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13" documentId="8_{64946FE7-59BD-0742-B007-384259833BB5}" xr6:coauthVersionLast="47" xr6:coauthVersionMax="47" xr10:uidLastSave="{01FAFE7E-C1D3-4259-BD46-B2F3B82ADB3E}"/>
  <bookViews>
    <workbookView xWindow="0" yWindow="500" windowWidth="28800" windowHeight="17500" firstSheet="1" activeTab="6" xr2:uid="{EB889FC8-85BF-4D74-BD87-C8D0212144FB}"/>
  </bookViews>
  <sheets>
    <sheet name="Equivalencias EPJA" sheetId="46" r:id="rId1"/>
    <sheet name="Especialidad adm logistic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especialidad ADM LOG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ESPE'!$J$384:$L$451</definedName>
    <definedName name="ADMINISTRACIÓN_MENCIÓN_LOGÍSTICA">'equip ESPE'!$A$2:$C$25</definedName>
    <definedName name="ADMINISTRACIÓN_MENCIÓN_RRHH">'equip ESPE'!$F$2:$H$12</definedName>
    <definedName name="ADMINISTRACIoón">'LISTADOS VERIF'!$A$4</definedName>
    <definedName name="AGROPECUARIA_MENCIÓN_AGRICULTURA">'equip ESPE'!$A$28:$C$99</definedName>
    <definedName name="AGROPECUARIA_MENCIÓN_PECUARIA">'equip ESPE'!$F$28:$H$109</definedName>
    <definedName name="AGROPECUARIA_MENCIÓN_VITIVINÍCOLA">'equip ESPE'!$A$102:$C$198</definedName>
    <definedName name="ASISTENCIA_EN_GEOLOGÍA">'equip ESPE'!$Z$2:$AB$54</definedName>
    <definedName name="ATENCIÓN_DE_PÁRVULOS">'equip ESPE'!$R$62:$T$84</definedName>
    <definedName name="ATENCIÓN_ENFERMERÍA_MENCIÓN_ADULTOS_MAYORES">'equip ESPE'!$R$126:$T$197</definedName>
    <definedName name="ATENCION_ENFERMERÍA_MENCIÓN_ENFERMERÍA">'equip ESPE'!$V$148:$X$206</definedName>
    <definedName name="CONECTIVIDAD_Y_REDES">'equip ESPE'!$R$87:$T$122</definedName>
    <definedName name="CONSTRUCCIÓN_MENCIÓN_EDIFICACIÓN">'equip ESPE'!$R$200:$T$251</definedName>
    <definedName name="CONSTRUCCIÓN_MENCIÓN_OBRAS_VIALES_E_INFRAESTRUCTURA">'equip ESPE'!$V$210:$X$265</definedName>
    <definedName name="CONSTRUCCIÓN_MENCIÓN_TERMINACIÓNES_DE_LA_CONSTRUCCIÓN">'equip ESPE'!$N$252:$P$295</definedName>
    <definedName name="CONSTRUCCIONES_METÁLICAS">'equip ESPE'!$F$475:$H$534</definedName>
    <definedName name="CONTABILIDAD">'equip ESPE'!$F$15:$H$22</definedName>
    <definedName name="DIBUJO_TÉCNICO">'equip ESPE'!$A$357:$C$392</definedName>
    <definedName name="ELABORACION_INDUSTRIAL_DE_ALIMENTOS">'equip ESPE'!$F$112:$H$205</definedName>
    <definedName name="ELECTRICIDAD">'equip ESPE'!$A$296:$C$354</definedName>
    <definedName name="ELECTRÓNICA">'equip ESPE'!$F$311:$H$364</definedName>
    <definedName name="ESPECIALIDAD">'Especialidad adm logistica'!$A$8</definedName>
    <definedName name="EXPLOTACIÓN_MINERA">'equip ESPE'!$N$63:$P$106</definedName>
    <definedName name="FORESTAL">'equip ESPE'!$J$273:$L$322</definedName>
    <definedName name="GASTRONOMÍA_MENCIÓN_COCINA">'equip ESPE'!$A$202:$C$292</definedName>
    <definedName name="GASTRONOMÍA_MENCIÓN_PASTELERÍA_RESPOSTERÍA">'equip ESPE'!$F$209:$H$307</definedName>
    <definedName name="GRÁFICA">'equip ESPE'!$F$367:$H$420</definedName>
    <definedName name="INDICE_USO">'Especialidad adm logistica'!$C$11:$C$471</definedName>
    <definedName name="INSTALACIONES_SANITARIAS">'equip ESPE'!$J$54:$L$102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ESPE'!$A$508:$C$601</definedName>
    <definedName name="MECÁNICA_INDUSTRIAL_MENCIÓN_MANTENIMIENTO_ELECTROMECÁNICO">'equip ESPE'!$N$2:$P$60</definedName>
    <definedName name="MECÁNICA_INDUSTRIAL_MENCIÓN_MAQUINAS_HERRAMIENTAS">'equip ESPE'!$R$2:$T$57</definedName>
    <definedName name="MECÁNICA_INDUSTRIAL_MENCIÓN_MATRICERÍA">'equip ESPE'!$V$2:$X$74</definedName>
    <definedName name="MECÁNICA_MANTENIMIENTO_DE_AERONAVES">'equip ESPE'!$J$455:$L$510</definedName>
    <definedName name="METALURGIA_EXTRACTIVA">'equip ESPE'!$V$77:$X$145</definedName>
    <definedName name="MONTAJE_INDUSTRIAL">'equip ESPE'!$J$105:$L$192</definedName>
    <definedName name="MUEBLES_Y_TERMINACIONES_DE_LA_MADERA">'equip ESPE'!$J$325:$L$381</definedName>
    <definedName name="OPERACIONES_PORTUARIAS">'equip ESPE'!$A$434:$C$441</definedName>
    <definedName name="PESQUERÍA">'equip ESPE'!$F$423:$H$471</definedName>
    <definedName name="PROGRAMACIÓN">'equip ESPE'!$N$110:$P$142</definedName>
    <definedName name="QUÍMICA_INDUSTRIAL_MENCIÓN_LABORATORIO_QUÍMICO">'equip ESPE'!$R$254:$T$352</definedName>
    <definedName name="QUÍMICA_INDUSTRIAL_MENCIÓN_PLANTA_QUÍMICA">'equip ESPE'!$V$269:$X$372</definedName>
    <definedName name="REFRIGERACIÓN_Y_CLIMATIZACIÓN">'equip ESPE'!$J$195:$L$247</definedName>
    <definedName name="SERVICIOS_DE_HOTELERÍA">'equip ESPE'!$A$395:$C$431</definedName>
    <definedName name="SERVICIOS_DE_TURISMO">'equip ESPE'!$J$251:$L$269</definedName>
    <definedName name="TELECOMUNICACIONES">'equip ESPE'!$N$146:$P$245</definedName>
    <definedName name="TRIPULACIÓN_DE_NAVES_MERCANTES_Y_ESPECIALES">'equip ESPE'!$A$444:$C$505</definedName>
    <definedName name="VESTUARIO_y_CONFECCIÓN_TEXTIL">'equip ESPE'!$J$2:$L$51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16" i="55" l="1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E3" i="39"/>
  <c r="E3" i="55" s="1"/>
  <c r="B3" i="55"/>
  <c r="E3" i="56" l="1"/>
  <c r="L62" i="56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A35" i="39"/>
  <c r="C35" i="39"/>
  <c r="A36" i="39"/>
  <c r="C36" i="39"/>
  <c r="A37" i="39"/>
  <c r="C37" i="39"/>
  <c r="A38" i="39"/>
  <c r="S38" i="39" s="1"/>
  <c r="C38" i="39"/>
  <c r="A39" i="39"/>
  <c r="C39" i="39"/>
  <c r="A40" i="39"/>
  <c r="C40" i="39"/>
  <c r="A41" i="39"/>
  <c r="S41" i="39" s="1"/>
  <c r="C41" i="39"/>
  <c r="A42" i="39"/>
  <c r="C42" i="39"/>
  <c r="A43" i="39"/>
  <c r="C43" i="39"/>
  <c r="A44" i="39"/>
  <c r="C44" i="39"/>
  <c r="A45" i="39"/>
  <c r="C45" i="39"/>
  <c r="A46" i="39"/>
  <c r="C46" i="39"/>
  <c r="A47" i="39"/>
  <c r="C47" i="39"/>
  <c r="A48" i="39"/>
  <c r="C48" i="39"/>
  <c r="A49" i="39"/>
  <c r="C49" i="39"/>
  <c r="A50" i="39"/>
  <c r="C50" i="39"/>
  <c r="A51" i="39"/>
  <c r="C51" i="39"/>
  <c r="A52" i="39"/>
  <c r="C52" i="39"/>
  <c r="A53" i="39"/>
  <c r="C53" i="39"/>
  <c r="A54" i="39"/>
  <c r="C54" i="39"/>
  <c r="A55" i="39"/>
  <c r="C55" i="39"/>
  <c r="A56" i="39"/>
  <c r="C56" i="39"/>
  <c r="A57" i="39"/>
  <c r="C57" i="39"/>
  <c r="A58" i="39"/>
  <c r="C58" i="39"/>
  <c r="A59" i="39"/>
  <c r="C59" i="39"/>
  <c r="A60" i="39"/>
  <c r="C60" i="39"/>
  <c r="A61" i="39"/>
  <c r="C61" i="39"/>
  <c r="A62" i="39"/>
  <c r="C62" i="39"/>
  <c r="A63" i="39"/>
  <c r="C63" i="39"/>
  <c r="A64" i="39"/>
  <c r="C64" i="39"/>
  <c r="A65" i="39"/>
  <c r="C65" i="39"/>
  <c r="A66" i="39"/>
  <c r="C66" i="39"/>
  <c r="A67" i="39"/>
  <c r="C67" i="39"/>
  <c r="A68" i="39"/>
  <c r="C68" i="39"/>
  <c r="A69" i="39"/>
  <c r="C69" i="39"/>
  <c r="A70" i="39"/>
  <c r="C70" i="39"/>
  <c r="A71" i="39"/>
  <c r="C71" i="39"/>
  <c r="A72" i="39"/>
  <c r="C72" i="39"/>
  <c r="A73" i="39"/>
  <c r="C73" i="39"/>
  <c r="A74" i="39"/>
  <c r="C74" i="39"/>
  <c r="A75" i="39"/>
  <c r="C75" i="39"/>
  <c r="A76" i="39"/>
  <c r="C76" i="39"/>
  <c r="A77" i="39"/>
  <c r="C77" i="39"/>
  <c r="A78" i="39"/>
  <c r="C78" i="39"/>
  <c r="A79" i="39"/>
  <c r="C79" i="39"/>
  <c r="A80" i="39"/>
  <c r="C80" i="39"/>
  <c r="A81" i="39"/>
  <c r="C81" i="39"/>
  <c r="A82" i="39"/>
  <c r="C82" i="39"/>
  <c r="A83" i="39"/>
  <c r="C83" i="39"/>
  <c r="A84" i="39"/>
  <c r="C84" i="39"/>
  <c r="A85" i="39"/>
  <c r="C85" i="39"/>
  <c r="A86" i="39"/>
  <c r="C86" i="39"/>
  <c r="A87" i="39"/>
  <c r="C87" i="39"/>
  <c r="A88" i="39"/>
  <c r="C88" i="39"/>
  <c r="A89" i="39"/>
  <c r="C89" i="39"/>
  <c r="A90" i="39"/>
  <c r="C90" i="39"/>
  <c r="A91" i="39"/>
  <c r="C91" i="39"/>
  <c r="A92" i="39"/>
  <c r="C92" i="39"/>
  <c r="A93" i="39"/>
  <c r="C93" i="39"/>
  <c r="A94" i="39"/>
  <c r="C94" i="39"/>
  <c r="A95" i="39"/>
  <c r="C95" i="39"/>
  <c r="A96" i="39"/>
  <c r="C96" i="39"/>
  <c r="A97" i="39"/>
  <c r="C97" i="39"/>
  <c r="A98" i="39"/>
  <c r="C98" i="39"/>
  <c r="A99" i="39"/>
  <c r="C99" i="39"/>
  <c r="A100" i="39"/>
  <c r="C100" i="39"/>
  <c r="A101" i="39"/>
  <c r="C101" i="39"/>
  <c r="A102" i="39"/>
  <c r="C102" i="39"/>
  <c r="A103" i="39"/>
  <c r="C103" i="39"/>
  <c r="A104" i="39"/>
  <c r="C104" i="39"/>
  <c r="A105" i="39"/>
  <c r="C105" i="39"/>
  <c r="A106" i="39"/>
  <c r="C106" i="39"/>
  <c r="A107" i="39"/>
  <c r="C107" i="39"/>
  <c r="A108" i="39"/>
  <c r="C108" i="39"/>
  <c r="A109" i="39"/>
  <c r="C109" i="39"/>
  <c r="A110" i="39"/>
  <c r="C110" i="39"/>
  <c r="A111" i="39"/>
  <c r="C111" i="39"/>
  <c r="A112" i="39"/>
  <c r="C112" i="39"/>
  <c r="A113" i="39"/>
  <c r="C113" i="39"/>
  <c r="A114" i="39"/>
  <c r="C114" i="39"/>
  <c r="A115" i="39"/>
  <c r="C115" i="39"/>
  <c r="A116" i="39"/>
  <c r="C116" i="39"/>
  <c r="A117" i="39"/>
  <c r="C117" i="39"/>
  <c r="A118" i="39"/>
  <c r="C118" i="39"/>
  <c r="A119" i="39"/>
  <c r="C119" i="39"/>
  <c r="A120" i="39"/>
  <c r="C120" i="39"/>
  <c r="A121" i="39"/>
  <c r="C121" i="39"/>
  <c r="A122" i="39"/>
  <c r="C122" i="39"/>
  <c r="A123" i="39"/>
  <c r="C123" i="39"/>
  <c r="A124" i="39"/>
  <c r="C124" i="39"/>
  <c r="A125" i="39"/>
  <c r="C125" i="39"/>
  <c r="A126" i="39"/>
  <c r="C126" i="39"/>
  <c r="A127" i="39"/>
  <c r="C127" i="39"/>
  <c r="A128" i="39"/>
  <c r="C128" i="39"/>
  <c r="A129" i="39"/>
  <c r="C129" i="39"/>
  <c r="A130" i="39"/>
  <c r="C130" i="39"/>
  <c r="A131" i="39"/>
  <c r="C131" i="39"/>
  <c r="A132" i="39"/>
  <c r="C132" i="39"/>
  <c r="A133" i="39"/>
  <c r="C133" i="39"/>
  <c r="A134" i="39"/>
  <c r="C134" i="39"/>
  <c r="A135" i="39"/>
  <c r="C135" i="39"/>
  <c r="A136" i="39"/>
  <c r="C136" i="39"/>
  <c r="A137" i="39"/>
  <c r="C137" i="39"/>
  <c r="A138" i="39"/>
  <c r="C138" i="39"/>
  <c r="A139" i="39"/>
  <c r="C139" i="39"/>
  <c r="A140" i="39"/>
  <c r="C140" i="39"/>
  <c r="A141" i="39"/>
  <c r="C141" i="39"/>
  <c r="A142" i="39"/>
  <c r="S142" i="39" s="1"/>
  <c r="C142" i="39"/>
  <c r="A143" i="39"/>
  <c r="C143" i="39"/>
  <c r="A144" i="39"/>
  <c r="C144" i="39"/>
  <c r="A145" i="39"/>
  <c r="C145" i="39"/>
  <c r="A146" i="39"/>
  <c r="C146" i="39"/>
  <c r="A147" i="39"/>
  <c r="C147" i="39"/>
  <c r="A148" i="39"/>
  <c r="C148" i="39"/>
  <c r="A149" i="39"/>
  <c r="C149" i="39"/>
  <c r="A150" i="39"/>
  <c r="C150" i="39"/>
  <c r="A151" i="39"/>
  <c r="C151" i="39"/>
  <c r="A152" i="39"/>
  <c r="C152" i="39"/>
  <c r="A153" i="39"/>
  <c r="C153" i="39"/>
  <c r="A154" i="39"/>
  <c r="C154" i="39"/>
  <c r="A155" i="39"/>
  <c r="C155" i="39"/>
  <c r="A156" i="39"/>
  <c r="C156" i="39"/>
  <c r="A157" i="39"/>
  <c r="C157" i="39"/>
  <c r="A158" i="39"/>
  <c r="C158" i="39"/>
  <c r="A159" i="39"/>
  <c r="C159" i="39"/>
  <c r="A160" i="39"/>
  <c r="C160" i="39"/>
  <c r="A161" i="39"/>
  <c r="S161" i="39" s="1"/>
  <c r="C161" i="39"/>
  <c r="A162" i="39"/>
  <c r="S162" i="39" s="1"/>
  <c r="C162" i="39"/>
  <c r="A163" i="39"/>
  <c r="C163" i="39"/>
  <c r="A164" i="39"/>
  <c r="C164" i="39"/>
  <c r="A165" i="39"/>
  <c r="C165" i="39"/>
  <c r="A166" i="39"/>
  <c r="C166" i="39"/>
  <c r="A167" i="39"/>
  <c r="C167" i="39"/>
  <c r="A168" i="39"/>
  <c r="C168" i="39"/>
  <c r="A169" i="39"/>
  <c r="C169" i="39"/>
  <c r="A170" i="39"/>
  <c r="S170" i="39" s="1"/>
  <c r="C170" i="39"/>
  <c r="A171" i="39"/>
  <c r="C171" i="39"/>
  <c r="A172" i="39"/>
  <c r="C172" i="39"/>
  <c r="A173" i="39"/>
  <c r="C173" i="39"/>
  <c r="A174" i="39"/>
  <c r="S174" i="39" s="1"/>
  <c r="C174" i="39"/>
  <c r="A175" i="39"/>
  <c r="C175" i="39"/>
  <c r="A176" i="39"/>
  <c r="C176" i="39"/>
  <c r="A177" i="39"/>
  <c r="C177" i="39"/>
  <c r="A178" i="39"/>
  <c r="S178" i="39" s="1"/>
  <c r="C178" i="39"/>
  <c r="A179" i="39"/>
  <c r="C179" i="39"/>
  <c r="A180" i="39"/>
  <c r="C180" i="39"/>
  <c r="A181" i="39"/>
  <c r="S181" i="39" s="1"/>
  <c r="C181" i="39"/>
  <c r="A182" i="39"/>
  <c r="S182" i="39" s="1"/>
  <c r="C182" i="39"/>
  <c r="A183" i="39"/>
  <c r="C183" i="39"/>
  <c r="A184" i="39"/>
  <c r="C184" i="39"/>
  <c r="A185" i="39"/>
  <c r="C185" i="39"/>
  <c r="A186" i="39"/>
  <c r="S186" i="39" s="1"/>
  <c r="C186" i="39"/>
  <c r="A187" i="39"/>
  <c r="C187" i="39"/>
  <c r="A188" i="39"/>
  <c r="C188" i="39"/>
  <c r="A189" i="39"/>
  <c r="C189" i="39"/>
  <c r="A190" i="39"/>
  <c r="C190" i="39"/>
  <c r="A191" i="39"/>
  <c r="C191" i="39"/>
  <c r="A192" i="39"/>
  <c r="C192" i="39"/>
  <c r="A193" i="39"/>
  <c r="S193" i="39" s="1"/>
  <c r="C193" i="39"/>
  <c r="A194" i="39"/>
  <c r="C194" i="39"/>
  <c r="A195" i="39"/>
  <c r="C195" i="39"/>
  <c r="A196" i="39"/>
  <c r="C196" i="39"/>
  <c r="A197" i="39"/>
  <c r="C197" i="39"/>
  <c r="A198" i="39"/>
  <c r="C198" i="39"/>
  <c r="A199" i="39"/>
  <c r="C199" i="39"/>
  <c r="A200" i="39"/>
  <c r="C200" i="39"/>
  <c r="A201" i="39"/>
  <c r="C201" i="39"/>
  <c r="A202" i="39"/>
  <c r="C202" i="39"/>
  <c r="A203" i="39"/>
  <c r="C203" i="39"/>
  <c r="A204" i="39"/>
  <c r="C204" i="39"/>
  <c r="A205" i="39"/>
  <c r="S205" i="39" s="1"/>
  <c r="C205" i="39"/>
  <c r="A206" i="39"/>
  <c r="C206" i="39"/>
  <c r="A207" i="39"/>
  <c r="C207" i="39"/>
  <c r="A208" i="39"/>
  <c r="C208" i="39"/>
  <c r="A209" i="39"/>
  <c r="S209" i="39" s="1"/>
  <c r="C209" i="39"/>
  <c r="A210" i="39"/>
  <c r="C210" i="39"/>
  <c r="A211" i="39"/>
  <c r="C211" i="39"/>
  <c r="A212" i="39"/>
  <c r="C212" i="39"/>
  <c r="A213" i="39"/>
  <c r="C213" i="39"/>
  <c r="A214" i="39"/>
  <c r="S214" i="39" s="1"/>
  <c r="C214" i="39"/>
  <c r="A215" i="39"/>
  <c r="C215" i="39"/>
  <c r="A216" i="39"/>
  <c r="C216" i="39"/>
  <c r="A217" i="39"/>
  <c r="C217" i="39"/>
  <c r="A218" i="39"/>
  <c r="C218" i="39"/>
  <c r="A219" i="39"/>
  <c r="C219" i="39"/>
  <c r="A220" i="39"/>
  <c r="C220" i="39"/>
  <c r="A221" i="39"/>
  <c r="C221" i="39"/>
  <c r="A222" i="39"/>
  <c r="S222" i="39" s="1"/>
  <c r="C222" i="39"/>
  <c r="A223" i="39"/>
  <c r="C223" i="39"/>
  <c r="A224" i="39"/>
  <c r="C224" i="39"/>
  <c r="A225" i="39"/>
  <c r="S225" i="39" s="1"/>
  <c r="C225" i="39"/>
  <c r="A226" i="39"/>
  <c r="S226" i="39" s="1"/>
  <c r="C226" i="39"/>
  <c r="A227" i="39"/>
  <c r="C227" i="39"/>
  <c r="A228" i="39"/>
  <c r="C228" i="39"/>
  <c r="A229" i="39"/>
  <c r="C229" i="39"/>
  <c r="A230" i="39"/>
  <c r="S230" i="39" s="1"/>
  <c r="C230" i="39"/>
  <c r="A231" i="39"/>
  <c r="C231" i="39"/>
  <c r="A232" i="39"/>
  <c r="C232" i="39"/>
  <c r="A233" i="39"/>
  <c r="C233" i="39"/>
  <c r="A234" i="39"/>
  <c r="S234" i="39" s="1"/>
  <c r="C234" i="39"/>
  <c r="A235" i="39"/>
  <c r="C235" i="39"/>
  <c r="A236" i="39"/>
  <c r="C236" i="39"/>
  <c r="A237" i="39"/>
  <c r="S237" i="39" s="1"/>
  <c r="C237" i="39"/>
  <c r="A238" i="39"/>
  <c r="S238" i="39" s="1"/>
  <c r="C238" i="39"/>
  <c r="A239" i="39"/>
  <c r="C239" i="39"/>
  <c r="A240" i="39"/>
  <c r="C240" i="39"/>
  <c r="A241" i="39"/>
  <c r="C241" i="39"/>
  <c r="A242" i="39"/>
  <c r="S242" i="39" s="1"/>
  <c r="C242" i="39"/>
  <c r="A243" i="39"/>
  <c r="C243" i="39"/>
  <c r="A244" i="39"/>
  <c r="C244" i="39"/>
  <c r="A245" i="39"/>
  <c r="S245" i="39" s="1"/>
  <c r="C245" i="39"/>
  <c r="A246" i="39"/>
  <c r="S246" i="39" s="1"/>
  <c r="C246" i="39"/>
  <c r="A247" i="39"/>
  <c r="C247" i="39"/>
  <c r="A248" i="39"/>
  <c r="C248" i="39"/>
  <c r="A249" i="39"/>
  <c r="S249" i="39" s="1"/>
  <c r="C249" i="39"/>
  <c r="A250" i="39"/>
  <c r="C250" i="39"/>
  <c r="A251" i="39"/>
  <c r="C251" i="39"/>
  <c r="A252" i="39"/>
  <c r="C252" i="39"/>
  <c r="A253" i="39"/>
  <c r="C253" i="39"/>
  <c r="A254" i="39"/>
  <c r="C254" i="39"/>
  <c r="A255" i="39"/>
  <c r="C255" i="39"/>
  <c r="A256" i="39"/>
  <c r="C256" i="39"/>
  <c r="A257" i="39"/>
  <c r="C257" i="39"/>
  <c r="A258" i="39"/>
  <c r="C258" i="39"/>
  <c r="A259" i="39"/>
  <c r="C259" i="39"/>
  <c r="A260" i="39"/>
  <c r="C260" i="39"/>
  <c r="A261" i="39"/>
  <c r="C261" i="39"/>
  <c r="A262" i="39"/>
  <c r="C262" i="39"/>
  <c r="A263" i="39"/>
  <c r="C263" i="39"/>
  <c r="A264" i="39"/>
  <c r="C264" i="39"/>
  <c r="A265" i="39"/>
  <c r="S265" i="39" s="1"/>
  <c r="C265" i="39"/>
  <c r="A266" i="39"/>
  <c r="C266" i="39"/>
  <c r="A267" i="39"/>
  <c r="C267" i="39"/>
  <c r="A268" i="39"/>
  <c r="C268" i="39"/>
  <c r="A269" i="39"/>
  <c r="S269" i="39" s="1"/>
  <c r="C269" i="39"/>
  <c r="A270" i="39"/>
  <c r="S270" i="39" s="1"/>
  <c r="C270" i="39"/>
  <c r="A271" i="39"/>
  <c r="C271" i="39"/>
  <c r="A272" i="39"/>
  <c r="C272" i="39"/>
  <c r="A273" i="39"/>
  <c r="S273" i="39" s="1"/>
  <c r="C273" i="39"/>
  <c r="A274" i="39"/>
  <c r="S274" i="39" s="1"/>
  <c r="C274" i="39"/>
  <c r="A275" i="39"/>
  <c r="C275" i="39"/>
  <c r="A276" i="39"/>
  <c r="C276" i="39"/>
  <c r="A277" i="39"/>
  <c r="S277" i="39" s="1"/>
  <c r="C277" i="39"/>
  <c r="A278" i="39"/>
  <c r="S278" i="39" s="1"/>
  <c r="C278" i="39"/>
  <c r="A279" i="39"/>
  <c r="C279" i="39"/>
  <c r="A280" i="39"/>
  <c r="C280" i="39"/>
  <c r="A281" i="39"/>
  <c r="S281" i="39" s="1"/>
  <c r="C281" i="39"/>
  <c r="A282" i="39"/>
  <c r="S282" i="39" s="1"/>
  <c r="C282" i="39"/>
  <c r="A283" i="39"/>
  <c r="C283" i="39"/>
  <c r="A284" i="39"/>
  <c r="C284" i="39"/>
  <c r="A285" i="39"/>
  <c r="S285" i="39" s="1"/>
  <c r="C285" i="39"/>
  <c r="A286" i="39"/>
  <c r="S286" i="39" s="1"/>
  <c r="C286" i="39"/>
  <c r="A287" i="39"/>
  <c r="C287" i="39"/>
  <c r="A288" i="39"/>
  <c r="C288" i="39"/>
  <c r="A289" i="39"/>
  <c r="C289" i="39"/>
  <c r="A290" i="39"/>
  <c r="S290" i="39" s="1"/>
  <c r="C290" i="39"/>
  <c r="A291" i="39"/>
  <c r="C291" i="39"/>
  <c r="A292" i="39"/>
  <c r="C292" i="39"/>
  <c r="A293" i="39"/>
  <c r="C293" i="39"/>
  <c r="A294" i="39"/>
  <c r="S294" i="39" s="1"/>
  <c r="C294" i="39"/>
  <c r="A295" i="39"/>
  <c r="C295" i="39"/>
  <c r="A296" i="39"/>
  <c r="C296" i="39"/>
  <c r="A297" i="39"/>
  <c r="C297" i="39"/>
  <c r="A298" i="39"/>
  <c r="C298" i="39"/>
  <c r="A299" i="39"/>
  <c r="C299" i="39"/>
  <c r="A300" i="39"/>
  <c r="C300" i="39"/>
  <c r="A301" i="39"/>
  <c r="C301" i="39"/>
  <c r="A302" i="39"/>
  <c r="C302" i="39"/>
  <c r="A303" i="39"/>
  <c r="C303" i="39"/>
  <c r="A304" i="39"/>
  <c r="C304" i="39"/>
  <c r="A305" i="39"/>
  <c r="S305" i="39" s="1"/>
  <c r="C305" i="39"/>
  <c r="A306" i="39"/>
  <c r="C306" i="39"/>
  <c r="A307" i="39"/>
  <c r="C307" i="39"/>
  <c r="A308" i="39"/>
  <c r="C308" i="39"/>
  <c r="A309" i="39"/>
  <c r="S309" i="39" s="1"/>
  <c r="C309" i="39"/>
  <c r="A310" i="39"/>
  <c r="C310" i="39"/>
  <c r="A311" i="39"/>
  <c r="C311" i="39"/>
  <c r="A312" i="39"/>
  <c r="C312" i="39"/>
  <c r="A313" i="39"/>
  <c r="S313" i="39" s="1"/>
  <c r="C313" i="39"/>
  <c r="A314" i="39"/>
  <c r="C314" i="39"/>
  <c r="A315" i="39"/>
  <c r="C315" i="39"/>
  <c r="A316" i="39"/>
  <c r="C316" i="39"/>
  <c r="A317" i="39"/>
  <c r="S317" i="39" s="1"/>
  <c r="C317" i="39"/>
  <c r="A318" i="39"/>
  <c r="S318" i="39" s="1"/>
  <c r="C318" i="39"/>
  <c r="A319" i="39"/>
  <c r="C319" i="39"/>
  <c r="A320" i="39"/>
  <c r="C320" i="39"/>
  <c r="A321" i="39"/>
  <c r="S321" i="39" s="1"/>
  <c r="C321" i="39"/>
  <c r="A322" i="39"/>
  <c r="C322" i="39"/>
  <c r="A323" i="39"/>
  <c r="C323" i="39"/>
  <c r="A324" i="39"/>
  <c r="C324" i="39"/>
  <c r="A325" i="39"/>
  <c r="S325" i="39" s="1"/>
  <c r="C325" i="39"/>
  <c r="A326" i="39"/>
  <c r="C326" i="39"/>
  <c r="A327" i="39"/>
  <c r="C327" i="39"/>
  <c r="A328" i="39"/>
  <c r="C328" i="39"/>
  <c r="A329" i="39"/>
  <c r="S329" i="39" s="1"/>
  <c r="C329" i="39"/>
  <c r="A330" i="39"/>
  <c r="C330" i="39"/>
  <c r="A331" i="39"/>
  <c r="C331" i="39"/>
  <c r="A332" i="39"/>
  <c r="C332" i="39"/>
  <c r="A333" i="39"/>
  <c r="C333" i="39"/>
  <c r="A334" i="39"/>
  <c r="S334" i="39" s="1"/>
  <c r="C334" i="39"/>
  <c r="A335" i="39"/>
  <c r="C335" i="39"/>
  <c r="A336" i="39"/>
  <c r="C336" i="39"/>
  <c r="A337" i="39"/>
  <c r="S337" i="39" s="1"/>
  <c r="C337" i="39"/>
  <c r="A338" i="39"/>
  <c r="C338" i="39"/>
  <c r="A339" i="39"/>
  <c r="C339" i="39"/>
  <c r="A340" i="39"/>
  <c r="C340" i="39"/>
  <c r="A341" i="39"/>
  <c r="C341" i="39"/>
  <c r="A342" i="39"/>
  <c r="S342" i="39" s="1"/>
  <c r="C342" i="39"/>
  <c r="A343" i="39"/>
  <c r="C343" i="39"/>
  <c r="A344" i="39"/>
  <c r="C344" i="39"/>
  <c r="A345" i="39"/>
  <c r="S345" i="39" s="1"/>
  <c r="C345" i="39"/>
  <c r="A346" i="39"/>
  <c r="S346" i="39" s="1"/>
  <c r="C346" i="39"/>
  <c r="A347" i="39"/>
  <c r="C347" i="39"/>
  <c r="A348" i="39"/>
  <c r="C348" i="39"/>
  <c r="A349" i="39"/>
  <c r="S349" i="39" s="1"/>
  <c r="C349" i="39"/>
  <c r="A350" i="39"/>
  <c r="S350" i="39" s="1"/>
  <c r="C350" i="39"/>
  <c r="A351" i="39"/>
  <c r="C351" i="39"/>
  <c r="A352" i="39"/>
  <c r="C352" i="39"/>
  <c r="A353" i="39"/>
  <c r="S353" i="39" s="1"/>
  <c r="C353" i="39"/>
  <c r="A354" i="39"/>
  <c r="S354" i="39" s="1"/>
  <c r="C354" i="39"/>
  <c r="A355" i="39"/>
  <c r="C355" i="39"/>
  <c r="A356" i="39"/>
  <c r="C356" i="39"/>
  <c r="A357" i="39"/>
  <c r="S357" i="39" s="1"/>
  <c r="C357" i="39"/>
  <c r="A358" i="39"/>
  <c r="S358" i="39" s="1"/>
  <c r="C358" i="39"/>
  <c r="A359" i="39"/>
  <c r="C359" i="39"/>
  <c r="A360" i="39"/>
  <c r="C360" i="39"/>
  <c r="A361" i="39"/>
  <c r="C361" i="39"/>
  <c r="A362" i="39"/>
  <c r="C362" i="39"/>
  <c r="A363" i="39"/>
  <c r="C363" i="39"/>
  <c r="A364" i="39"/>
  <c r="C364" i="39"/>
  <c r="A365" i="39"/>
  <c r="S365" i="39" s="1"/>
  <c r="C365" i="39"/>
  <c r="A366" i="39"/>
  <c r="S366" i="39" s="1"/>
  <c r="C366" i="39"/>
  <c r="A367" i="39"/>
  <c r="C367" i="39"/>
  <c r="A368" i="39"/>
  <c r="C368" i="39"/>
  <c r="A369" i="39"/>
  <c r="S369" i="39" s="1"/>
  <c r="C369" i="39"/>
  <c r="A370" i="39"/>
  <c r="S370" i="39" s="1"/>
  <c r="C370" i="39"/>
  <c r="A371" i="39"/>
  <c r="C371" i="39"/>
  <c r="A372" i="39"/>
  <c r="C372" i="39"/>
  <c r="A373" i="39"/>
  <c r="S373" i="39" s="1"/>
  <c r="C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45" i="39"/>
  <c r="S59" i="39"/>
  <c r="S75" i="39"/>
  <c r="S80" i="39"/>
  <c r="S96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A374" i="39"/>
  <c r="C374" i="39"/>
  <c r="J374" i="39"/>
  <c r="A375" i="39"/>
  <c r="C375" i="39"/>
  <c r="J375" i="39"/>
  <c r="A376" i="39"/>
  <c r="S376" i="39" s="1"/>
  <c r="C376" i="39"/>
  <c r="J376" i="39"/>
  <c r="A377" i="39"/>
  <c r="C377" i="39"/>
  <c r="J377" i="39"/>
  <c r="A378" i="39"/>
  <c r="C378" i="39"/>
  <c r="J378" i="39"/>
  <c r="A379" i="39"/>
  <c r="S379" i="39" s="1"/>
  <c r="C379" i="39"/>
  <c r="J379" i="39"/>
  <c r="A380" i="39"/>
  <c r="C380" i="39"/>
  <c r="J380" i="39"/>
  <c r="A381" i="39"/>
  <c r="C381" i="39"/>
  <c r="J381" i="39"/>
  <c r="A382" i="39"/>
  <c r="C382" i="39"/>
  <c r="J382" i="39"/>
  <c r="A383" i="39"/>
  <c r="C383" i="39"/>
  <c r="J383" i="39"/>
  <c r="A384" i="39"/>
  <c r="S384" i="39" s="1"/>
  <c r="C384" i="39"/>
  <c r="J384" i="39"/>
  <c r="A385" i="39"/>
  <c r="C385" i="39"/>
  <c r="J385" i="39"/>
  <c r="A386" i="39"/>
  <c r="C386" i="39"/>
  <c r="J386" i="39"/>
  <c r="A387" i="39"/>
  <c r="S387" i="39" s="1"/>
  <c r="C387" i="39"/>
  <c r="J387" i="39"/>
  <c r="A388" i="39"/>
  <c r="C388" i="39"/>
  <c r="J388" i="39"/>
  <c r="A389" i="39"/>
  <c r="C389" i="39"/>
  <c r="J389" i="39"/>
  <c r="A390" i="39"/>
  <c r="C390" i="39"/>
  <c r="J390" i="39"/>
  <c r="A391" i="39"/>
  <c r="C391" i="39"/>
  <c r="J391" i="39"/>
  <c r="A392" i="39"/>
  <c r="S392" i="39" s="1"/>
  <c r="C392" i="39"/>
  <c r="J392" i="39"/>
  <c r="A393" i="39"/>
  <c r="C393" i="39"/>
  <c r="J393" i="39"/>
  <c r="A394" i="39"/>
  <c r="C394" i="39"/>
  <c r="J394" i="39"/>
  <c r="A395" i="39"/>
  <c r="S395" i="39" s="1"/>
  <c r="C395" i="39"/>
  <c r="J395" i="39"/>
  <c r="A396" i="39"/>
  <c r="C396" i="39"/>
  <c r="J396" i="39"/>
  <c r="A397" i="39"/>
  <c r="C397" i="39"/>
  <c r="J397" i="39"/>
  <c r="A398" i="39"/>
  <c r="C398" i="39"/>
  <c r="J398" i="39"/>
  <c r="A399" i="39"/>
  <c r="C399" i="39"/>
  <c r="J399" i="39"/>
  <c r="A400" i="39"/>
  <c r="S400" i="39" s="1"/>
  <c r="C400" i="39"/>
  <c r="J400" i="39"/>
  <c r="A401" i="39"/>
  <c r="C401" i="39"/>
  <c r="J401" i="39"/>
  <c r="A402" i="39"/>
  <c r="C402" i="39"/>
  <c r="J402" i="39"/>
  <c r="A403" i="39"/>
  <c r="S403" i="39" s="1"/>
  <c r="C403" i="39"/>
  <c r="J403" i="39"/>
  <c r="A404" i="39"/>
  <c r="C404" i="39"/>
  <c r="J404" i="39"/>
  <c r="A405" i="39"/>
  <c r="C405" i="39"/>
  <c r="J405" i="39"/>
  <c r="A406" i="39"/>
  <c r="C406" i="39"/>
  <c r="J406" i="39"/>
  <c r="A407" i="39"/>
  <c r="C407" i="39"/>
  <c r="J407" i="39"/>
  <c r="A408" i="39"/>
  <c r="S408" i="39" s="1"/>
  <c r="C408" i="39"/>
  <c r="J408" i="39"/>
  <c r="A409" i="39"/>
  <c r="C409" i="39"/>
  <c r="J409" i="39"/>
  <c r="A410" i="39"/>
  <c r="C410" i="39"/>
  <c r="J410" i="39"/>
  <c r="A411" i="39"/>
  <c r="S411" i="39" s="1"/>
  <c r="C411" i="39"/>
  <c r="J411" i="39"/>
  <c r="A412" i="39"/>
  <c r="C412" i="39"/>
  <c r="J412" i="39"/>
  <c r="A413" i="39"/>
  <c r="C413" i="39"/>
  <c r="J413" i="39"/>
  <c r="A414" i="39"/>
  <c r="C414" i="39"/>
  <c r="J414" i="39"/>
  <c r="A415" i="39"/>
  <c r="C415" i="39"/>
  <c r="J415" i="39"/>
  <c r="A416" i="39"/>
  <c r="S416" i="39" s="1"/>
  <c r="C416" i="39"/>
  <c r="J416" i="39"/>
  <c r="A417" i="39"/>
  <c r="C417" i="39"/>
  <c r="J417" i="39"/>
  <c r="A418" i="39"/>
  <c r="C418" i="39"/>
  <c r="J418" i="39"/>
  <c r="A419" i="39"/>
  <c r="S419" i="39" s="1"/>
  <c r="C419" i="39"/>
  <c r="J419" i="39"/>
  <c r="A420" i="39"/>
  <c r="C420" i="39"/>
  <c r="J420" i="39"/>
  <c r="A421" i="39"/>
  <c r="C421" i="39"/>
  <c r="J421" i="39"/>
  <c r="A422" i="39"/>
  <c r="C422" i="39"/>
  <c r="J422" i="39"/>
  <c r="A423" i="39"/>
  <c r="C423" i="39"/>
  <c r="J423" i="39"/>
  <c r="A424" i="39"/>
  <c r="S424" i="39" s="1"/>
  <c r="C424" i="39"/>
  <c r="J424" i="39"/>
  <c r="A425" i="39"/>
  <c r="C425" i="39"/>
  <c r="J425" i="39"/>
  <c r="A426" i="39"/>
  <c r="C426" i="39"/>
  <c r="J426" i="39"/>
  <c r="A427" i="39"/>
  <c r="S427" i="39" s="1"/>
  <c r="C427" i="39"/>
  <c r="J427" i="39"/>
  <c r="A428" i="39"/>
  <c r="C428" i="39"/>
  <c r="J428" i="39"/>
  <c r="A429" i="39"/>
  <c r="C429" i="39"/>
  <c r="J429" i="39"/>
  <c r="A430" i="39"/>
  <c r="C430" i="39"/>
  <c r="J430" i="39"/>
  <c r="A431" i="39"/>
  <c r="C431" i="39"/>
  <c r="J431" i="39"/>
  <c r="A432" i="39"/>
  <c r="S432" i="39" s="1"/>
  <c r="C432" i="39"/>
  <c r="J432" i="39"/>
  <c r="A433" i="39"/>
  <c r="C433" i="39"/>
  <c r="J433" i="39"/>
  <c r="A434" i="39"/>
  <c r="C434" i="39"/>
  <c r="J434" i="39"/>
  <c r="A435" i="39"/>
  <c r="S435" i="39" s="1"/>
  <c r="C435" i="39"/>
  <c r="J435" i="39"/>
  <c r="A436" i="39"/>
  <c r="C436" i="39"/>
  <c r="J436" i="39"/>
  <c r="A437" i="39"/>
  <c r="C437" i="39"/>
  <c r="J437" i="39"/>
  <c r="A438" i="39"/>
  <c r="C438" i="39"/>
  <c r="J438" i="39"/>
  <c r="A439" i="39"/>
  <c r="C439" i="39"/>
  <c r="J439" i="39"/>
  <c r="A440" i="39"/>
  <c r="S440" i="39" s="1"/>
  <c r="C440" i="39"/>
  <c r="J440" i="39"/>
  <c r="A441" i="39"/>
  <c r="C441" i="39"/>
  <c r="J441" i="39"/>
  <c r="A442" i="39"/>
  <c r="C442" i="39"/>
  <c r="J442" i="39"/>
  <c r="A443" i="39"/>
  <c r="S443" i="39" s="1"/>
  <c r="C443" i="39"/>
  <c r="J443" i="39"/>
  <c r="A444" i="39"/>
  <c r="C444" i="39"/>
  <c r="J444" i="39"/>
  <c r="A445" i="39"/>
  <c r="C445" i="39"/>
  <c r="J445" i="39"/>
  <c r="A446" i="39"/>
  <c r="C446" i="39"/>
  <c r="J446" i="39"/>
  <c r="A447" i="39"/>
  <c r="C447" i="39"/>
  <c r="J447" i="39"/>
  <c r="A448" i="39"/>
  <c r="S448" i="39" s="1"/>
  <c r="C448" i="39"/>
  <c r="J448" i="39"/>
  <c r="A449" i="39"/>
  <c r="C449" i="39"/>
  <c r="J449" i="39"/>
  <c r="A450" i="39"/>
  <c r="C450" i="39"/>
  <c r="J450" i="39"/>
  <c r="A451" i="39"/>
  <c r="S451" i="39" s="1"/>
  <c r="C451" i="39"/>
  <c r="J451" i="39"/>
  <c r="A452" i="39"/>
  <c r="C452" i="39"/>
  <c r="J452" i="39"/>
  <c r="A453" i="39"/>
  <c r="C453" i="39"/>
  <c r="J453" i="39"/>
  <c r="A454" i="39"/>
  <c r="C454" i="39"/>
  <c r="J454" i="39"/>
  <c r="A455" i="39"/>
  <c r="C455" i="39"/>
  <c r="J455" i="39"/>
  <c r="A456" i="39"/>
  <c r="S456" i="39" s="1"/>
  <c r="C456" i="39"/>
  <c r="J456" i="39"/>
  <c r="A457" i="39"/>
  <c r="C457" i="39"/>
  <c r="J457" i="39"/>
  <c r="A458" i="39"/>
  <c r="C458" i="39"/>
  <c r="J458" i="39"/>
  <c r="A459" i="39"/>
  <c r="S459" i="39" s="1"/>
  <c r="C459" i="39"/>
  <c r="J459" i="39"/>
  <c r="A460" i="39"/>
  <c r="C460" i="39"/>
  <c r="J460" i="39"/>
  <c r="A461" i="39"/>
  <c r="C461" i="39"/>
  <c r="J461" i="39"/>
  <c r="A462" i="39"/>
  <c r="C462" i="39"/>
  <c r="J462" i="39"/>
  <c r="A463" i="39"/>
  <c r="C463" i="39"/>
  <c r="J463" i="39"/>
  <c r="A464" i="39"/>
  <c r="S464" i="39" s="1"/>
  <c r="C464" i="39"/>
  <c r="J464" i="39"/>
  <c r="A465" i="39"/>
  <c r="C465" i="39"/>
  <c r="J465" i="39"/>
  <c r="A466" i="39"/>
  <c r="C466" i="39"/>
  <c r="J466" i="39"/>
  <c r="A467" i="39"/>
  <c r="S467" i="39" s="1"/>
  <c r="C467" i="39"/>
  <c r="J467" i="39"/>
  <c r="A468" i="39"/>
  <c r="C468" i="39"/>
  <c r="J468" i="39"/>
  <c r="A469" i="39"/>
  <c r="C469" i="39"/>
  <c r="J469" i="39"/>
  <c r="A470" i="39"/>
  <c r="C470" i="39"/>
  <c r="J470" i="39"/>
  <c r="A471" i="39"/>
  <c r="C471" i="39"/>
  <c r="J471" i="39"/>
  <c r="S37" i="39"/>
  <c r="S5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67" i="39"/>
  <c r="S91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36" i="39"/>
  <c r="S40" i="39"/>
  <c r="S48" i="39"/>
  <c r="S49" i="39"/>
  <c r="S56" i="39"/>
  <c r="S57" i="39"/>
  <c r="S64" i="39"/>
  <c r="S65" i="39"/>
  <c r="S69" i="39"/>
  <c r="S70" i="39"/>
  <c r="S71" i="39"/>
  <c r="S39" i="39"/>
  <c r="S42" i="39"/>
  <c r="S43" i="39"/>
  <c r="S44" i="39"/>
  <c r="S46" i="39"/>
  <c r="S47" i="39"/>
  <c r="S50" i="39"/>
  <c r="S52" i="39"/>
  <c r="S53" i="39"/>
  <c r="S54" i="39"/>
  <c r="S55" i="39"/>
  <c r="S58" i="39"/>
  <c r="S60" i="39"/>
  <c r="S61" i="39"/>
  <c r="S62" i="39"/>
  <c r="S63" i="39"/>
  <c r="S66" i="39"/>
  <c r="S68" i="39"/>
  <c r="S72" i="39"/>
  <c r="S74" i="39"/>
  <c r="S76" i="39"/>
  <c r="S82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73" i="39"/>
  <c r="S77" i="39"/>
  <c r="S78" i="39"/>
  <c r="S79" i="39"/>
  <c r="S81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S35" i="39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2" i="43" l="1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9" i="39" l="1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Z450" i="55" s="1"/>
  <c r="AB450" i="55" s="1" a="1"/>
  <c r="AB450" i="55" s="1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Z191" i="55" s="1"/>
  <c r="AB191" i="55" s="1" a="1"/>
  <c r="AB191" i="55" s="1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J8" i="39"/>
  <c r="H5" i="55" s="1" a="1"/>
  <c r="H5" i="55" s="1"/>
  <c r="Z248" i="55" l="1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<sst xmlns="http://schemas.openxmlformats.org/spreadsheetml/2006/main" count="10701" uniqueCount="3304">
  <si>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</si>
  <si>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</si>
  <si>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</si>
  <si>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</si>
  <si>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</si>
  <si>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</si>
  <si>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</si>
  <si>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</si>
  <si>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</si>
  <si>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</si>
  <si>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</si>
  <si>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</si>
  <si>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</si>
  <si>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</si>
  <si>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</si>
  <si>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</si>
  <si>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</si>
  <si>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</si>
  <si>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</si>
  <si>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</si>
  <si>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</si>
  <si>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</si>
  <si>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</si>
  <si>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</si>
  <si>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</si>
  <si>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</si>
  <si>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</si>
  <si>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</si>
  <si>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</si>
  <si>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</si>
  <si>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theme="1"/>
        <rFont val="Arial"/>
        <family val="2"/>
      </rPr>
      <t>Incluido al proyecto" d</t>
    </r>
    <r>
      <rPr>
        <b/>
        <sz val="14"/>
        <color theme="1"/>
        <rFont val="Arial"/>
        <family val="2"/>
      </rPr>
      <t>ebe seleccionar SI o NO
en la columna "</t>
    </r>
    <r>
      <rPr>
        <b/>
        <i/>
        <sz val="14"/>
        <color theme="1"/>
        <rFont val="Arial"/>
        <family val="2"/>
      </rPr>
      <t>tipo de recurso</t>
    </r>
    <r>
      <rPr>
        <b/>
        <sz val="14"/>
        <color theme="1"/>
        <rFont val="Arial"/>
        <family val="2"/>
      </rPr>
      <t>", debe indicar si corresponde a ALTERNATIVO o REGULAR
LAS DEFINICIONES DE CADA TIPO DE EQUIPAMIENTO SEÑALADO ANTERIORMENTE SON LAS SIGUIENTES:
Equipamiento regular: d</t>
    </r>
    <r>
      <rPr>
        <sz val="14"/>
        <color theme="1"/>
        <rFont val="Arial"/>
        <family val="2"/>
      </rPr>
      <t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</t>
    </r>
    <r>
      <rPr>
        <b/>
        <sz val="14"/>
        <color theme="1"/>
        <rFont val="Arial"/>
        <family val="2"/>
      </rPr>
      <t xml:space="preserve">
Equipamiento alternativo: </t>
    </r>
    <r>
      <rPr>
        <sz val="14"/>
        <color theme="1"/>
        <rFont val="Arial"/>
        <family val="2"/>
      </rPr>
      <t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</t>
    </r>
    <r>
      <rPr>
        <b/>
        <sz val="14"/>
        <color theme="1"/>
        <rFont val="Arial"/>
        <family val="2"/>
      </rPr>
      <t xml:space="preserve">
Si debe repetir una línea que se encuentra en el documento, se debe seleccionar del listado correspondiente ubicado en la columna "</t>
    </r>
    <r>
      <rPr>
        <b/>
        <i/>
        <sz val="14"/>
        <color theme="1"/>
        <rFont val="Arial"/>
        <family val="2"/>
      </rPr>
      <t>nombre".</t>
    </r>
    <r>
      <rPr>
        <b/>
        <sz val="14"/>
        <color theme="1"/>
        <rFont val="Arial"/>
        <family val="2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theme="1"/>
        <rFont val="Arial"/>
        <family val="2"/>
      </rPr>
      <t>INNOVACIÓN ESPECIALIDAD ADM LOG"</t>
    </r>
  </si>
  <si>
    <t>ADMINISTRACIÓN_MENCIÓN_LOGÍSTICA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</si>
  <si>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</si>
  <si>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</si>
  <si>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</si>
  <si>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</si>
  <si>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</si>
  <si>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</si>
  <si>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</si>
  <si>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</si>
  <si>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</si>
  <si>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</si>
  <si>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</si>
  <si>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</si>
  <si>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</si>
  <si>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</si>
  <si>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</si>
  <si>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</si>
  <si>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</si>
  <si>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</si>
  <si>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</si>
  <si>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</si>
  <si>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</si>
  <si>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</si>
  <si>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</si>
  <si>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</si>
  <si>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</si>
  <si>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</si>
  <si>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</si>
  <si>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</si>
  <si>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</si>
  <si>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</si>
  <si>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</si>
  <si>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</si>
  <si>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</si>
  <si>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</si>
  <si>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</si>
  <si>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</si>
  <si>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</si>
  <si>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</si>
  <si>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</si>
  <si>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</si>
  <si>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</si>
  <si>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</si>
  <si>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</si>
  <si>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</si>
  <si>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</si>
  <si>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</si>
  <si>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</si>
  <si>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</si>
  <si>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</si>
  <si>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</si>
  <si>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</si>
  <si>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</si>
  <si>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</si>
  <si>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</si>
  <si>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</si>
  <si>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</si>
  <si>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</si>
  <si>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</si>
  <si>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</si>
  <si>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</si>
  <si>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</si>
  <si>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</si>
  <si>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</si>
  <si>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</si>
  <si>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</si>
  <si>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</si>
  <si>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</si>
  <si>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</si>
  <si>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</si>
  <si>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</si>
  <si>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</si>
  <si>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</si>
  <si>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</si>
  <si>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</si>
  <si>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</si>
  <si>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</si>
  <si>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</si>
  <si>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</si>
  <si>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</si>
  <si>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</si>
  <si>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</si>
  <si>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</si>
  <si>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</si>
  <si>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</si>
  <si>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</si>
  <si>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</si>
  <si>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</si>
  <si>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</si>
  <si>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</si>
  <si>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</si>
  <si>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</si>
  <si>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</si>
  <si>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</si>
  <si>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</si>
  <si>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</si>
  <si>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</si>
  <si>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</si>
  <si>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</si>
  <si>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</si>
  <si>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</si>
  <si>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</si>
  <si>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</si>
  <si>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</si>
  <si>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</si>
  <si>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</si>
  <si>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</si>
  <si>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</si>
  <si>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</si>
  <si>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</si>
  <si>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</si>
  <si>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</si>
  <si>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</si>
  <si>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</si>
  <si>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</si>
  <si>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</si>
  <si>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</si>
  <si>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</si>
  <si>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</si>
  <si>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</si>
  <si>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</si>
  <si>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</si>
  <si>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</si>
  <si>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</si>
  <si>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</si>
  <si>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</si>
  <si>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</si>
  <si>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</si>
  <si>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</si>
  <si>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</si>
  <si>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</si>
  <si>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</si>
  <si>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</si>
  <si>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</si>
  <si>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</si>
  <si>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</si>
  <si>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</si>
  <si>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</si>
  <si>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</si>
  <si>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</si>
  <si>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</si>
  <si>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</si>
  <si>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</si>
  <si>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</si>
  <si>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</si>
  <si>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</si>
  <si>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</si>
  <si>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</si>
  <si>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</si>
  <si>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</si>
  <si>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</si>
  <si>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</si>
  <si>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</si>
  <si>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</si>
  <si>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</si>
  <si>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</si>
  <si>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</si>
  <si>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</si>
  <si>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</si>
  <si>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</si>
  <si>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</si>
  <si>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</si>
  <si>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</si>
  <si>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</si>
  <si>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</si>
  <si>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</si>
  <si>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</si>
  <si>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</si>
  <si>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</si>
  <si>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</si>
  <si>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</si>
  <si>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</si>
  <si>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</si>
  <si>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</si>
  <si>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</si>
  <si>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</si>
  <si>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</si>
  <si>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</si>
  <si>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</si>
  <si>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</si>
  <si>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</si>
  <si>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</si>
  <si>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</si>
  <si>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</si>
  <si>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</si>
  <si>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</si>
  <si>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</si>
  <si>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</si>
  <si>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</si>
  <si>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</si>
  <si>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</si>
  <si>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</si>
  <si>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</si>
  <si>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</si>
  <si>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</si>
  <si>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</si>
  <si>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</si>
  <si>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</si>
  <si>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</si>
  <si>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</si>
  <si>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</si>
  <si>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</si>
  <si>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</si>
  <si>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</si>
  <si>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</si>
  <si>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</si>
  <si>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</si>
  <si>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</si>
  <si>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</si>
  <si>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</si>
  <si>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</si>
  <si>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</si>
  <si>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</si>
  <si>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</si>
  <si>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</si>
  <si>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</si>
  <si>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</si>
  <si>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</si>
  <si>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</si>
  <si>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</si>
  <si>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</si>
  <si>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</si>
  <si>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</si>
  <si>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</si>
  <si>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</si>
  <si>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</si>
  <si>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</si>
  <si>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</si>
  <si>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</si>
  <si>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</si>
  <si>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</si>
  <si>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</si>
  <si>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</si>
  <si>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</si>
  <si>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</si>
  <si>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</si>
  <si>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</si>
  <si>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</si>
  <si>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</si>
  <si>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</si>
  <si>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</si>
  <si>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</si>
  <si>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</si>
  <si>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</si>
  <si>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</si>
  <si>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</si>
  <si>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</si>
  <si>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</si>
  <si>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</si>
  <si>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</si>
  <si>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</si>
  <si>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</si>
  <si>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</si>
  <si>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</si>
  <si>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</si>
  <si>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</si>
  <si>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</si>
  <si>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</si>
  <si>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</si>
  <si>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</si>
  <si>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</si>
  <si>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</si>
  <si>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</si>
  <si>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</si>
  <si>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</si>
  <si>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</si>
  <si>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</si>
  <si>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</si>
  <si>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</si>
  <si>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</si>
  <si>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</si>
  <si>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</si>
  <si>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</si>
  <si>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</si>
  <si>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</si>
  <si>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</si>
  <si>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</si>
  <si>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</si>
  <si>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</si>
  <si>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</si>
  <si>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</si>
  <si>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</si>
  <si>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</si>
  <si>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</si>
  <si>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</si>
  <si>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</si>
  <si>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</si>
  <si>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</si>
  <si>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</si>
  <si>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</si>
  <si>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</si>
  <si>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</si>
  <si>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</si>
  <si>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</si>
  <si>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</si>
  <si>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</si>
  <si>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</si>
  <si>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</si>
  <si>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</si>
  <si>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</si>
  <si>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</si>
  <si>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</si>
  <si>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</si>
  <si>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</si>
  <si>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</si>
  <si>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</si>
  <si>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</si>
  <si>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</si>
  <si>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</si>
  <si>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</si>
  <si>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</si>
  <si>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</si>
  <si>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</si>
  <si>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</si>
  <si>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</si>
  <si>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</si>
  <si>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</si>
  <si>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</si>
  <si>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</si>
  <si>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</si>
  <si>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</si>
  <si>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</si>
  <si>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</si>
  <si>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</si>
  <si>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</si>
  <si>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</si>
  <si>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</si>
  <si>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</si>
  <si>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</si>
  <si>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</si>
  <si>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</si>
  <si>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</si>
  <si>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</si>
  <si>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</si>
  <si>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</si>
  <si>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</si>
  <si>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</si>
  <si>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</si>
  <si>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</si>
  <si>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</si>
  <si>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</si>
  <si>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</si>
  <si>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</si>
  <si>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</si>
  <si>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</si>
  <si>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</si>
  <si>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</si>
  <si>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</si>
  <si>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</si>
  <si>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</si>
  <si>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</si>
  <si>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</si>
  <si>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</si>
  <si>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</si>
  <si>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</si>
  <si>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</si>
  <si>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</si>
  <si>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</si>
  <si>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</si>
  <si>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</si>
  <si>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</si>
  <si>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</si>
  <si>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</si>
  <si>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</si>
  <si>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</si>
  <si>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</si>
  <si>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</si>
  <si>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</si>
  <si>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</si>
  <si>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</si>
  <si>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</si>
  <si>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</si>
  <si>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</si>
  <si>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</si>
  <si>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</si>
  <si>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</si>
  <si>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</si>
  <si>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</si>
  <si>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</si>
  <si>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</si>
  <si>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</si>
  <si>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</si>
  <si>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</si>
  <si>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</si>
  <si>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</si>
  <si>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</si>
  <si>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</si>
  <si>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</si>
  <si>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</si>
  <si>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</si>
  <si>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</si>
  <si>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</si>
  <si>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</si>
  <si>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</si>
  <si>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</si>
  <si>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</si>
  <si>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</si>
  <si>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</si>
  <si>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</si>
  <si>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</si>
  <si>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</si>
  <si>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</si>
  <si>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</si>
  <si>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</si>
  <si>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</si>
  <si>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</si>
  <si>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</si>
  <si>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</si>
  <si>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</si>
  <si>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</si>
  <si>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</si>
  <si>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</si>
  <si>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</si>
  <si>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</si>
  <si>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</si>
  <si>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</si>
  <si>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</si>
  <si>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</si>
  <si>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</si>
  <si>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</si>
  <si>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</si>
  <si>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</si>
  <si>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</si>
  <si>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</si>
  <si>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</si>
  <si>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</si>
  <si>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</si>
  <si>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</si>
  <si>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</si>
  <si>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</si>
  <si>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</si>
  <si>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</si>
  <si>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</si>
  <si>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</si>
  <si>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</si>
  <si>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</si>
  <si>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</si>
  <si>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</si>
  <si>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</si>
  <si>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</si>
  <si>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</si>
  <si>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</si>
  <si>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</si>
  <si>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</si>
  <si>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</si>
  <si>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</si>
  <si>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</si>
  <si>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</si>
  <si>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</si>
  <si>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</si>
  <si>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</si>
  <si>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</si>
  <si>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</si>
  <si>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</si>
  <si>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</si>
  <si>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</si>
  <si>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</si>
  <si>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</si>
  <si>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</si>
  <si>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</si>
  <si>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</si>
  <si>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</si>
  <si>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</si>
  <si>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</si>
  <si>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</si>
  <si>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</si>
  <si>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</si>
  <si>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</si>
  <si>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</si>
  <si>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</si>
  <si>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</si>
  <si>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</si>
  <si>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</si>
  <si>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</si>
  <si>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</si>
  <si>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</si>
  <si>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</si>
  <si>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</si>
  <si>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</si>
  <si>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</si>
  <si>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</si>
  <si>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</si>
  <si>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</si>
  <si>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</si>
  <si>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</si>
  <si>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</si>
  <si>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</si>
  <si>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</si>
  <si>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</si>
  <si>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</si>
  <si>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</si>
  <si>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</si>
  <si>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</si>
  <si>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</si>
  <si>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</si>
  <si>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</si>
  <si>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</si>
  <si>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</si>
  <si>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</si>
  <si>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</si>
  <si>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</si>
  <si>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</si>
  <si>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</si>
  <si>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</si>
  <si>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</si>
  <si>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</si>
  <si>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</si>
  <si>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</si>
  <si>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</si>
  <si>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</si>
  <si>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</si>
  <si>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</si>
  <si>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</si>
  <si>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</si>
  <si>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</si>
  <si>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</si>
  <si>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</si>
  <si>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</si>
  <si>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</si>
  <si>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</si>
  <si>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</si>
  <si>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</si>
  <si>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</si>
  <si>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</si>
  <si>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</si>
  <si>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</si>
  <si>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</si>
  <si>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</si>
  <si>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</si>
  <si>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</si>
  <si>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</si>
  <si>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</si>
  <si>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</si>
  <si>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</si>
  <si>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</si>
  <si>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</si>
  <si>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</si>
  <si>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</si>
  <si>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</si>
  <si>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</si>
  <si>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</si>
  <si>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</si>
  <si>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</si>
  <si>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</si>
  <si>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</si>
  <si>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</si>
  <si>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</si>
  <si>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</si>
  <si>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</si>
  <si>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</si>
  <si>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</si>
  <si>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</si>
  <si>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</si>
  <si>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</si>
  <si>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</si>
  <si>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</si>
  <si>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</si>
  <si>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</si>
  <si>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</si>
  <si>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</si>
  <si>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</si>
  <si>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</si>
  <si>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</si>
  <si>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</si>
  <si>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</si>
  <si>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</si>
  <si>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</si>
  <si>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</si>
  <si>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</si>
  <si>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</si>
  <si>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</si>
  <si>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</si>
  <si>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</si>
  <si>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</si>
  <si>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</si>
  <si>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</si>
  <si>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</si>
  <si>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</si>
  <si>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</si>
  <si>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</si>
  <si>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</si>
  <si>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</si>
  <si>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</si>
  <si>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</si>
  <si>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</si>
  <si>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</si>
  <si>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</si>
  <si>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</si>
  <si>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</si>
  <si>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</si>
  <si>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</si>
  <si>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</si>
  <si>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</si>
  <si>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</si>
  <si>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</si>
  <si>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</si>
  <si>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</si>
  <si>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</si>
  <si>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</si>
  <si>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</si>
  <si>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</si>
  <si>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</si>
  <si>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</si>
  <si>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</si>
  <si>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</si>
  <si>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</si>
  <si>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</si>
  <si>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</si>
  <si>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</si>
  <si>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</si>
  <si>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</si>
  <si>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</si>
  <si>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</si>
  <si>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</si>
  <si>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</si>
  <si>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</si>
  <si>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</si>
  <si>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</si>
  <si>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</si>
  <si>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</si>
  <si>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</si>
  <si>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</si>
  <si>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</si>
  <si>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</si>
  <si>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</si>
  <si>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</si>
  <si>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</si>
  <si>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</si>
  <si>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</si>
  <si>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</si>
  <si>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</si>
  <si>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</si>
  <si>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</si>
  <si>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</si>
  <si>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</si>
  <si>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</si>
  <si>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</si>
  <si>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</si>
  <si>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</si>
  <si>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</si>
  <si>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</si>
  <si>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</si>
  <si>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</si>
  <si>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</si>
  <si>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</si>
  <si>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</si>
  <si>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</si>
  <si>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</si>
  <si>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</si>
  <si>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</si>
  <si>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</si>
  <si>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</si>
  <si>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</si>
  <si>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</si>
  <si>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</si>
  <si>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</si>
  <si>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</si>
  <si>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</si>
  <si>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</si>
  <si>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</si>
  <si>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</si>
  <si>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</si>
  <si>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</si>
  <si>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</si>
  <si>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</si>
  <si>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</si>
  <si>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</si>
  <si>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</si>
  <si>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</si>
  <si>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</si>
  <si>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</si>
  <si>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</si>
  <si>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</si>
  <si>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</si>
  <si>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</si>
  <si>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</si>
  <si>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</si>
  <si>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</si>
  <si>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</si>
  <si>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</si>
  <si>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</si>
  <si>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</si>
  <si>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</si>
  <si>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</si>
  <si>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</si>
  <si>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</si>
  <si>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</si>
  <si>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</si>
  <si>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</si>
  <si>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</si>
  <si>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</si>
  <si>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</si>
  <si>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</si>
  <si>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</si>
  <si>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</si>
  <si>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</si>
  <si>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</si>
  <si>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</si>
  <si>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</si>
  <si>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</si>
  <si>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</si>
  <si>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</si>
  <si>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</si>
  <si>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</si>
  <si>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</si>
  <si>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</si>
  <si>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</si>
  <si>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</si>
  <si>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</si>
  <si>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</si>
  <si>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</si>
  <si>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</si>
  <si>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</si>
  <si>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</si>
  <si>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</si>
  <si>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</si>
  <si>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</si>
  <si>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</si>
  <si>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</si>
  <si>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</si>
  <si>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</si>
  <si>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</si>
  <si>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</si>
  <si>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</si>
  <si>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</si>
  <si>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</si>
  <si>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</si>
  <si>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</si>
  <si>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</si>
  <si>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</si>
  <si>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</si>
  <si>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</si>
  <si>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</si>
  <si>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</si>
  <si>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</si>
  <si>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</si>
  <si>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</si>
  <si>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</si>
  <si>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</si>
  <si>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</si>
  <si>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</si>
  <si>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</si>
  <si>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</si>
  <si>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</si>
  <si>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</si>
  <si>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</si>
  <si>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</si>
  <si>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</si>
  <si>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</si>
  <si>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</si>
  <si>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</si>
  <si>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</si>
  <si>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</si>
  <si>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</si>
  <si>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</si>
  <si>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</si>
  <si>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</si>
  <si>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</si>
  <si>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</si>
  <si>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</si>
  <si>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</si>
  <si>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</si>
  <si>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</si>
  <si>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</si>
  <si>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</si>
  <si>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</si>
  <si>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</si>
  <si>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</si>
  <si>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</si>
  <si>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</si>
  <si>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</si>
  <si>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</si>
  <si>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</si>
  <si>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</si>
  <si>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</si>
  <si>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</si>
  <si>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</si>
  <si>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</si>
  <si>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</si>
  <si>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</si>
  <si>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</si>
  <si>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</si>
  <si>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</si>
  <si>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</si>
  <si>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</si>
  <si>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</si>
  <si>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</si>
  <si>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</si>
  <si>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</si>
  <si>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</si>
  <si>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</si>
  <si>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</si>
  <si>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</si>
  <si>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</si>
  <si>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</si>
  <si>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</si>
  <si>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</si>
  <si>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</si>
  <si>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</si>
  <si>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</si>
  <si>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</si>
  <si>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</si>
  <si>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</si>
  <si>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</si>
  <si>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</si>
  <si>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</si>
  <si>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</si>
  <si>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</si>
  <si>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</si>
  <si>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</si>
  <si>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</si>
  <si>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</si>
  <si>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</si>
  <si>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</si>
  <si>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</si>
  <si>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</si>
  <si>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</si>
  <si>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</si>
  <si>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</si>
  <si>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</si>
  <si>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</si>
  <si>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</si>
  <si>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</si>
  <si>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</si>
  <si>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</si>
  <si>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</si>
  <si>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</si>
  <si>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</si>
  <si>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</si>
  <si>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</si>
  <si>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</si>
  <si>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</si>
  <si>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</si>
  <si>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</si>
  <si>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</si>
  <si>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</si>
  <si>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</si>
  <si>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</si>
  <si>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</si>
  <si>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</si>
  <si>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</si>
  <si>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</si>
  <si>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</si>
  <si>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</si>
  <si>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</si>
  <si>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</si>
  <si>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</si>
  <si>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</si>
  <si>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</si>
  <si>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</si>
  <si>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</si>
  <si>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</si>
  <si>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</si>
  <si>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</si>
  <si>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</si>
  <si>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</si>
  <si>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</si>
  <si>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</si>
  <si>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</si>
  <si>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</si>
  <si>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</si>
  <si>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</si>
  <si>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</si>
  <si>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</si>
  <si>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</si>
  <si>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</si>
  <si>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</si>
  <si>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</si>
  <si>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</si>
  <si>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</si>
  <si>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</si>
  <si>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</si>
  <si>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</si>
  <si>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</si>
  <si>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</si>
  <si>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</si>
  <si>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</si>
  <si>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</si>
  <si>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</si>
  <si>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</si>
  <si>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</si>
  <si>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</si>
  <si>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</si>
  <si>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</si>
  <si>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</si>
  <si>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</si>
  <si>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</si>
  <si>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</si>
  <si>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</si>
  <si>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</si>
  <si>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</si>
  <si>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</si>
  <si>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</si>
  <si>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</si>
  <si>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</si>
  <si>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</si>
  <si>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</si>
  <si>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</si>
  <si>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</si>
  <si>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</si>
  <si>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</si>
  <si>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</si>
  <si>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</si>
  <si>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</si>
  <si>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</si>
  <si>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</si>
  <si>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</si>
  <si>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</si>
  <si>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</si>
  <si>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</si>
  <si>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</si>
  <si>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</si>
  <si>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</si>
  <si>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</si>
  <si>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</si>
  <si>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</si>
  <si>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</si>
  <si>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</si>
  <si>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</si>
  <si>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</si>
  <si>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</si>
  <si>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</si>
  <si>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</si>
  <si>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</si>
  <si>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</si>
  <si>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</si>
  <si>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</si>
  <si>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</si>
  <si>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</si>
  <si>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</si>
  <si>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</si>
  <si>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</si>
  <si>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</si>
  <si>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</si>
  <si>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</si>
  <si>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</si>
  <si>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</si>
  <si>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</si>
  <si>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</si>
  <si>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</si>
  <si>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</si>
  <si>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</si>
  <si>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</si>
  <si>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</si>
  <si>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</si>
  <si>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</si>
  <si>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</si>
  <si>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</si>
  <si>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</si>
  <si>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</si>
  <si>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</si>
  <si>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</si>
  <si>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</si>
  <si>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</si>
  <si>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</si>
  <si>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</si>
  <si>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</si>
  <si>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</si>
  <si>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</si>
  <si>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</si>
  <si>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</si>
  <si>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</si>
  <si>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</si>
  <si>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</si>
  <si>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</si>
  <si>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</si>
  <si>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</si>
  <si>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</si>
  <si>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</si>
  <si>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</si>
  <si>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</si>
  <si>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</si>
  <si>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</si>
  <si>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</si>
  <si>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</si>
  <si>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</si>
  <si>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</si>
  <si>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</si>
  <si>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</si>
  <si>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</si>
  <si>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</si>
  <si>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</si>
  <si>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</si>
  <si>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</si>
  <si>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</si>
  <si>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</si>
  <si>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</si>
  <si>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</si>
  <si>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</si>
  <si>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</si>
  <si>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</si>
  <si>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</si>
  <si>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</si>
  <si>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</si>
  <si>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</si>
  <si>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</si>
  <si>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</si>
  <si>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</si>
  <si>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</si>
  <si>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</si>
  <si>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</si>
  <si>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</si>
  <si>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</si>
  <si>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</si>
  <si>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</si>
  <si>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</si>
  <si>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</si>
  <si>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</si>
  <si>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</si>
  <si>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</si>
  <si>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</si>
  <si>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</si>
  <si>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</si>
  <si>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</si>
  <si>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</si>
  <si>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</si>
  <si>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</si>
  <si>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</si>
  <si>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</si>
  <si>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</si>
  <si>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</si>
  <si>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</si>
  <si>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</si>
  <si>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</si>
  <si>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</si>
  <si>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</si>
  <si>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</si>
  <si>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</si>
  <si>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</si>
  <si>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</si>
  <si>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</si>
  <si>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</si>
  <si>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</si>
  <si>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</si>
  <si>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</si>
  <si>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</si>
  <si>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</si>
  <si>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</si>
  <si>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</si>
  <si>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</si>
  <si>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</si>
  <si>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</si>
  <si>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</si>
  <si>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</si>
  <si>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</si>
  <si>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</si>
  <si>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</si>
  <si>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</si>
  <si>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</si>
  <si>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</si>
  <si>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</si>
  <si>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</si>
  <si>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</si>
  <si>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</si>
  <si>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</si>
  <si>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</si>
  <si>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</si>
  <si>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</si>
  <si>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</si>
  <si>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</si>
  <si>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</si>
  <si>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</si>
  <si>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</si>
  <si>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</si>
  <si>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</si>
  <si>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</si>
  <si>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</si>
  <si>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</si>
  <si>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</si>
  <si>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</si>
  <si>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</si>
  <si>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</si>
  <si>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</si>
  <si>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</si>
  <si>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</si>
  <si>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</si>
  <si>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</si>
  <si>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</si>
  <si>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</si>
  <si>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</si>
  <si>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</si>
  <si>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</si>
  <si>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</si>
  <si>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</si>
  <si>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</si>
  <si>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</si>
  <si>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</si>
  <si>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</si>
  <si>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</si>
  <si>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</si>
  <si>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</si>
  <si>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</si>
  <si>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</si>
  <si>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</si>
  <si>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</si>
  <si>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</si>
  <si>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</si>
  <si>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</si>
  <si>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</si>
  <si>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</si>
  <si>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</si>
  <si>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</si>
  <si>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</si>
  <si>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</si>
  <si>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</si>
  <si>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</si>
  <si>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</si>
  <si>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</si>
  <si>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</si>
  <si>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</si>
  <si>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</si>
  <si>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</si>
  <si>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</si>
  <si>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</si>
  <si>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</si>
  <si>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</si>
  <si>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</si>
  <si>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</si>
  <si>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</si>
  <si>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</si>
  <si>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</si>
  <si>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</si>
  <si>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</si>
  <si>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</si>
  <si>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</si>
  <si>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</si>
  <si>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</si>
  <si>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</si>
  <si>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</si>
  <si>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</si>
  <si>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</si>
  <si>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</si>
  <si>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</si>
  <si>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</si>
  <si>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</si>
  <si>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</si>
  <si>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</si>
  <si>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</si>
  <si>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</si>
  <si>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</si>
  <si>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</si>
  <si>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</si>
  <si>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</si>
  <si>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</si>
  <si>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</si>
  <si>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</si>
  <si>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</si>
  <si>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</si>
  <si>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</si>
  <si>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</si>
  <si>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</si>
  <si>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</si>
  <si>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</si>
  <si>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</si>
  <si>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</si>
  <si>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</si>
  <si>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</si>
  <si>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</si>
  <si>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</si>
  <si>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</si>
  <si>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</si>
  <si>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</si>
  <si>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</si>
  <si>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</si>
  <si>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</si>
  <si>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</si>
  <si>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</si>
  <si>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</si>
  <si>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</si>
  <si>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</si>
  <si>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</si>
  <si>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</si>
  <si>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</si>
  <si>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</si>
  <si>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</si>
  <si>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</si>
  <si>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</si>
  <si>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</si>
  <si>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</si>
  <si>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</si>
  <si>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</si>
  <si>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</si>
  <si>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</si>
  <si>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</si>
  <si>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</si>
  <si>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</si>
  <si>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</si>
  <si>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</si>
  <si>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</si>
  <si>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</si>
  <si>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</si>
  <si>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</si>
  <si>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</si>
  <si>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</si>
  <si>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</si>
  <si>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</si>
  <si>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</si>
  <si>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</si>
  <si>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</si>
  <si>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</si>
  <si>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</si>
  <si>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</si>
  <si>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</si>
  <si>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</si>
  <si>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</si>
  <si>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</si>
  <si>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</si>
  <si>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</si>
  <si>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</si>
  <si>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</si>
  <si>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</si>
  <si>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</si>
  <si>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</si>
  <si>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</si>
  <si>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</si>
  <si>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</si>
  <si>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</si>
  <si>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</si>
  <si>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</si>
  <si>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</si>
  <si>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</si>
  <si>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</si>
  <si>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</si>
  <si>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</si>
  <si>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</si>
  <si>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</si>
  <si>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</si>
  <si>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</si>
  <si>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</si>
  <si>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</si>
  <si>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</si>
  <si>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</si>
  <si>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</si>
  <si>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</si>
  <si>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</si>
  <si>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</si>
  <si>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</si>
  <si>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</si>
  <si>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</si>
  <si>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</si>
  <si>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</si>
  <si>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</si>
  <si>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</si>
  <si>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</si>
  <si>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</si>
  <si>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</si>
  <si>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</si>
  <si>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</si>
  <si>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</si>
  <si>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</si>
  <si>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</si>
  <si>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</si>
  <si>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</si>
  <si>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</si>
  <si>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</si>
  <si>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</si>
  <si>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</si>
  <si>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</si>
  <si>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</si>
  <si>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</si>
  <si>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adapatar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</si>
  <si>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</si>
  <si>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</si>
  <si>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</si>
  <si>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</si>
  <si>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</si>
  <si>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</si>
  <si>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</si>
  <si>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</si>
  <si>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</si>
  <si>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</si>
  <si>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</si>
  <si>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</si>
  <si>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</si>
  <si>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</si>
  <si>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</si>
  <si>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</si>
  <si>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</si>
  <si>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</si>
  <si>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</si>
  <si>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</si>
  <si>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</si>
  <si>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</si>
  <si>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</si>
  <si>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</si>
  <si>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</si>
  <si>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</si>
  <si>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</si>
  <si>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</si>
  <si>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</si>
  <si>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</si>
  <si>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</si>
  <si>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</si>
  <si>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</si>
  <si>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</si>
  <si>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</si>
  <si>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</si>
  <si>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</si>
  <si>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</si>
  <si>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</si>
  <si>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</si>
  <si>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</si>
  <si>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</si>
  <si>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</si>
  <si>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</si>
  <si>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</si>
  <si>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</si>
  <si>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</si>
  <si>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</si>
  <si>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</si>
  <si>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</si>
  <si>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</si>
  <si>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</si>
  <si>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</si>
  <si>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</si>
  <si>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</si>
  <si>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</si>
  <si>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</si>
  <si>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</si>
  <si>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</si>
  <si>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</si>
  <si>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</si>
  <si>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</si>
  <si>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</si>
  <si>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</si>
  <si>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</si>
  <si>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</si>
  <si>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</si>
  <si>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</si>
  <si>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</si>
  <si>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</si>
  <si>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</si>
  <si>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</si>
  <si>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</si>
  <si>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</si>
  <si>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</si>
  <si>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</si>
  <si>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</si>
  <si>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ADMINISTRACIÓN_MENCIÓN_RRHH</t>
  </si>
  <si>
    <t>VESTUARIO_y_CONFECCIÓN_TEXTIL</t>
  </si>
  <si>
    <t>MECÁNICA_INDUSTRIAL_MANTENIMIENTO_ELECTROMECÁNICO</t>
  </si>
  <si>
    <t>MECÁNICA_INDUSTRIAL_MAQUINAS_HERRAMIENTAS</t>
  </si>
  <si>
    <t>MECÁNICA_INDUSTRIAL_MATRICERÍA</t>
  </si>
  <si>
    <t>ASISTENCIA_EN_GEOLOGÍA</t>
  </si>
  <si>
    <t>MÁQUINAS Y EQUIPOS</t>
  </si>
  <si>
    <t xml:space="preserve">Camara de video </t>
  </si>
  <si>
    <t>E</t>
  </si>
  <si>
    <t xml:space="preserve">Impresora convencional </t>
  </si>
  <si>
    <t xml:space="preserve">Equipo oxiacetilénico </t>
  </si>
  <si>
    <t>G/5</t>
  </si>
  <si>
    <t>Agitador de tamices</t>
  </si>
  <si>
    <t>Computador</t>
  </si>
  <si>
    <t>I</t>
  </si>
  <si>
    <t>Máquina  overlock industrial</t>
  </si>
  <si>
    <t>Esmeril angular</t>
  </si>
  <si>
    <t>G/2</t>
  </si>
  <si>
    <t>Chancador de  mandíbula</t>
  </si>
  <si>
    <t xml:space="preserve">Impresora multifuncional </t>
  </si>
  <si>
    <t>Máquina bordadora semi industrial</t>
  </si>
  <si>
    <t xml:space="preserve">Computador </t>
  </si>
  <si>
    <t>Grúa manual</t>
  </si>
  <si>
    <t>HERRAMIENTAS, IMPLEMENTOS Y UTENSILIOS</t>
  </si>
  <si>
    <t>Calculadora científica</t>
  </si>
  <si>
    <t>Máquina botonera</t>
  </si>
  <si>
    <t xml:space="preserve">Máquina soldar Smaw </t>
  </si>
  <si>
    <t>Cortador de testigo</t>
  </si>
  <si>
    <t xml:space="preserve">Impresora de códigos </t>
  </si>
  <si>
    <t>Mobiliario de oficina</t>
  </si>
  <si>
    <t>Máquina cerradora de codo</t>
  </si>
  <si>
    <t>Máquina soldar TIG</t>
  </si>
  <si>
    <t>INSTRUMENTOS</t>
  </si>
  <si>
    <t>Balanza</t>
  </si>
  <si>
    <t>Máquina colleretera</t>
  </si>
  <si>
    <t>Máquinas soldar MIG/MAG</t>
  </si>
  <si>
    <t>Impresora inyección de tinta</t>
  </si>
  <si>
    <t>Huincha óptica</t>
  </si>
  <si>
    <t>Máquina de corte de cuchillo circular</t>
  </si>
  <si>
    <t>Prensa y matriz de prueba de probetas</t>
  </si>
  <si>
    <t>Máquina DDH</t>
  </si>
  <si>
    <t>Lector óptico de etiquetas/marcas</t>
  </si>
  <si>
    <t>SOFTWARE</t>
  </si>
  <si>
    <t>Software administración</t>
  </si>
  <si>
    <t>Máquina de corte de cuchillo recto</t>
  </si>
  <si>
    <t>Pulidora orbital</t>
  </si>
  <si>
    <t>G/10</t>
  </si>
  <si>
    <t>Máquina DTH</t>
  </si>
  <si>
    <t xml:space="preserve">Software de contabilidad </t>
  </si>
  <si>
    <t>Máquina de coser atracadora</t>
  </si>
  <si>
    <t>Sierra caladora</t>
  </si>
  <si>
    <t>Prensa hidráulica</t>
  </si>
  <si>
    <t>Transpaleta de mano</t>
  </si>
  <si>
    <t>Software tributario y de comercio exterior</t>
  </si>
  <si>
    <t>Máquina de coser bastera</t>
  </si>
  <si>
    <t>Taladro manual</t>
  </si>
  <si>
    <t>Botiquín de primeros auxilios</t>
  </si>
  <si>
    <t>Software de gestión de recursos humanos</t>
  </si>
  <si>
    <t>Máquina de coser elasticadora</t>
  </si>
  <si>
    <t>Taladro pedestal</t>
  </si>
  <si>
    <t xml:space="preserve">Brújula de geólogo metálica  </t>
  </si>
  <si>
    <t>Carro con plataforma para traslado de materiales</t>
  </si>
  <si>
    <t>Máquina de coser recta doble aguja</t>
  </si>
  <si>
    <t xml:space="preserve">Caudalímetro </t>
  </si>
  <si>
    <t>Centro de mecanizado CNC</t>
  </si>
  <si>
    <t>Fresadora CNC</t>
  </si>
  <si>
    <t>Escalímetro</t>
  </si>
  <si>
    <t>Equipos de protección personal, EPP</t>
  </si>
  <si>
    <t>CONTABILIDAD</t>
  </si>
  <si>
    <t>Máquina de coser recta industrial</t>
  </si>
  <si>
    <t>Cuenta hilo</t>
  </si>
  <si>
    <t>Fresadora universal</t>
  </si>
  <si>
    <t>Horno para tratamiento térmico</t>
  </si>
  <si>
    <t xml:space="preserve">Estación total de topografía </t>
  </si>
  <si>
    <t>Estanterias</t>
  </si>
  <si>
    <t>Máquina de coser zig zag</t>
  </si>
  <si>
    <t xml:space="preserve">Durómetro </t>
  </si>
  <si>
    <t>Rectificadora plan y cilíndrica</t>
  </si>
  <si>
    <t>Torno</t>
  </si>
  <si>
    <t xml:space="preserve">Flexómetro </t>
  </si>
  <si>
    <t>Pallet de tipo universal</t>
  </si>
  <si>
    <t>Máquina fusionadora para telas</t>
  </si>
  <si>
    <t>Escuadra de carpintero</t>
  </si>
  <si>
    <t>Torno convencional</t>
  </si>
  <si>
    <t>Sensor de gases</t>
  </si>
  <si>
    <t xml:space="preserve">Set de mobiliario de oficina </t>
  </si>
  <si>
    <t>Máquina Impresora de etiquetas adhesivas</t>
  </si>
  <si>
    <t>Filler</t>
  </si>
  <si>
    <t xml:space="preserve">GPS </t>
  </si>
  <si>
    <t xml:space="preserve">Señalética de seguridad </t>
  </si>
  <si>
    <t>Máquina ojaladora</t>
  </si>
  <si>
    <t>Flexómetro</t>
  </si>
  <si>
    <t>Lápiz magnético -rayador</t>
  </si>
  <si>
    <t>Mesón</t>
  </si>
  <si>
    <t>Galga de soldadura</t>
  </si>
  <si>
    <t xml:space="preserve">Lupas </t>
  </si>
  <si>
    <t>Software de contabilidad</t>
  </si>
  <si>
    <t>Goniómetro</t>
  </si>
  <si>
    <t xml:space="preserve">Lupas binoculares con luz </t>
  </si>
  <si>
    <t>Software de remuneración</t>
  </si>
  <si>
    <t>Plancha prensa a vapor industrial</t>
  </si>
  <si>
    <t>Gramil de altura</t>
  </si>
  <si>
    <t>Martillo de Schmidt</t>
  </si>
  <si>
    <t xml:space="preserve">Certificado digital </t>
  </si>
  <si>
    <t>Plotter de impresión</t>
  </si>
  <si>
    <t>Instrumento de alineación y balanceo</t>
  </si>
  <si>
    <t xml:space="preserve">Microscopio estereoscópico </t>
  </si>
  <si>
    <t>Prensa para ojetillo y broche</t>
  </si>
  <si>
    <t>Manómetro</t>
  </si>
  <si>
    <t>Niveles topográficos</t>
  </si>
  <si>
    <t>Escalímetro para sastre</t>
  </si>
  <si>
    <t>Multitéster</t>
  </si>
  <si>
    <t>Odómetro</t>
  </si>
  <si>
    <t>Huincha de medir sastre</t>
  </si>
  <si>
    <t>Newton metro</t>
  </si>
  <si>
    <t>Pie de metro</t>
  </si>
  <si>
    <t>Juego de normógrafos</t>
  </si>
  <si>
    <t xml:space="preserve">Taquímetros </t>
  </si>
  <si>
    <t>AGROPECUARIA_MENCIÓN_AGRICULTURA</t>
  </si>
  <si>
    <t>AGROPECUARIA_MENCIÓN_PECUARIA</t>
  </si>
  <si>
    <t>Juego de reglas</t>
  </si>
  <si>
    <t xml:space="preserve">Pirómetro </t>
  </si>
  <si>
    <t>Accesorios de perforación DDH</t>
  </si>
  <si>
    <t>Cámara de germinación</t>
  </si>
  <si>
    <t>Caballete de sastre para planchado</t>
  </si>
  <si>
    <t>Reloj comparador</t>
  </si>
  <si>
    <t>Accesorios de perforación DTH</t>
  </si>
  <si>
    <t>Equipo de fertirriego</t>
  </si>
  <si>
    <t>Caja plástica organizadora de herramientas</t>
  </si>
  <si>
    <t xml:space="preserve">Rugosímetro </t>
  </si>
  <si>
    <t>Bandejas portatestigos</t>
  </si>
  <si>
    <t>Equipo programador de riego</t>
  </si>
  <si>
    <t xml:space="preserve">Calculadora </t>
  </si>
  <si>
    <t>Set de micrómetros</t>
  </si>
  <si>
    <t xml:space="preserve">Bolsas o cajas plásticas </t>
  </si>
  <si>
    <t xml:space="preserve">Mezcladora de alimentos </t>
  </si>
  <si>
    <t>Colgador para sastre o modista</t>
  </si>
  <si>
    <t>Tacómetro</t>
  </si>
  <si>
    <t>Cajas para testigos</t>
  </si>
  <si>
    <t>Motocultivador o tractor</t>
  </si>
  <si>
    <t>Descosedor o abre ojal</t>
  </si>
  <si>
    <t>Analizador de vibraciones</t>
  </si>
  <si>
    <t>Sistema de control del ambiente</t>
  </si>
  <si>
    <t>Etiquetadora para ropa</t>
  </si>
  <si>
    <t>Medidor de vibraciones</t>
  </si>
  <si>
    <t>Cinceles para toma de muestras</t>
  </si>
  <si>
    <t xml:space="preserve">Sistema de riego tecnificado por gravedad y presurizado </t>
  </si>
  <si>
    <t>Foliadora para sastre</t>
  </si>
  <si>
    <t>Afilador de herramientas</t>
  </si>
  <si>
    <t>Combos  para toma de muestras</t>
  </si>
  <si>
    <t xml:space="preserve">Sistema eléctrico para calefacción de cama caliente </t>
  </si>
  <si>
    <t xml:space="preserve">Kit de brochas </t>
  </si>
  <si>
    <t>Botador dimensionado</t>
  </si>
  <si>
    <t>Máquina de electroerosión</t>
  </si>
  <si>
    <t>Cuarteador de muestras</t>
  </si>
  <si>
    <t>Cámara de frío y selección</t>
  </si>
  <si>
    <t>Cerco eléctrico</t>
  </si>
  <si>
    <t xml:space="preserve">Kit de destornilladores </t>
  </si>
  <si>
    <t>Compás de rayado</t>
  </si>
  <si>
    <t xml:space="preserve">Máquina inyectora de plásticos </t>
  </si>
  <si>
    <t>Cuñas para toma de muestras</t>
  </si>
  <si>
    <t>Desmalezadora rotativa</t>
  </si>
  <si>
    <t xml:space="preserve">Equipo de frío </t>
  </si>
  <si>
    <t>Kit de llaves Allen</t>
  </si>
  <si>
    <t>Elementos de protección personal de soldador, EPP</t>
  </si>
  <si>
    <t xml:space="preserve">Máquina para medición de durezas </t>
  </si>
  <si>
    <t>Elementos de protección personal, EPP</t>
  </si>
  <si>
    <t>Desbrozadora</t>
  </si>
  <si>
    <t>Equipo de ordeña</t>
  </si>
  <si>
    <t>Maniquíes de modista</t>
  </si>
  <si>
    <t>Extractor de pernos</t>
  </si>
  <si>
    <t xml:space="preserve">Reglillas metálicas </t>
  </si>
  <si>
    <t>Linterna</t>
  </si>
  <si>
    <t>Balanza de alimentos</t>
  </si>
  <si>
    <t>Henificadora</t>
  </si>
  <si>
    <t>Organizador de hilos para máquina de coser</t>
  </si>
  <si>
    <t>Granetes</t>
  </si>
  <si>
    <t>Transportador universal de ángulos</t>
  </si>
  <si>
    <t>Malla tamizaje</t>
  </si>
  <si>
    <t xml:space="preserve">Balanza digital de laboratorio </t>
  </si>
  <si>
    <t>Horno secador</t>
  </si>
  <si>
    <t>Percheros para sastre</t>
  </si>
  <si>
    <t xml:space="preserve">Juego de alicate </t>
  </si>
  <si>
    <t>Martillo para campamento</t>
  </si>
  <si>
    <t>Balanza pesaje animal</t>
  </si>
  <si>
    <t>Lector aretes electrónicos</t>
  </si>
  <si>
    <t>Perforadora de tela</t>
  </si>
  <si>
    <t xml:space="preserve">Juego de llaves allen </t>
  </si>
  <si>
    <t>Mesa de dibujo</t>
  </si>
  <si>
    <t>Bandeja de evaporación</t>
  </si>
  <si>
    <t>Pesas para sastre</t>
  </si>
  <si>
    <t>Juego de llaves de torque</t>
  </si>
  <si>
    <t>Mesa de luz</t>
  </si>
  <si>
    <t>Bloque de yeso con sensores eléctricos</t>
  </si>
  <si>
    <t>Pinzas de overlock</t>
  </si>
  <si>
    <t>Juego de machos y terrajas</t>
  </si>
  <si>
    <t xml:space="preserve">Set de banderas y cintas </t>
  </si>
  <si>
    <t>Caudalímetro</t>
  </si>
  <si>
    <t>Punzón manual de sastre</t>
  </si>
  <si>
    <t xml:space="preserve">Juegos de alicates </t>
  </si>
  <si>
    <t xml:space="preserve">Set de estacas para campamento </t>
  </si>
  <si>
    <r>
      <t>Condu</t>
    </r>
    <r>
      <rPr>
        <sz val="10"/>
        <color theme="1"/>
        <rFont val="Arial"/>
        <family val="2"/>
      </rPr>
      <t xml:space="preserve">ctivímetro </t>
    </r>
  </si>
  <si>
    <t>Ruletas para sastre o modista</t>
  </si>
  <si>
    <t xml:space="preserve">Juegos de dados </t>
  </si>
  <si>
    <t>Set de martillo geológico</t>
  </si>
  <si>
    <t>Cronómetro</t>
  </si>
  <si>
    <t>Set de bobinas para máquinas de coser</t>
  </si>
  <si>
    <t xml:space="preserve">Maceta </t>
  </si>
  <si>
    <t>Set de tamices</t>
  </si>
  <si>
    <t>Densímetro</t>
  </si>
  <si>
    <t>Set de matrices de botones</t>
  </si>
  <si>
    <t>Marco de sierra</t>
  </si>
  <si>
    <t>Set para campamento</t>
  </si>
  <si>
    <t xml:space="preserve">Estación meteorológica digital </t>
  </si>
  <si>
    <t>Set de matrices de broches y ojetillos</t>
  </si>
  <si>
    <t>Picasal</t>
  </si>
  <si>
    <t>Utensilios cocina tipo camping</t>
  </si>
  <si>
    <t xml:space="preserve">Set prensa telas </t>
  </si>
  <si>
    <t>Pinzas de sujeción</t>
  </si>
  <si>
    <t>MATERIAL INTERACTIVO (DIDÁCTICO)</t>
  </si>
  <si>
    <t xml:space="preserve">Maquetas de procesos </t>
  </si>
  <si>
    <t>Higrómetro</t>
  </si>
  <si>
    <t xml:space="preserve">Tijeras manuales </t>
  </si>
  <si>
    <t>Set de destornilladores</t>
  </si>
  <si>
    <t>Muestrario  rocas y minerales</t>
  </si>
  <si>
    <t>Medidor de distancia</t>
  </si>
  <si>
    <t xml:space="preserve">Software de patronaje </t>
  </si>
  <si>
    <t>Set extractor de rodamientos</t>
  </si>
  <si>
    <t>Testigos de sondajes</t>
  </si>
  <si>
    <t>Nivel topográfico</t>
  </si>
  <si>
    <t>Set martillos  de peña</t>
  </si>
  <si>
    <t>Software de dibujo asistido por computador (CAD)</t>
  </si>
  <si>
    <t>Phmetro digital</t>
  </si>
  <si>
    <t>INSTALACIONES_SANITARIAS</t>
  </si>
  <si>
    <t xml:space="preserve">Sierra mecánica de vaivén </t>
  </si>
  <si>
    <t xml:space="preserve">Software de modelos dinámicos geológicos y de operación minera </t>
  </si>
  <si>
    <t>Tensiómetro</t>
  </si>
  <si>
    <t>Cámara de termografía</t>
  </si>
  <si>
    <t>Tornillo de banco</t>
  </si>
  <si>
    <t>Software planificación minera</t>
  </si>
  <si>
    <t xml:space="preserve">Termómetro ambiental </t>
  </si>
  <si>
    <t>Equipo para soldar oxi-propano</t>
  </si>
  <si>
    <t>Bombas centrífugas</t>
  </si>
  <si>
    <t>Equipo test de yodo</t>
  </si>
  <si>
    <t>Máquina HDPE electrofusión</t>
  </si>
  <si>
    <t xml:space="preserve">Paneles didácticos de sistemas </t>
  </si>
  <si>
    <t>Medidor presión neumáticos</t>
  </si>
  <si>
    <t>Máquina termofusión</t>
  </si>
  <si>
    <t>Paneles didácticos de sistemas integrados</t>
  </si>
  <si>
    <t>Software de dibujo asistido por computación</t>
  </si>
  <si>
    <t>Presionómetro</t>
  </si>
  <si>
    <t xml:space="preserve">Soplete soldar propano </t>
  </si>
  <si>
    <t>Software interactivo virtual Fluid</t>
  </si>
  <si>
    <t>Refractómetro</t>
  </si>
  <si>
    <t>Estetoscopio</t>
  </si>
  <si>
    <t>Detector fuga gas</t>
  </si>
  <si>
    <t>Tablero de control eléctrico</t>
  </si>
  <si>
    <t>Barreno</t>
  </si>
  <si>
    <t>Instrumento para medir producción de pradera</t>
  </si>
  <si>
    <t>Bomba de espalda con pistones</t>
  </si>
  <si>
    <t xml:space="preserve">Medidor de leche </t>
  </si>
  <si>
    <t>ATENCIÓN_DE_PÁRVULOS</t>
  </si>
  <si>
    <t>Accesorios para torno</t>
  </si>
  <si>
    <t>Brete</t>
  </si>
  <si>
    <t>Manómetro y columna de agua</t>
  </si>
  <si>
    <t>EXPLOTACIÓN_MINERA</t>
  </si>
  <si>
    <t>Equipo amplificador de sonido</t>
  </si>
  <si>
    <t xml:space="preserve">Escariadores </t>
  </si>
  <si>
    <t>Calculadora</t>
  </si>
  <si>
    <t>Termómetro</t>
  </si>
  <si>
    <t>Nivel manual y topográfico</t>
  </si>
  <si>
    <t>Equipo de audio</t>
  </si>
  <si>
    <t xml:space="preserve">Herramientas  de insertos metálicos </t>
  </si>
  <si>
    <t>Cargadero de animales</t>
  </si>
  <si>
    <t>Regla y escuadra</t>
  </si>
  <si>
    <t>Chancador de mandíbula</t>
  </si>
  <si>
    <t xml:space="preserve">Micrófono inalámbrico </t>
  </si>
  <si>
    <t>Herramientas de corte para torno</t>
  </si>
  <si>
    <t>Carro de arrastre</t>
  </si>
  <si>
    <t>Arco de sierra</t>
  </si>
  <si>
    <t>Afinador electrónico</t>
  </si>
  <si>
    <t xml:space="preserve">Juego de llaves de punta </t>
  </si>
  <si>
    <t>Compostera</t>
  </si>
  <si>
    <t>Artefactos sanitarios</t>
  </si>
  <si>
    <t>Equipo de muestreo para detritos o marina</t>
  </si>
  <si>
    <t>Balanza/báscula digital</t>
  </si>
  <si>
    <t>Llaves de sujeción de componentes de una matriz</t>
  </si>
  <si>
    <t>Elementos de protección personal para aplicación de agroquímicos, EPP</t>
  </si>
  <si>
    <t>Cortatubo y tijeras para tuberías</t>
  </si>
  <si>
    <t>Equipo extinción  de incendios</t>
  </si>
  <si>
    <t xml:space="preserve">Estadímetro mecánico </t>
  </si>
  <si>
    <t xml:space="preserve">Prensa excéntrica </t>
  </si>
  <si>
    <t xml:space="preserve">Elementos de protección personal para manejo de animales, EPP </t>
  </si>
  <si>
    <t xml:space="preserve">Equipos de perforación </t>
  </si>
  <si>
    <t xml:space="preserve">Termómetros digital </t>
  </si>
  <si>
    <t>Set de herramientas para fresa</t>
  </si>
  <si>
    <t>Escalera</t>
  </si>
  <si>
    <t xml:space="preserve">Equipo de presión </t>
  </si>
  <si>
    <t>GPS</t>
  </si>
  <si>
    <t xml:space="preserve">Set de probetas </t>
  </si>
  <si>
    <t>Estanque acumulador agua</t>
  </si>
  <si>
    <t>Escofina</t>
  </si>
  <si>
    <t>Pulverizador para molienda</t>
  </si>
  <si>
    <t xml:space="preserve">Camilla </t>
  </si>
  <si>
    <t>Sierra de banda</t>
  </si>
  <si>
    <t>Balanza analítica</t>
  </si>
  <si>
    <t>Implemetos de librería</t>
  </si>
  <si>
    <t>Matriz ensayo de embutidos</t>
  </si>
  <si>
    <t>Hidrolavadoras</t>
  </si>
  <si>
    <t>Esmeril de banco</t>
  </si>
  <si>
    <t xml:space="preserve">Balanza de gravedad específica </t>
  </si>
  <si>
    <t>Música</t>
  </si>
  <si>
    <t xml:space="preserve">Moldes para desarme </t>
  </si>
  <si>
    <t xml:space="preserve">Implementos de labranza primaria </t>
  </si>
  <si>
    <t>Expandidor de cañería</t>
  </si>
  <si>
    <t xml:space="preserve">Brújulas de geólogo </t>
  </si>
  <si>
    <t>Set de artículos deportivos</t>
  </si>
  <si>
    <t xml:space="preserve">Programas de dibujo asistido por computador </t>
  </si>
  <si>
    <t>Implementos de labranza secundaria</t>
  </si>
  <si>
    <t>Expandidor de tubos</t>
  </si>
  <si>
    <t xml:space="preserve">Set de artículos didácticos </t>
  </si>
  <si>
    <t>Jaula agroquímicos</t>
  </si>
  <si>
    <t>Juego dados</t>
  </si>
  <si>
    <t>Flexómetros</t>
  </si>
  <si>
    <t xml:space="preserve">Set de instrumentos musicales </t>
  </si>
  <si>
    <t>Jaulas y/o corrales con bebederos y comederos</t>
  </si>
  <si>
    <t xml:space="preserve">Juego de alicates </t>
  </si>
  <si>
    <t>Medidor caudal de aire</t>
  </si>
  <si>
    <t>Set de juegos</t>
  </si>
  <si>
    <t>METALURGIA_EXTRACTIVA</t>
  </si>
  <si>
    <t>Lupas portátiles</t>
  </si>
  <si>
    <t>Juego de caimanes</t>
  </si>
  <si>
    <t>Medidor de fluidos de lubricación</t>
  </si>
  <si>
    <t>Set de tijeras</t>
  </si>
  <si>
    <t>Malla entomológica</t>
  </si>
  <si>
    <t>Juego de llaves ajustable</t>
  </si>
  <si>
    <t>Medidor de gases</t>
  </si>
  <si>
    <t xml:space="preserve">Set de títeres </t>
  </si>
  <si>
    <t xml:space="preserve">Agitadores </t>
  </si>
  <si>
    <t>Manga manejo animal</t>
  </si>
  <si>
    <t>Juegos llaves punta corona</t>
  </si>
  <si>
    <t>Medidor de presión de aire</t>
  </si>
  <si>
    <t>Set mobiliario para párvulos</t>
  </si>
  <si>
    <t>Bombas de vacío</t>
  </si>
  <si>
    <t>Microscopio</t>
  </si>
  <si>
    <t>Kit de Hidropack básico</t>
  </si>
  <si>
    <t xml:space="preserve">Tablas estandarizadas </t>
  </si>
  <si>
    <t>Bombas peristálticas</t>
  </si>
  <si>
    <t>Set de herramientas agrícolas</t>
  </si>
  <si>
    <t>Llave de gasfíter</t>
  </si>
  <si>
    <t>Teatrillos</t>
  </si>
  <si>
    <t>Campanas de extracción de polvo</t>
  </si>
  <si>
    <t>Set de herramientas para manejos pecuarios básicos</t>
  </si>
  <si>
    <t>Martillo carpintero</t>
  </si>
  <si>
    <t>Taquímetros</t>
  </si>
  <si>
    <t xml:space="preserve">Teclado musical </t>
  </si>
  <si>
    <t>Celdas de extracción por solventes</t>
  </si>
  <si>
    <t>Aceitadora</t>
  </si>
  <si>
    <t>Picaloro</t>
  </si>
  <si>
    <t>Barretillas de acuñadura</t>
  </si>
  <si>
    <t>Muñecos RCP</t>
  </si>
  <si>
    <t>Celdas de flotación</t>
  </si>
  <si>
    <t>Bandeja y capacho para cosecha</t>
  </si>
  <si>
    <t>Pistola calafatera</t>
  </si>
  <si>
    <t>Muñecos</t>
  </si>
  <si>
    <t xml:space="preserve">Celdas electro obtención (electrowinning) </t>
  </si>
  <si>
    <t>Engrasadora</t>
  </si>
  <si>
    <t>Serruchos</t>
  </si>
  <si>
    <t>Cortador hidráulico</t>
  </si>
  <si>
    <t xml:space="preserve">Chancador </t>
  </si>
  <si>
    <t>Gata hidráulica</t>
  </si>
  <si>
    <t>Set de cinceles</t>
  </si>
  <si>
    <t>CONECTIVIDAD_Y_REDES</t>
  </si>
  <si>
    <t>Compresor</t>
  </si>
  <si>
    <t>Pallet o bins</t>
  </si>
  <si>
    <t>Aplicador de dipping ordeña</t>
  </si>
  <si>
    <t xml:space="preserve">Set de destornilladores </t>
  </si>
  <si>
    <t>Espátulas</t>
  </si>
  <si>
    <t>Access Point</t>
  </si>
  <si>
    <t>Ropa protección frío</t>
  </si>
  <si>
    <t>Aplicador de implantes hormonales</t>
  </si>
  <si>
    <t xml:space="preserve">Set de llaves Stilson </t>
  </si>
  <si>
    <t>Herramientas de muestreo para detritos o marina</t>
  </si>
  <si>
    <t xml:space="preserve">Bastidor </t>
  </si>
  <si>
    <t>Filtro de presión</t>
  </si>
  <si>
    <t>Tijera de raleo</t>
  </si>
  <si>
    <t xml:space="preserve">Aplicador de medicamentos orales </t>
  </si>
  <si>
    <t>Taladro de pedestal</t>
  </si>
  <si>
    <t>Pala  Jis</t>
  </si>
  <si>
    <t>Computadores</t>
  </si>
  <si>
    <t>Horno refractario</t>
  </si>
  <si>
    <t>Tijeron</t>
  </si>
  <si>
    <t>Cuchillos despalmadores</t>
  </si>
  <si>
    <t>Taladros con y sin percusión</t>
  </si>
  <si>
    <t xml:space="preserve">Pala minera </t>
  </si>
  <si>
    <t>Packet  Tracer</t>
  </si>
  <si>
    <t>Molino de bolas o Bond</t>
  </si>
  <si>
    <t>Transpaleta</t>
  </si>
  <si>
    <t>Descornador</t>
  </si>
  <si>
    <t>Terraja</t>
  </si>
  <si>
    <t>Planchuelas</t>
  </si>
  <si>
    <t>PC (escritorio o portatil)</t>
  </si>
  <si>
    <t>Mufla</t>
  </si>
  <si>
    <t>Granja animal</t>
  </si>
  <si>
    <t>Implementos para inseminación artificial</t>
  </si>
  <si>
    <t>Plomadas</t>
  </si>
  <si>
    <t xml:space="preserve">Red de datos </t>
  </si>
  <si>
    <t>Placas calefactoras</t>
  </si>
  <si>
    <t xml:space="preserve">Invernadero </t>
  </si>
  <si>
    <t>Jeringas automáticas</t>
  </si>
  <si>
    <t>Varilla para destapar alcantarillados</t>
  </si>
  <si>
    <t>Señalética</t>
  </si>
  <si>
    <t>Router</t>
  </si>
  <si>
    <t xml:space="preserve">Pulverizador para molienda </t>
  </si>
  <si>
    <t>Muestrario de suelos</t>
  </si>
  <si>
    <t>Paleta para control de mastitis CMT</t>
  </si>
  <si>
    <t>Caldera</t>
  </si>
  <si>
    <t>Set de accesorios de perforación</t>
  </si>
  <si>
    <t>Router Inalambrico</t>
  </si>
  <si>
    <t>Vivero</t>
  </si>
  <si>
    <t xml:space="preserve">Sacabocado </t>
  </si>
  <si>
    <t>Calefactores murales, radiadores</t>
  </si>
  <si>
    <t>Tamices</t>
  </si>
  <si>
    <t>Switch de red</t>
  </si>
  <si>
    <t>Software de cálculos de riego</t>
  </si>
  <si>
    <t>Set de alicates</t>
  </si>
  <si>
    <t>Calefont a gas</t>
  </si>
  <si>
    <t>Maqueta circuito chancado</t>
  </si>
  <si>
    <t>Analizador de fibra óptica</t>
  </si>
  <si>
    <t>Balanza digital</t>
  </si>
  <si>
    <t>Software de interpretación de análisis de suelo</t>
  </si>
  <si>
    <t>Set quirúrgico básico</t>
  </si>
  <si>
    <t>Cocina a gas</t>
  </si>
  <si>
    <t>Maqueta de simulación de planchones y rocas sueltas</t>
  </si>
  <si>
    <t>Certificadora de red</t>
  </si>
  <si>
    <t>Software manejo integrado de plagas</t>
  </si>
  <si>
    <t xml:space="preserve">Tanque Nitrógeno líquido </t>
  </si>
  <si>
    <t>Encimera a gas</t>
  </si>
  <si>
    <t xml:space="preserve">Maqueta de simulación de sistema de fortificación </t>
  </si>
  <si>
    <t>Light source</t>
  </si>
  <si>
    <t>Tabla de Munsell</t>
  </si>
  <si>
    <t>Estufa rodantes a gas</t>
  </si>
  <si>
    <t>Maqueta de sistema de drenaje</t>
  </si>
  <si>
    <t>Linterna inspección de fibra óptica</t>
  </si>
  <si>
    <t>Multitester</t>
  </si>
  <si>
    <t xml:space="preserve">Panel solar </t>
  </si>
  <si>
    <t>Maqueta de estructuras geológicas</t>
  </si>
  <si>
    <t>Microscopio de fibra óptica</t>
  </si>
  <si>
    <t>PHmetro digitales</t>
  </si>
  <si>
    <t>AGROPECUARIA_MENCIÓN_VITIVINÍCOLA</t>
  </si>
  <si>
    <t>Simulador riego automático</t>
  </si>
  <si>
    <t>Maqueta de mina subterránea y/o cielo abierto</t>
  </si>
  <si>
    <t>Picnómetro</t>
  </si>
  <si>
    <t>Programa de dibujo asistido por computación</t>
  </si>
  <si>
    <t>Muestrario de explosivos</t>
  </si>
  <si>
    <t>Power meter</t>
  </si>
  <si>
    <t>Animales para ordeña</t>
  </si>
  <si>
    <t>Muestrario de rocas mineral</t>
  </si>
  <si>
    <t>Reflectómetro</t>
  </si>
  <si>
    <t>Muestrario de semillas de forrajeras</t>
  </si>
  <si>
    <t>MONTAJE_INDUSTRIAL</t>
  </si>
  <si>
    <t>Software de programas para mallas y planos de tronadura</t>
  </si>
  <si>
    <t>Tester de fuente de poder para PC</t>
  </si>
  <si>
    <t>Viscosímetro</t>
  </si>
  <si>
    <t xml:space="preserve">Parcelas demostrativas con distintos tipos de especies forrajeras y praderas </t>
  </si>
  <si>
    <t xml:space="preserve">Atornillador eléctrico  </t>
  </si>
  <si>
    <t>Software de simulación de procesos (perforación, tronadura, cubicación)</t>
  </si>
  <si>
    <t>Tester para cable UTP</t>
  </si>
  <si>
    <t>Bandejas metalúrgicas</t>
  </si>
  <si>
    <t>Atril de levante de carga</t>
  </si>
  <si>
    <t>Software programas para mapas y planos mineros</t>
  </si>
  <si>
    <t>Antena sectorial para router</t>
  </si>
  <si>
    <t>Botellas de lixiviación</t>
  </si>
  <si>
    <t xml:space="preserve">Betonera </t>
  </si>
  <si>
    <t>Antenas para router</t>
  </si>
  <si>
    <t>Brochas</t>
  </si>
  <si>
    <t>Cilindradoras</t>
  </si>
  <si>
    <t xml:space="preserve">Cortador de precisión para fibra óptica </t>
  </si>
  <si>
    <t>Buretas</t>
  </si>
  <si>
    <t>Cizalladora</t>
  </si>
  <si>
    <t>PROGRAMACIÓN</t>
  </si>
  <si>
    <t>Crimpeadora</t>
  </si>
  <si>
    <t>Calculadoras</t>
  </si>
  <si>
    <t>Azufradora</t>
  </si>
  <si>
    <t>Dobladora para ensayo probetas de soldadura</t>
  </si>
  <si>
    <t xml:space="preserve">Dechaquetadora </t>
  </si>
  <si>
    <t>Capsulas petri</t>
  </si>
  <si>
    <t>Bomba de rotor flexible</t>
  </si>
  <si>
    <t>ELABORACION_INDUSTRIAL_DE_ALIMENTOS</t>
  </si>
  <si>
    <t>Equipo arenador</t>
  </si>
  <si>
    <t xml:space="preserve">Disco externo </t>
  </si>
  <si>
    <t>Carga de bolas</t>
  </si>
  <si>
    <t xml:space="preserve">Bombas de pistón </t>
  </si>
  <si>
    <t>Ahumador</t>
  </si>
  <si>
    <t>Equipo completo de oxiacetileno</t>
  </si>
  <si>
    <t>Fusionadora de fibra óptica</t>
  </si>
  <si>
    <t>Columnas de lixiviación</t>
  </si>
  <si>
    <t>Cinta transportadora</t>
  </si>
  <si>
    <t>Anafe industrial individual</t>
  </si>
  <si>
    <t>Equipo compresor de aire</t>
  </si>
  <si>
    <t>Kit de hardware microcontroladores</t>
  </si>
  <si>
    <t>KIT para preparación de fibra óptica</t>
  </si>
  <si>
    <t>Combo</t>
  </si>
  <si>
    <t>Autoclave</t>
  </si>
  <si>
    <t>Equipo TIG WP17</t>
  </si>
  <si>
    <t>Macbook Pro</t>
  </si>
  <si>
    <t>Linterna inspeccion de fibra óptica</t>
  </si>
  <si>
    <t xml:space="preserve">Cortador de muestra </t>
  </si>
  <si>
    <t>Baño termorregulado</t>
  </si>
  <si>
    <t xml:space="preserve">Router </t>
  </si>
  <si>
    <t xml:space="preserve">Patch pannel </t>
  </si>
  <si>
    <t>Crisoles</t>
  </si>
  <si>
    <t xml:space="preserve">Despalilladora </t>
  </si>
  <si>
    <t>Batidora industrial</t>
  </si>
  <si>
    <t>Esmeril profesional</t>
  </si>
  <si>
    <t>Servicio de intranet y conextividad</t>
  </si>
  <si>
    <t>Ponchadora</t>
  </si>
  <si>
    <t>Duchas de seguridad</t>
  </si>
  <si>
    <t>Embotelladora</t>
  </si>
  <si>
    <t>Cámara de refrigeración</t>
  </si>
  <si>
    <t>Estrusoras de HDPE</t>
  </si>
  <si>
    <t xml:space="preserve">Servidor de dominio </t>
  </si>
  <si>
    <t>Ponchadora Krone</t>
  </si>
  <si>
    <t>Elementos de Protección Personal, EPP</t>
  </si>
  <si>
    <t>Equipo vibrador vaciado</t>
  </si>
  <si>
    <t>Campana de extracción de vapores</t>
  </si>
  <si>
    <t>Kit para pintar</t>
  </si>
  <si>
    <t>Switch</t>
  </si>
  <si>
    <t xml:space="preserve">Punzones </t>
  </si>
  <si>
    <t>Embudo analítico</t>
  </si>
  <si>
    <t xml:space="preserve">Filtro de placas </t>
  </si>
  <si>
    <t xml:space="preserve">Cocina industrial </t>
  </si>
  <si>
    <t xml:space="preserve">Lijadora de banda </t>
  </si>
  <si>
    <t>Amperímetro</t>
  </si>
  <si>
    <t>Rack de piso con bastidor</t>
  </si>
  <si>
    <t>Embudo büchner</t>
  </si>
  <si>
    <t>Prensadora o prensa vertical</t>
  </si>
  <si>
    <t>Congelador vertical</t>
  </si>
  <si>
    <t xml:space="preserve">Lijadora orbital </t>
  </si>
  <si>
    <t>Lector biométrico</t>
  </si>
  <si>
    <t xml:space="preserve">Set de alicates </t>
  </si>
  <si>
    <t>Embudo de decantación</t>
  </si>
  <si>
    <t>Deshidratador</t>
  </si>
  <si>
    <t>Maqueta de grúa controlada con Joystick</t>
  </si>
  <si>
    <t>Set destornilladores</t>
  </si>
  <si>
    <t>Espátulas de laboratorio</t>
  </si>
  <si>
    <t xml:space="preserve">Despulpadora    </t>
  </si>
  <si>
    <t xml:space="preserve">Máquina de soldar, uso industrial </t>
  </si>
  <si>
    <t xml:space="preserve">Osciloscopio </t>
  </si>
  <si>
    <t>Convención Binario, decimal, xexagecimal</t>
  </si>
  <si>
    <t>Gradilla</t>
  </si>
  <si>
    <t>Embutidora</t>
  </si>
  <si>
    <t xml:space="preserve">Máquina soldar TIG </t>
  </si>
  <si>
    <t>Power Supply Tester</t>
  </si>
  <si>
    <t>Lavadero de laboratorio</t>
  </si>
  <si>
    <t>Equipo de destilación simple</t>
  </si>
  <si>
    <t>Máquina soldar, MIG-MAG</t>
  </si>
  <si>
    <t>Tester de red</t>
  </si>
  <si>
    <t>Mallas harneros</t>
  </si>
  <si>
    <t>Escaldador</t>
  </si>
  <si>
    <t>Plegadoras</t>
  </si>
  <si>
    <t>Alfombra antiestática</t>
  </si>
  <si>
    <t>ENFERMERÍA_ADULTOS_MAYORES</t>
  </si>
  <si>
    <t>Matraces con mangueras</t>
  </si>
  <si>
    <t>Estufa de incubación o de cultivo</t>
  </si>
  <si>
    <t xml:space="preserve">Proceso arco manual </t>
  </si>
  <si>
    <t>Cofre</t>
  </si>
  <si>
    <t>Refrigerador</t>
  </si>
  <si>
    <t>Mesones</t>
  </si>
  <si>
    <t>Freidora</t>
  </si>
  <si>
    <t>Radio</t>
  </si>
  <si>
    <t>Conversor IDE/SATA a USB</t>
  </si>
  <si>
    <t>Aspirador de secreciones</t>
  </si>
  <si>
    <t>Micropipetas</t>
  </si>
  <si>
    <t>Horno industrial</t>
  </si>
  <si>
    <t xml:space="preserve">Sistema de plasma manual para cortar metal </t>
  </si>
  <si>
    <t>Crimpreadora</t>
  </si>
  <si>
    <t>Bicicleta estática</t>
  </si>
  <si>
    <t>Mortero y pistilo</t>
  </si>
  <si>
    <t>Máquina para hielo en escamas</t>
  </si>
  <si>
    <t xml:space="preserve">Soldadoras de termofusión </t>
  </si>
  <si>
    <t>Caminadora eléctrica</t>
  </si>
  <si>
    <t>Palas Jis</t>
  </si>
  <si>
    <t>Máquina procesadora de hortalizas y frutas</t>
  </si>
  <si>
    <t xml:space="preserve">Soldadoras polifusión </t>
  </si>
  <si>
    <t xml:space="preserve">Fuente de poder </t>
  </si>
  <si>
    <t>Cocina</t>
  </si>
  <si>
    <t>Palas mineras</t>
  </si>
  <si>
    <t>Mezcladora - Amasadora</t>
  </si>
  <si>
    <t>Taladro eléctrico</t>
  </si>
  <si>
    <t>Fuente imantada</t>
  </si>
  <si>
    <t>Máquina de cortar pelo</t>
  </si>
  <si>
    <t>Picetas</t>
  </si>
  <si>
    <t>Moledora de carne</t>
  </si>
  <si>
    <t>Taladro pedestal eléctrico</t>
  </si>
  <si>
    <t>Rack</t>
  </si>
  <si>
    <t>Microondas</t>
  </si>
  <si>
    <t>Pinzas, nueces y argollas</t>
  </si>
  <si>
    <t>Pasteurizador</t>
  </si>
  <si>
    <t xml:space="preserve">Tecle de cadena </t>
  </si>
  <si>
    <t xml:space="preserve">Set de herramientas  </t>
  </si>
  <si>
    <t xml:space="preserve">Rasuradora eléctrica </t>
  </si>
  <si>
    <t>Pipetas aforadas</t>
  </si>
  <si>
    <t>Refrigerador de alimentos procesados</t>
  </si>
  <si>
    <t>Tronzadora 14" Profesional</t>
  </si>
  <si>
    <t>Sopladora</t>
  </si>
  <si>
    <t>Pipetas graduadas</t>
  </si>
  <si>
    <t>Refrigerador de recepción</t>
  </si>
  <si>
    <t xml:space="preserve">Balanza digital </t>
  </si>
  <si>
    <t xml:space="preserve">Secador de pelo </t>
  </si>
  <si>
    <t>Probetas</t>
  </si>
  <si>
    <t>Saca jugo semi industrial</t>
  </si>
  <si>
    <t>Compas de precisión con ajuste</t>
  </si>
  <si>
    <t xml:space="preserve">IDE de desarrollo </t>
  </si>
  <si>
    <t>Balanza/báscula adulto</t>
  </si>
  <si>
    <t>Propipeta</t>
  </si>
  <si>
    <t>Selladora al vacío</t>
  </si>
  <si>
    <t xml:space="preserve">Distanciómetros </t>
  </si>
  <si>
    <t>Sistema gestor de base de datos</t>
  </si>
  <si>
    <t>Balanza/báscula pediátrica</t>
  </si>
  <si>
    <t>Soporte universal</t>
  </si>
  <si>
    <t>Balanza granataria</t>
  </si>
  <si>
    <t>Sobadora industrial</t>
  </si>
  <si>
    <t>Estación total</t>
  </si>
  <si>
    <t>Software de diseño de flujo y procesos</t>
  </si>
  <si>
    <t>Cartabón</t>
  </si>
  <si>
    <t>Bomba  Schölander</t>
  </si>
  <si>
    <t>Vitrina refrigerada</t>
  </si>
  <si>
    <t xml:space="preserve">Software de diseño UI </t>
  </si>
  <si>
    <t>Cinta métrica</t>
  </si>
  <si>
    <t>Tubo de ensayo</t>
  </si>
  <si>
    <t>Densímetros</t>
  </si>
  <si>
    <t>Alcoholímetro</t>
  </si>
  <si>
    <t>Medidor de espesor capa de pintura</t>
  </si>
  <si>
    <t>Software de gestión de aula</t>
  </si>
  <si>
    <t>Cronómetro-Reloj de muralla</t>
  </si>
  <si>
    <t>Varilla de agitación</t>
  </si>
  <si>
    <t>Mostímetro</t>
  </si>
  <si>
    <t>Medidor de interiores de ductos</t>
  </si>
  <si>
    <t>Software de ofimática</t>
  </si>
  <si>
    <t>Esfigmomanómetro aneroide</t>
  </si>
  <si>
    <t>Vasos precipitados</t>
  </si>
  <si>
    <t>Balanza de plataforma</t>
  </si>
  <si>
    <t xml:space="preserve">Micrómetro digital </t>
  </si>
  <si>
    <t>Software modelamiento de bases de datos</t>
  </si>
  <si>
    <t>Esfigmomanómetro de pared de mercurio</t>
  </si>
  <si>
    <t>Vidrio reloj</t>
  </si>
  <si>
    <t>Contador de colonias</t>
  </si>
  <si>
    <t>Esfigmomanómetro de pared digital</t>
  </si>
  <si>
    <t>Maquetas de procesos metalúrgicos</t>
  </si>
  <si>
    <t>Termómetro de alcohol</t>
  </si>
  <si>
    <t xml:space="preserve">Nivel de burbuja </t>
  </si>
  <si>
    <t xml:space="preserve">Fonendoscopio </t>
  </si>
  <si>
    <t>Software de control de stock</t>
  </si>
  <si>
    <t>Turbidímetro</t>
  </si>
  <si>
    <t>Nivel de manguera transparente</t>
  </si>
  <si>
    <t>TELECOMUNICACIONES</t>
  </si>
  <si>
    <t>Hemo Gluco Test ( HGT)</t>
  </si>
  <si>
    <t>Software simulación de acondicionamiento químico de minerales</t>
  </si>
  <si>
    <t>Lactodensímetro</t>
  </si>
  <si>
    <t xml:space="preserve">Nivel óptico de Ingeniero o topográfico </t>
  </si>
  <si>
    <t>Access point decodificador DTH</t>
  </si>
  <si>
    <t>Instrumento para medidas de colesterol</t>
  </si>
  <si>
    <t xml:space="preserve">Pie de metro </t>
  </si>
  <si>
    <t>Alarmas  IP</t>
  </si>
  <si>
    <t>ENFERMERÍA_MENCIÓN_ENFERMERÍA</t>
  </si>
  <si>
    <t>Medidores de presión</t>
  </si>
  <si>
    <t>Reglas graduadas</t>
  </si>
  <si>
    <t xml:space="preserve">Amplificador para cable coaxial </t>
  </si>
  <si>
    <t xml:space="preserve">Saturómetro </t>
  </si>
  <si>
    <t>Penetrómetro</t>
  </si>
  <si>
    <t>Set de escuadras</t>
  </si>
  <si>
    <t>Amplificadores de radiocomunicaciones</t>
  </si>
  <si>
    <t xml:space="preserve">Termómetro de mercurio y digital </t>
  </si>
  <si>
    <t>PHmetro de bolsillo</t>
  </si>
  <si>
    <t xml:space="preserve">Tacómetro </t>
  </si>
  <si>
    <t>Antena OFF set</t>
  </si>
  <si>
    <t xml:space="preserve">Balde </t>
  </si>
  <si>
    <t xml:space="preserve">Teodolito taquímetro </t>
  </si>
  <si>
    <t xml:space="preserve">Antenas (sectorial banda 2,4 GHS) </t>
  </si>
  <si>
    <t xml:space="preserve">Bandeja de riñón </t>
  </si>
  <si>
    <t xml:space="preserve">Refractómetro  óptico </t>
  </si>
  <si>
    <t>Andamios con ruedas y frenos</t>
  </si>
  <si>
    <t>Cámaras IP</t>
  </si>
  <si>
    <t xml:space="preserve">Bandeja metálica </t>
  </si>
  <si>
    <t>Refractómetro de salinidad</t>
  </si>
  <si>
    <t>Balde concretero</t>
  </si>
  <si>
    <t>Central telefónica IP</t>
  </si>
  <si>
    <t xml:space="preserve">Biombo separador de ambiente </t>
  </si>
  <si>
    <t>Termómetros diversos</t>
  </si>
  <si>
    <t>Carretilla</t>
  </si>
  <si>
    <t>Extractor de soldadura</t>
  </si>
  <si>
    <t xml:space="preserve">Caja de cirugía menor </t>
  </si>
  <si>
    <t>Carro de transporte pluma con tecle</t>
  </si>
  <si>
    <t>Filtro DASA</t>
  </si>
  <si>
    <t>Camilla para enfermería</t>
  </si>
  <si>
    <t>Abre latas</t>
  </si>
  <si>
    <t xml:space="preserve">Cautín eléctrico </t>
  </si>
  <si>
    <t>Filtro pasa bandas</t>
  </si>
  <si>
    <t xml:space="preserve">Carro de curación </t>
  </si>
  <si>
    <t>Afilador de cuchillos</t>
  </si>
  <si>
    <t>Elementos de protección personal , EPP</t>
  </si>
  <si>
    <t xml:space="preserve">Catre clínico </t>
  </si>
  <si>
    <t>Asa de cultivo</t>
  </si>
  <si>
    <t xml:space="preserve">Escala de aluminio de tijeras </t>
  </si>
  <si>
    <t>Fuentes de poder CC regulada  0 - 30V</t>
  </si>
  <si>
    <t>Chatas clínicas</t>
  </si>
  <si>
    <t xml:space="preserve">Bandeja de transporte universal </t>
  </si>
  <si>
    <t>Eslinga cinta de tiro</t>
  </si>
  <si>
    <t>Cooler de traslado</t>
  </si>
  <si>
    <t>Bandejas metálicas rectangulares con tapa</t>
  </si>
  <si>
    <t xml:space="preserve">Extensiones eléctricas </t>
  </si>
  <si>
    <t>Generador de audiofrecuencia</t>
  </si>
  <si>
    <t xml:space="preserve">Cuello de inmovilización </t>
  </si>
  <si>
    <t>Botellas de vidrio</t>
  </si>
  <si>
    <t>Juego de grilletes, eslabones y ganchos de levante</t>
  </si>
  <si>
    <t>Generador de radiofrecuencia</t>
  </si>
  <si>
    <t>Equipo de fleboclisis</t>
  </si>
  <si>
    <t>Bowl de acero inoxidable</t>
  </si>
  <si>
    <t xml:space="preserve">Juego de llaves de punta y corona con chicharra </t>
  </si>
  <si>
    <t>Inyectores de potencia</t>
  </si>
  <si>
    <t>Escabel</t>
  </si>
  <si>
    <t xml:space="preserve">Buretas </t>
  </si>
  <si>
    <t xml:space="preserve">Juegos de dados con chicharra </t>
  </si>
  <si>
    <t>Mezclador de CATV</t>
  </si>
  <si>
    <t>Estantes metálicos</t>
  </si>
  <si>
    <t>Fonendoscopio para docencia</t>
  </si>
  <si>
    <t>Cajas plásticas</t>
  </si>
  <si>
    <t xml:space="preserve">Juegos de llaves torx </t>
  </si>
  <si>
    <t>Módulos de AM</t>
  </si>
  <si>
    <t xml:space="preserve">Jarro  de un litro </t>
  </si>
  <si>
    <t xml:space="preserve">Termómetro infrarrojo </t>
  </si>
  <si>
    <t>Carro transportador</t>
  </si>
  <si>
    <t xml:space="preserve">Juegos llaves allen </t>
  </si>
  <si>
    <t>Módulos de FM</t>
  </si>
  <si>
    <t xml:space="preserve">Lavatorio mediano </t>
  </si>
  <si>
    <t xml:space="preserve">Coladores acero inoxidable </t>
  </si>
  <si>
    <t>Llave de torque</t>
  </si>
  <si>
    <t>Notebook</t>
  </si>
  <si>
    <t>Mesa  mayo</t>
  </si>
  <si>
    <t>Contenedores Gastronorm</t>
  </si>
  <si>
    <t xml:space="preserve">Marco de sierra </t>
  </si>
  <si>
    <t>Mesa de comer</t>
  </si>
  <si>
    <t xml:space="preserve">Cucharas de madera distintos tamaños </t>
  </si>
  <si>
    <t xml:space="preserve">Pato urinarios </t>
  </si>
  <si>
    <t>Alicates</t>
  </si>
  <si>
    <t xml:space="preserve">Cucharas y tenedores </t>
  </si>
  <si>
    <t xml:space="preserve">Organizador de herramientas </t>
  </si>
  <si>
    <t>Splitter red</t>
  </si>
  <si>
    <t xml:space="preserve">Porta bisturíes </t>
  </si>
  <si>
    <t>Barricas</t>
  </si>
  <si>
    <t>Cutter</t>
  </si>
  <si>
    <t xml:space="preserve">Pala </t>
  </si>
  <si>
    <t>Swich de red</t>
  </si>
  <si>
    <t>Porta sueros</t>
  </si>
  <si>
    <t>Bins de microvinificacción</t>
  </si>
  <si>
    <t>Diferentes tipos de matraces</t>
  </si>
  <si>
    <t>Pelacables</t>
  </si>
  <si>
    <t>Switch conversor de medio, VDR</t>
  </si>
  <si>
    <t>Silla de ruedas</t>
  </si>
  <si>
    <t>Bins plástico</t>
  </si>
  <si>
    <t>Diversos tipos de cuchillos</t>
  </si>
  <si>
    <t>Tap para cable coaxial</t>
  </si>
  <si>
    <t>Tabla clínica para enfermería</t>
  </si>
  <si>
    <t xml:space="preserve">Dosificadores </t>
  </si>
  <si>
    <t>Pistola de aire caliente</t>
  </si>
  <si>
    <t>Tarjetas de red inalámbrica</t>
  </si>
  <si>
    <t>Velador clínico metálico</t>
  </si>
  <si>
    <t>Dosificadores</t>
  </si>
  <si>
    <t xml:space="preserve">Plomadas </t>
  </si>
  <si>
    <t>Teléfono IP</t>
  </si>
  <si>
    <t>Balón de esponja</t>
  </si>
  <si>
    <t>Encorchadora</t>
  </si>
  <si>
    <t>Fondos</t>
  </si>
  <si>
    <t>Probador de corriente (neón)</t>
  </si>
  <si>
    <t>Transformador 220/24 V con punto medio</t>
  </si>
  <si>
    <t xml:space="preserve">Balón medicinal </t>
  </si>
  <si>
    <t xml:space="preserve">Estanque o tina acero inoxidable </t>
  </si>
  <si>
    <t xml:space="preserve">Frascos conserveros </t>
  </si>
  <si>
    <t>Punto de marca</t>
  </si>
  <si>
    <t>Trasmisor FM y AM</t>
  </si>
  <si>
    <t>Balón suizo</t>
  </si>
  <si>
    <t xml:space="preserve">Fitting y terminales de acero inoxidable </t>
  </si>
  <si>
    <t xml:space="preserve">Fuentes de acero inoxidable </t>
  </si>
  <si>
    <t>Remachadora manual</t>
  </si>
  <si>
    <t>Variac</t>
  </si>
  <si>
    <t>Bandeja</t>
  </si>
  <si>
    <t>Gamelas (canasto plástico para cosecha)</t>
  </si>
  <si>
    <t>Lavafondo</t>
  </si>
  <si>
    <t xml:space="preserve">Set de Alicates </t>
  </si>
  <si>
    <t>Analizador de espectro</t>
  </si>
  <si>
    <t>Colchón anti escaras</t>
  </si>
  <si>
    <t>Martillo</t>
  </si>
  <si>
    <t>Lavamanos de rodilla</t>
  </si>
  <si>
    <t>Set de cajas para herramientas</t>
  </si>
  <si>
    <t>Colchonetas para adulto mayor</t>
  </si>
  <si>
    <t>Mesa selección</t>
  </si>
  <si>
    <t>Lira de corte</t>
  </si>
  <si>
    <t>Analizador de servicios digital HFC y CATV</t>
  </si>
  <si>
    <t>Espejo de cuerpo</t>
  </si>
  <si>
    <t xml:space="preserve">Placas filtrantes </t>
  </si>
  <si>
    <t>Mechero de Bunzer</t>
  </si>
  <si>
    <t>Analizador de tráfico</t>
  </si>
  <si>
    <t>Espejo de rostro</t>
  </si>
  <si>
    <t>Serrucho de poda</t>
  </si>
  <si>
    <t>Mesa de inspección de calidad</t>
  </si>
  <si>
    <t xml:space="preserve">Set de escuadras talón metálicas </t>
  </si>
  <si>
    <t>Analizador de trama digital</t>
  </si>
  <si>
    <t>Lavamanos portátil</t>
  </si>
  <si>
    <t xml:space="preserve">Set de materiales laboratorio </t>
  </si>
  <si>
    <t xml:space="preserve">Mesón de acero inoxidable </t>
  </si>
  <si>
    <t>Set de extractores de rodamientos</t>
  </si>
  <si>
    <t>Licuadora</t>
  </si>
  <si>
    <t>Tensor de alambre</t>
  </si>
  <si>
    <t>Mesón de desconche</t>
  </si>
  <si>
    <t>Set de lainas de nivelación</t>
  </si>
  <si>
    <t>Huincha de medir metálica</t>
  </si>
  <si>
    <t>Mesa auxiliar con ruedas metálicas</t>
  </si>
  <si>
    <t>Tijeras cosechadoras</t>
  </si>
  <si>
    <t>Molde para jamones</t>
  </si>
  <si>
    <t xml:space="preserve">Set de limas plana </t>
  </si>
  <si>
    <t>Inclinómetro</t>
  </si>
  <si>
    <t xml:space="preserve">Mesa con sillas </t>
  </si>
  <si>
    <t>Tijeras de podar</t>
  </si>
  <si>
    <t>Moldes para mantequilla</t>
  </si>
  <si>
    <t xml:space="preserve">Set de martillos de peña </t>
  </si>
  <si>
    <t>Platos y cubiertos</t>
  </si>
  <si>
    <t>Tijerones</t>
  </si>
  <si>
    <t>Moldes para queso</t>
  </si>
  <si>
    <t>Set de martillos de peña y mecánicos</t>
  </si>
  <si>
    <t>Medidor de campo radioeléctrico</t>
  </si>
  <si>
    <t>Retrete portátil</t>
  </si>
  <si>
    <t>Transpaleta manual</t>
  </si>
  <si>
    <t>Ollas de acero inoxidable</t>
  </si>
  <si>
    <t>Soplete a gas licuado</t>
  </si>
  <si>
    <t xml:space="preserve">Sala de ducha </t>
  </si>
  <si>
    <t>Pallet plástico con carro con ruedas</t>
  </si>
  <si>
    <t xml:space="preserve">Superficie salvacorte </t>
  </si>
  <si>
    <t>Multitester digital</t>
  </si>
  <si>
    <t>Set de juegos de salón</t>
  </si>
  <si>
    <t>Almohadas con fundas</t>
  </si>
  <si>
    <t>Pelador de papas</t>
  </si>
  <si>
    <t>Tizadores</t>
  </si>
  <si>
    <t>Osciloscopio digital</t>
  </si>
  <si>
    <t>Silla de ducha</t>
  </si>
  <si>
    <t xml:space="preserve">Basurero de acero inoxidable </t>
  </si>
  <si>
    <t>Pinza despinadora de pescados</t>
  </si>
  <si>
    <t>Tornillo mecánico</t>
  </si>
  <si>
    <t>Vitrina clínica metálica</t>
  </si>
  <si>
    <t>Colchón clínico</t>
  </si>
  <si>
    <t>Pinza para bureta</t>
  </si>
  <si>
    <t>Software de simulador grúa torre</t>
  </si>
  <si>
    <t>Punta lógica</t>
  </si>
  <si>
    <t xml:space="preserve">Ambú </t>
  </si>
  <si>
    <t xml:space="preserve">Cubre hules </t>
  </si>
  <si>
    <t>Huerto con vides viníferas, con al menos dos sistemas de conducción: espaldera y libre</t>
  </si>
  <si>
    <t xml:space="preserve">Pipetas </t>
  </si>
  <si>
    <t>Reflectometro</t>
  </si>
  <si>
    <t xml:space="preserve">Brazo de simulación </t>
  </si>
  <si>
    <t>Cubrecamas</t>
  </si>
  <si>
    <t>Muestrario fotográfico de plagas, enfermedades y malezas</t>
  </si>
  <si>
    <t>Pistola etiquetadora</t>
  </si>
  <si>
    <t>REFRIGERACIÓN_Y_CLIMATIZACIÓN</t>
  </si>
  <si>
    <t>Satfinder digital</t>
  </si>
  <si>
    <t xml:space="preserve">Equipo de simulación Oxígeno Terapia </t>
  </si>
  <si>
    <t>Esqueleto adulto</t>
  </si>
  <si>
    <t>Platos</t>
  </si>
  <si>
    <t>Bomba de presión hidráulica</t>
  </si>
  <si>
    <t xml:space="preserve">Fantoma  </t>
  </si>
  <si>
    <t>Frazadas</t>
  </si>
  <si>
    <t>Prensa para quesos</t>
  </si>
  <si>
    <t>Bomba de vacío</t>
  </si>
  <si>
    <t>Wattmetro</t>
  </si>
  <si>
    <t xml:space="preserve">Glúteo de simulación </t>
  </si>
  <si>
    <t>Hules blancos para movilizar al paciente</t>
  </si>
  <si>
    <t xml:space="preserve">Probetas </t>
  </si>
  <si>
    <t>Equipo oxiacetilénico</t>
  </si>
  <si>
    <t>Amplificador para fibra óptica</t>
  </si>
  <si>
    <t xml:space="preserve">Muestrario con medicamentos </t>
  </si>
  <si>
    <t xml:space="preserve">Juego de sábanas </t>
  </si>
  <si>
    <t>Rejillas metálica</t>
  </si>
  <si>
    <t>Equipo soldadora eléctrica</t>
  </si>
  <si>
    <t>Lava pelo inflable</t>
  </si>
  <si>
    <t xml:space="preserve">Tabla de picar  </t>
  </si>
  <si>
    <t xml:space="preserve">Equipo turbo gas </t>
  </si>
  <si>
    <t>Antenas para TV aéreas</t>
  </si>
  <si>
    <t>CONSTRUCCIÓN_MENCIÓN_EDIFICACIÓN</t>
  </si>
  <si>
    <t>Set demostración de heridas</t>
  </si>
  <si>
    <t xml:space="preserve">Tablas de picar </t>
  </si>
  <si>
    <t>Equipos de Nitrógeno</t>
  </si>
  <si>
    <t>G/ 5</t>
  </si>
  <si>
    <t>Torso desmontable</t>
  </si>
  <si>
    <t>GASTRONOMÍA_MENCIÓN_COCINA</t>
  </si>
  <si>
    <t>Tenazas</t>
  </si>
  <si>
    <t>Hidrolavadora</t>
  </si>
  <si>
    <t>Canaletas y bandejas</t>
  </si>
  <si>
    <t xml:space="preserve">Batidora pedestal </t>
  </si>
  <si>
    <t>Tijeras sanitarias</t>
  </si>
  <si>
    <t>Máquina electrofusión</t>
  </si>
  <si>
    <t>Cautín</t>
  </si>
  <si>
    <t>P</t>
  </si>
  <si>
    <t xml:space="preserve">Fresadora Tupi </t>
  </si>
  <si>
    <t>Campanas extractoras para cocina y horno</t>
  </si>
  <si>
    <t>Tina quesera</t>
  </si>
  <si>
    <t>Recuperadora de refrigerante</t>
  </si>
  <si>
    <t>Horno eléctrico</t>
  </si>
  <si>
    <t xml:space="preserve">Amperímetro </t>
  </si>
  <si>
    <t>Cripeadora para cable coaxial</t>
  </si>
  <si>
    <t>Máquina de prueba de esfuerzo flexotracción</t>
  </si>
  <si>
    <t xml:space="preserve">Congelador vertical </t>
  </si>
  <si>
    <t xml:space="preserve">Vasos precipitados </t>
  </si>
  <si>
    <t>Cripeadora para cable UTP</t>
  </si>
  <si>
    <t xml:space="preserve">Máquina ingleteadora </t>
  </si>
  <si>
    <t>Horno convector semi industrial</t>
  </si>
  <si>
    <t>Detector de fugas</t>
  </si>
  <si>
    <t>Crucetas</t>
  </si>
  <si>
    <t>Placa compactadora</t>
  </si>
  <si>
    <t xml:space="preserve">Horno industrial doble cámara </t>
  </si>
  <si>
    <t>Deschaquetador para cable coaxial</t>
  </si>
  <si>
    <t xml:space="preserve">Licuadora industrial </t>
  </si>
  <si>
    <t>GASTRONOMÍA_MENCIÓN_PASTELERÍA_RESPOSTERÍA</t>
  </si>
  <si>
    <t>Deschaquetador para cable UTP</t>
  </si>
  <si>
    <t>Sierra de banco, circular</t>
  </si>
  <si>
    <t xml:space="preserve">Máquina de café </t>
  </si>
  <si>
    <t xml:space="preserve">Manómetro </t>
  </si>
  <si>
    <t xml:space="preserve">Taladro percutor </t>
  </si>
  <si>
    <t>CONSTRUCCIÓN_MENCIÓN_OBRAS_VIALES_E_INFRAESTRUCTURA</t>
  </si>
  <si>
    <t xml:space="preserve">Refrigerador industrial doble puerta </t>
  </si>
  <si>
    <t>Engrapadora para uso telefónico</t>
  </si>
  <si>
    <t>Vibrador de inmersión</t>
  </si>
  <si>
    <t>Selladora al vacío con carro soportable</t>
  </si>
  <si>
    <t>Nivel de burbujas</t>
  </si>
  <si>
    <t>Escala articulada aluminio</t>
  </si>
  <si>
    <t>Cortadora de pavimento para estructuras de hormigon</t>
  </si>
  <si>
    <t>Balanza digital eléctrica</t>
  </si>
  <si>
    <t>Ohnmetro</t>
  </si>
  <si>
    <t>Escalera telescópica  aluminio</t>
  </si>
  <si>
    <t xml:space="preserve">Juego de moldaje metálico prefabricado </t>
  </si>
  <si>
    <t>Kit HACCP</t>
  </si>
  <si>
    <t>Generador de tonos lápiz inductor</t>
  </si>
  <si>
    <t>Martillo de disparo</t>
  </si>
  <si>
    <t>Regla</t>
  </si>
  <si>
    <t>Martillo demoledor</t>
  </si>
  <si>
    <t>Termómetro digital gastronómico</t>
  </si>
  <si>
    <t>Termómetro digital</t>
  </si>
  <si>
    <t>Kit alarma</t>
  </si>
  <si>
    <t>Seis cuerpos de andamios normalizados</t>
  </si>
  <si>
    <t>Abate</t>
  </si>
  <si>
    <t xml:space="preserve">Transportador </t>
  </si>
  <si>
    <t xml:space="preserve">Kit circuito Cerrado de TV </t>
  </si>
  <si>
    <t xml:space="preserve">Tronzadora  </t>
  </si>
  <si>
    <t>Abrelatas industrial</t>
  </si>
  <si>
    <t>Voltímetro</t>
  </si>
  <si>
    <t>Kit de elementos antiestáticos</t>
  </si>
  <si>
    <t>Alcuza</t>
  </si>
  <si>
    <t>Cono de abrams</t>
  </si>
  <si>
    <t>Astil</t>
  </si>
  <si>
    <t>Cautín eléctrico</t>
  </si>
  <si>
    <t>Kit Porton Eléctrico</t>
  </si>
  <si>
    <t>Escalímetros</t>
  </si>
  <si>
    <t>Azucarero</t>
  </si>
  <si>
    <t>Cilindro recuperador</t>
  </si>
  <si>
    <t xml:space="preserve">Kit riego automático </t>
  </si>
  <si>
    <t>Escuadra carpintero</t>
  </si>
  <si>
    <t xml:space="preserve">Bandejas  de servicio </t>
  </si>
  <si>
    <t>Compás</t>
  </si>
  <si>
    <t xml:space="preserve">Kit televisión satelital </t>
  </si>
  <si>
    <t>Bomba para agua profesional</t>
  </si>
  <si>
    <t>Basurero con tapa</t>
  </si>
  <si>
    <t>Corta tubos</t>
  </si>
  <si>
    <t>Kit video portero</t>
  </si>
  <si>
    <t>Juego de tamices normalizado</t>
  </si>
  <si>
    <t>Cortadora de pavimentos profesional</t>
  </si>
  <si>
    <t>Batidor manual</t>
  </si>
  <si>
    <t>Martillo Smith</t>
  </si>
  <si>
    <t xml:space="preserve">Esmeril de banco </t>
  </si>
  <si>
    <t>Boquilla para pastelería</t>
  </si>
  <si>
    <t xml:space="preserve">Martillo </t>
  </si>
  <si>
    <t>Nivel de burbuja</t>
  </si>
  <si>
    <t>Roto martillo  profesional</t>
  </si>
  <si>
    <t xml:space="preserve">Bowl </t>
  </si>
  <si>
    <t>Juego de dados</t>
  </si>
  <si>
    <t>Mufa de fibra óptica</t>
  </si>
  <si>
    <t>Nivel láser con trípode</t>
  </si>
  <si>
    <t xml:space="preserve">Serrucho circular </t>
  </si>
  <si>
    <t>Brocha para gastronomía</t>
  </si>
  <si>
    <t xml:space="preserve">Juegos de llaves ajustable mordaza lisa </t>
  </si>
  <si>
    <t>Mufa telefónica</t>
  </si>
  <si>
    <t xml:space="preserve">Nivel topográfico con atril </t>
  </si>
  <si>
    <t>Soplete a gas</t>
  </si>
  <si>
    <t>Budinera acero inoxidable</t>
  </si>
  <si>
    <t>Nodo óptico</t>
  </si>
  <si>
    <t xml:space="preserve">Regla </t>
  </si>
  <si>
    <t>Budinera medida Gastronorm</t>
  </si>
  <si>
    <t>Pistola de calor</t>
  </si>
  <si>
    <t xml:space="preserve">Regla alumnio especial para cortede </t>
  </si>
  <si>
    <t xml:space="preserve">Cacerola </t>
  </si>
  <si>
    <t>Pluma horquilla</t>
  </si>
  <si>
    <t xml:space="preserve">Ponchadora para cable UTP </t>
  </si>
  <si>
    <t>Termómetros</t>
  </si>
  <si>
    <t xml:space="preserve">Carro bandejero </t>
  </si>
  <si>
    <t>Prensa</t>
  </si>
  <si>
    <t>Porta cautín</t>
  </si>
  <si>
    <t>Balde plástico dosificador</t>
  </si>
  <si>
    <t>Chafing</t>
  </si>
  <si>
    <t>Set de alicates y  picoloros</t>
  </si>
  <si>
    <t>Caja de herramientas</t>
  </si>
  <si>
    <t>Chinoise</t>
  </si>
  <si>
    <t>Set de escariadores</t>
  </si>
  <si>
    <t xml:space="preserve">Colador </t>
  </si>
  <si>
    <t xml:space="preserve">Set de expandidores  </t>
  </si>
  <si>
    <t>Set de destornilladores cruz</t>
  </si>
  <si>
    <t>Carretilla concretera</t>
  </si>
  <si>
    <t>Cristalería</t>
  </si>
  <si>
    <t>Set destornilladores.</t>
  </si>
  <si>
    <t xml:space="preserve">Set de destornilladores paleta </t>
  </si>
  <si>
    <t>Cocinilla a gas butano</t>
  </si>
  <si>
    <t>Cubertería</t>
  </si>
  <si>
    <t>Soplador de aire</t>
  </si>
  <si>
    <t>Set de destornilladores perilleros</t>
  </si>
  <si>
    <t>Cortadora de cerámica</t>
  </si>
  <si>
    <t>Cuchara acero inoxidable de una sola pieza</t>
  </si>
  <si>
    <t>Caldera doméstica</t>
  </si>
  <si>
    <t>Set de llaves</t>
  </si>
  <si>
    <t>Destornillador eléctrico</t>
  </si>
  <si>
    <t xml:space="preserve">Cuchara madera </t>
  </si>
  <si>
    <t>Cámara frigorífica</t>
  </si>
  <si>
    <t>Diablito</t>
  </si>
  <si>
    <t>Cucharones</t>
  </si>
  <si>
    <t>Circuito con contactores</t>
  </si>
  <si>
    <t>Soporte regleta Krone</t>
  </si>
  <si>
    <t xml:space="preserve">Elementos de protección personal, EPP </t>
  </si>
  <si>
    <t xml:space="preserve">Descorchador </t>
  </si>
  <si>
    <t>Circuito de equipo de calefacción</t>
  </si>
  <si>
    <t>Taladro portátil para brocas de 0,1-13 mm</t>
  </si>
  <si>
    <t>Escala de mano</t>
  </si>
  <si>
    <t>Circuito de equipo de ventilación</t>
  </si>
  <si>
    <t>Espátula</t>
  </si>
  <si>
    <t>Espátulas carpintera</t>
  </si>
  <si>
    <t>Equipo de climatización</t>
  </si>
  <si>
    <t>Convención binario, decimal, xexagecimal</t>
  </si>
  <si>
    <t xml:space="preserve">Extensión eléctrica </t>
  </si>
  <si>
    <t>Espumadero</t>
  </si>
  <si>
    <t>Maqueta de equipo de climatización</t>
  </si>
  <si>
    <t xml:space="preserve">Postación </t>
  </si>
  <si>
    <t xml:space="preserve">Juego de llaves francesa </t>
  </si>
  <si>
    <t xml:space="preserve">Báscula mecánica </t>
  </si>
  <si>
    <t>Exprimidor manual</t>
  </si>
  <si>
    <t>Maqueta de equipo de refrigeración</t>
  </si>
  <si>
    <t>Google Earth</t>
  </si>
  <si>
    <t>Llana</t>
  </si>
  <si>
    <t>Plomada de albañil</t>
  </si>
  <si>
    <t>Florero</t>
  </si>
  <si>
    <t xml:space="preserve">Radiador </t>
  </si>
  <si>
    <t>Radio mobile</t>
  </si>
  <si>
    <t>Moldes para probetas metálicas</t>
  </si>
  <si>
    <t xml:space="preserve">Polomada de carpintero </t>
  </si>
  <si>
    <t>Guantes resistente a altas temperatura</t>
  </si>
  <si>
    <r>
      <t>Refrigerador dos puertas</t>
    </r>
    <r>
      <rPr>
        <sz val="12"/>
        <color theme="1"/>
        <rFont val="Arial nova cond"/>
      </rPr>
      <t xml:space="preserve"> </t>
    </r>
  </si>
  <si>
    <t>Xirio</t>
  </si>
  <si>
    <t>Palangana / bandejas metálicas</t>
  </si>
  <si>
    <t>Herramientas de aseo</t>
  </si>
  <si>
    <t xml:space="preserve">Simulador de circuitos eléctricos  </t>
  </si>
  <si>
    <t>Poruña</t>
  </si>
  <si>
    <t>Hervidor</t>
  </si>
  <si>
    <t xml:space="preserve">Set de herramientas </t>
  </si>
  <si>
    <t xml:space="preserve">Jarro medidor </t>
  </si>
  <si>
    <t xml:space="preserve">Taladro </t>
  </si>
  <si>
    <t>Lámina antihaderente para horno</t>
  </si>
  <si>
    <t>Tijera hojalatera</t>
  </si>
  <si>
    <t>Lata horno</t>
  </si>
  <si>
    <t>SERVICIOS_DE_TURISMO</t>
  </si>
  <si>
    <t>Escala telescopica</t>
  </si>
  <si>
    <t>Lavafondo doble</t>
  </si>
  <si>
    <t>Parlante inalámbrico con bluetooth</t>
  </si>
  <si>
    <t>CONSTRUCCIÓN_MENCIÓN_TERMINACIÓNES_DE_LA_CONSTRUCCIÓN</t>
  </si>
  <si>
    <t>Planas de lengüeta</t>
  </si>
  <si>
    <t>Lavamano rodilla</t>
  </si>
  <si>
    <t>Brújula</t>
  </si>
  <si>
    <t>Mamaderas para salsas</t>
  </si>
  <si>
    <t>Dispositivo GPS de navegación satelital</t>
  </si>
  <si>
    <t>QUÍMICA_INDUSTRIAL_LABORATORIO_QUÍMICO</t>
  </si>
  <si>
    <t>Mandolina acero inoxidable</t>
  </si>
  <si>
    <t>Audífonos para módulo de inglés</t>
  </si>
  <si>
    <t>Agitador magnético con temperatura</t>
  </si>
  <si>
    <t xml:space="preserve">Manga pastelera </t>
  </si>
  <si>
    <t>Botiquín primeros auxilios</t>
  </si>
  <si>
    <t>Mantelería</t>
  </si>
  <si>
    <t>Camilla portátil</t>
  </si>
  <si>
    <t>Campana de extracción </t>
  </si>
  <si>
    <t xml:space="preserve">Máquina de pastas  </t>
  </si>
  <si>
    <t>Chalecos identificatorios para guiado de turistas</t>
  </si>
  <si>
    <t>Celda electroquímica</t>
  </si>
  <si>
    <t>Mesón acero inoxidable</t>
  </si>
  <si>
    <t>Cuello de inmovilización</t>
  </si>
  <si>
    <t>Centrífuga de laboratorio</t>
  </si>
  <si>
    <t>Mesón de acero inoxidable</t>
  </si>
  <si>
    <t xml:space="preserve">Estación de trabajo </t>
  </si>
  <si>
    <t>Contenedor de residuos </t>
  </si>
  <si>
    <t xml:space="preserve">Mesón de desconche </t>
  </si>
  <si>
    <t xml:space="preserve">Intercomunicadores </t>
  </si>
  <si>
    <t>Cristalizadores</t>
  </si>
  <si>
    <t>Mezquino</t>
  </si>
  <si>
    <t>Linternas frontales</t>
  </si>
  <si>
    <t>Desecadora</t>
  </si>
  <si>
    <t>Mantas térmicas</t>
  </si>
  <si>
    <t>Equipo de destilación por arrastre de vapor</t>
  </si>
  <si>
    <t xml:space="preserve">Minipimer profesional </t>
  </si>
  <si>
    <t>Megáfono</t>
  </si>
  <si>
    <t>Moldes cortadores</t>
  </si>
  <si>
    <t>Micrófono inalámbrico</t>
  </si>
  <si>
    <t>Equipo de extracción continua con equipo Soxhlet</t>
  </si>
  <si>
    <t>Moldes para tarta</t>
  </si>
  <si>
    <t>Mueble dispensador de folletos turísticos</t>
  </si>
  <si>
    <t>Equipo de tratamiento de riles</t>
  </si>
  <si>
    <t xml:space="preserve">Molde cúbico </t>
  </si>
  <si>
    <t>Moledor de hielo</t>
  </si>
  <si>
    <t>Muñeco reanimación</t>
  </si>
  <si>
    <t>Equipo hidrodestilador</t>
  </si>
  <si>
    <t>Mueble pañolero acero inoxidable con rejilla</t>
  </si>
  <si>
    <t>Silbato de seguridad</t>
  </si>
  <si>
    <t>Equipo Soxhlet</t>
  </si>
  <si>
    <t>Mueble para artículos de aseo</t>
  </si>
  <si>
    <t>Software Sistema de Reservas</t>
  </si>
  <si>
    <t>Estufa de secado</t>
  </si>
  <si>
    <t>QUÍMICA_INDUSTRIAL_PLANTA_QUÍMICA</t>
  </si>
  <si>
    <t>Ollas</t>
  </si>
  <si>
    <t>Software de Aprendizaje del Inglés</t>
  </si>
  <si>
    <t>Extractores de aire en laboratorio</t>
  </si>
  <si>
    <t xml:space="preserve">Piedra de afilar </t>
  </si>
  <si>
    <t>Manto calefactor para matraces</t>
  </si>
  <si>
    <t>Plancha y grilla portátil</t>
  </si>
  <si>
    <t>Prensa papas</t>
  </si>
  <si>
    <t>FORESTAL</t>
  </si>
  <si>
    <t>Plancha de ataque químico </t>
  </si>
  <si>
    <t>Rallador</t>
  </si>
  <si>
    <t>Ahoyadora</t>
  </si>
  <si>
    <t>Tamizadora de laboratorio </t>
  </si>
  <si>
    <t>Rejilla enfriadora</t>
  </si>
  <si>
    <t>Camara fotográfica</t>
  </si>
  <si>
    <t xml:space="preserve">Sacabocados </t>
  </si>
  <si>
    <t xml:space="preserve">Desbrozadora  </t>
  </si>
  <si>
    <t>Balanza analítica </t>
  </si>
  <si>
    <t>Sartén</t>
  </si>
  <si>
    <t>Equipo de radio comunicación</t>
  </si>
  <si>
    <t>Balanza de humedad</t>
  </si>
  <si>
    <t>Sartén panquequero</t>
  </si>
  <si>
    <t>Horno para secado de semillas</t>
  </si>
  <si>
    <t>Balanza de precisión  </t>
  </si>
  <si>
    <t>Set de mesa y sillas</t>
  </si>
  <si>
    <t xml:space="preserve">Maquina afiladora de cadena </t>
  </si>
  <si>
    <t>Balanza granataria </t>
  </si>
  <si>
    <t>Sifón</t>
  </si>
  <si>
    <t xml:space="preserve">Monocultivador </t>
  </si>
  <si>
    <t>Colorímetro</t>
  </si>
  <si>
    <t>Soplete</t>
  </si>
  <si>
    <t xml:space="preserve">Motobomba </t>
  </si>
  <si>
    <t>Conductímetro portátil rango dual TDS</t>
  </si>
  <si>
    <t xml:space="preserve">Motosierra  </t>
  </si>
  <si>
    <t>Densímetro distintas medidas</t>
  </si>
  <si>
    <t xml:space="preserve">Tablas de picar  </t>
  </si>
  <si>
    <t>Palanca de volteo con gancho</t>
  </si>
  <si>
    <t>Fotómetro portátil</t>
  </si>
  <si>
    <t>Tenaza</t>
  </si>
  <si>
    <t>Remachador de cadena</t>
  </si>
  <si>
    <t>Instrumentos para el análisis de gases de combustión y emisiones industriales con sensores</t>
  </si>
  <si>
    <t>Timbal</t>
  </si>
  <si>
    <t>Medidor de oxígeno disuelto portátil a123 parado, con sensor de temperatura</t>
  </si>
  <si>
    <t>Trinche de acero</t>
  </si>
  <si>
    <t>Phmetro</t>
  </si>
  <si>
    <t>Uslero</t>
  </si>
  <si>
    <t>Clinómetro</t>
  </si>
  <si>
    <t>Sensores de PH, conductividad, DBO (pasport sensors pasco)</t>
  </si>
  <si>
    <t>Vajilla línea casino</t>
  </si>
  <si>
    <t xml:space="preserve">Estación meteorológica </t>
  </si>
  <si>
    <t>Termómetro digital  </t>
  </si>
  <si>
    <t>Vajilla línea restaurante</t>
  </si>
  <si>
    <t>Coctelera</t>
  </si>
  <si>
    <t>Forcípulas</t>
  </si>
  <si>
    <t>Medidor de azufre</t>
  </si>
  <si>
    <t>Alimentador para intercambiadores de calor</t>
  </si>
  <si>
    <t xml:space="preserve">Licuadora </t>
  </si>
  <si>
    <t>Medidor de oxígeno</t>
  </si>
  <si>
    <t>Aparato de Reynolds</t>
  </si>
  <si>
    <t>Máquina corta fiambres</t>
  </si>
  <si>
    <t>Hipsómetro</t>
  </si>
  <si>
    <t xml:space="preserve">Espectrofotrómetro </t>
  </si>
  <si>
    <t>Chancadora</t>
  </si>
  <si>
    <t>Set de bar</t>
  </si>
  <si>
    <t>Huincha diamétrica</t>
  </si>
  <si>
    <t>Argolla metálica para embudos</t>
  </si>
  <si>
    <t>Equipo de aglomeración, granulación</t>
  </si>
  <si>
    <t>Planímetro</t>
  </si>
  <si>
    <t>Bandejas para escurrir utensilios lavados</t>
  </si>
  <si>
    <t>Equipo de escurrimiento de fluido con bomba centrífuga</t>
  </si>
  <si>
    <t xml:space="preserve">Tamices </t>
  </si>
  <si>
    <t>Bidón para agua destilada </t>
  </si>
  <si>
    <t>Equipo de estudio motobomba en serie y paralelo</t>
  </si>
  <si>
    <t>ELECTRICIDAD</t>
  </si>
  <si>
    <t>Vara telescópica</t>
  </si>
  <si>
    <t>Bombas de vacíos</t>
  </si>
  <si>
    <t>Equipo de pérdida de carga</t>
  </si>
  <si>
    <t xml:space="preserve">Banco de condensadores </t>
  </si>
  <si>
    <t>Bases giratorias para tortas</t>
  </si>
  <si>
    <t>Antorcha de incendio</t>
  </si>
  <si>
    <t>Botiquín, primeros auxilios </t>
  </si>
  <si>
    <t>Equipo de secado por convección</t>
  </si>
  <si>
    <t>Partidor suave</t>
  </si>
  <si>
    <t>Azadones</t>
  </si>
  <si>
    <t>Bureta de vidrio </t>
  </si>
  <si>
    <t>Molino de bolas</t>
  </si>
  <si>
    <t>Programador lógico de control (PLC)</t>
  </si>
  <si>
    <t>Cernidor</t>
  </si>
  <si>
    <t>Bomba de espalda para combate de incendio</t>
  </si>
  <si>
    <t>Tamizadora mecánica</t>
  </si>
  <si>
    <t>Regulador de factor de potencia</t>
  </si>
  <si>
    <t>Cuchillo sierra</t>
  </si>
  <si>
    <t>Bomba manual para petróleo</t>
  </si>
  <si>
    <t>Colador plástico</t>
  </si>
  <si>
    <t>Torre de enfriamiento de agua</t>
  </si>
  <si>
    <t>Relé programable</t>
  </si>
  <si>
    <t>Espátulas pasteleras diversas</t>
  </si>
  <si>
    <t>Colector de destilado (por equipo de destilación)</t>
  </si>
  <si>
    <t xml:space="preserve">Variador de frecuencia </t>
  </si>
  <si>
    <t>Jarro graduado</t>
  </si>
  <si>
    <t>Camilla</t>
  </si>
  <si>
    <t>Dispensadores distintos volúmenes</t>
  </si>
  <si>
    <t>Moldes cajón</t>
  </si>
  <si>
    <t>Cápsulas petri</t>
  </si>
  <si>
    <t>Ducha de seguridad</t>
  </si>
  <si>
    <t>Amperímetro de tenazas</t>
  </si>
  <si>
    <t>Moldes chocolates</t>
  </si>
  <si>
    <t>Cinturón porta herramientas</t>
  </si>
  <si>
    <t>Ducha lavaojos</t>
  </si>
  <si>
    <t>Frecuencímetro</t>
  </si>
  <si>
    <t xml:space="preserve">Moldes tortas </t>
  </si>
  <si>
    <t xml:space="preserve">Cuña volteo </t>
  </si>
  <si>
    <t>Embudo decantación (graduado) </t>
  </si>
  <si>
    <t>Medidor de energía</t>
  </si>
  <si>
    <t>Peines</t>
  </si>
  <si>
    <t>Elementos de protección personal, EPP, de cosechador y fumigador</t>
  </si>
  <si>
    <t>Medidor de tierra</t>
  </si>
  <si>
    <t>Tabla cortar</t>
  </si>
  <si>
    <t>Elementos de seguridad, EPP, para combate de incendio</t>
  </si>
  <si>
    <t>Espátula acero inoxidable</t>
  </si>
  <si>
    <t>Megaohmmetro</t>
  </si>
  <si>
    <t>Timbales individuales</t>
  </si>
  <si>
    <t>Esmeril manual</t>
  </si>
  <si>
    <t>Extintor</t>
  </si>
  <si>
    <t xml:space="preserve">Micrómetro </t>
  </si>
  <si>
    <t>Hachas</t>
  </si>
  <si>
    <t>Frascos toma muestras </t>
  </si>
  <si>
    <t xml:space="preserve">Juego de dados  </t>
  </si>
  <si>
    <t>Fuentes plásticas </t>
  </si>
  <si>
    <t>Nivel de superficie</t>
  </si>
  <si>
    <t>ELECTRÓNICA</t>
  </si>
  <si>
    <t xml:space="preserve">Juego de llaves punta corona </t>
  </si>
  <si>
    <t>Goteros de vidrio</t>
  </si>
  <si>
    <t>Osciloscopio</t>
  </si>
  <si>
    <t xml:space="preserve">Llave dinamómetro </t>
  </si>
  <si>
    <t>Cosenofímetro</t>
  </si>
  <si>
    <t>Lupa electrónica</t>
  </si>
  <si>
    <t>Juego de tamices</t>
  </si>
  <si>
    <t>Palas</t>
  </si>
  <si>
    <t>Mechero Bunsen</t>
  </si>
  <si>
    <t>Luxómetro</t>
  </si>
  <si>
    <t>Pinza</t>
  </si>
  <si>
    <t>Modelos moleculares</t>
  </si>
  <si>
    <t>Termómetro láser</t>
  </si>
  <si>
    <t xml:space="preserve">Pitón y manguera para salida </t>
  </si>
  <si>
    <t>Nevera para muestreo </t>
  </si>
  <si>
    <t xml:space="preserve">Calculadora científica </t>
  </si>
  <si>
    <t xml:space="preserve">Podadora de altura </t>
  </si>
  <si>
    <t>Picnómetro distintas medidas</t>
  </si>
  <si>
    <t xml:space="preserve">Cautín </t>
  </si>
  <si>
    <t>Rastrillos</t>
  </si>
  <si>
    <t>Pinza de acero inoxidable para tubo de ensayo</t>
  </si>
  <si>
    <t>Cortador de tuberías</t>
  </si>
  <si>
    <t xml:space="preserve">Rozones </t>
  </si>
  <si>
    <t>Pinza de acero inoxidable para vasos precipitados</t>
  </si>
  <si>
    <t xml:space="preserve">Curvadora </t>
  </si>
  <si>
    <t xml:space="preserve">Serruchos podar </t>
  </si>
  <si>
    <t>Pinza para buretas</t>
  </si>
  <si>
    <t xml:space="preserve">Desguarnizador </t>
  </si>
  <si>
    <t>Termómetro contacto</t>
  </si>
  <si>
    <t xml:space="preserve">Taladro de incremento </t>
  </si>
  <si>
    <t>Placa petri de vidrio</t>
  </si>
  <si>
    <t xml:space="preserve">Elemento de protección personal, EPP </t>
  </si>
  <si>
    <t xml:space="preserve">Tester </t>
  </si>
  <si>
    <t xml:space="preserve">Tijera de poda </t>
  </si>
  <si>
    <t>Placa Petri plástica </t>
  </si>
  <si>
    <t xml:space="preserve">Escalera tijeras </t>
  </si>
  <si>
    <t>Invernadero semi automatizado</t>
  </si>
  <si>
    <t>Rejilla de asbesto</t>
  </si>
  <si>
    <t>Contactores</t>
  </si>
  <si>
    <t>Rotuladores</t>
  </si>
  <si>
    <t>Extractores de rodamiento</t>
  </si>
  <si>
    <t>Desguarnizador</t>
  </si>
  <si>
    <t>MUEBLES_Y_TERMINACIONES_DE_LA_MADERA</t>
  </si>
  <si>
    <t xml:space="preserve">Grimpiadora </t>
  </si>
  <si>
    <t>Elementos de protección personal</t>
  </si>
  <si>
    <t>Cabina para aplicación de pinturas, tintas y barnices</t>
  </si>
  <si>
    <t>Set de embudos analítico de vidrio </t>
  </si>
  <si>
    <t>Carro transpaleta</t>
  </si>
  <si>
    <t>Set de hisopos</t>
  </si>
  <si>
    <t>Finales de carrera</t>
  </si>
  <si>
    <t>Set de materiales de acero inoxidable</t>
  </si>
  <si>
    <t xml:space="preserve">Juego de destornilladores </t>
  </si>
  <si>
    <t>HMI pantalla</t>
  </si>
  <si>
    <t>Esmeril afilador</t>
  </si>
  <si>
    <t>Set de materiales de porcelana </t>
  </si>
  <si>
    <t xml:space="preserve">Juego de llaves </t>
  </si>
  <si>
    <t xml:space="preserve">Interruptor diferencial  </t>
  </si>
  <si>
    <t>Extractor portátil de viruta</t>
  </si>
  <si>
    <t>Set de materiales plástico de laboratorio </t>
  </si>
  <si>
    <t xml:space="preserve">Interruptor termomagnético </t>
  </si>
  <si>
    <t>Fresadora  tupí manual eléctrica</t>
  </si>
  <si>
    <t>Set de matraces de Erlenmeyer de vidrio </t>
  </si>
  <si>
    <t>Llave francesa</t>
  </si>
  <si>
    <t xml:space="preserve">Máquina cepilladora </t>
  </si>
  <si>
    <t>Set de matraz de aforo de vidrio </t>
  </si>
  <si>
    <t xml:space="preserve">Meson de trabajo </t>
  </si>
  <si>
    <t xml:space="preserve">Partidor suave </t>
  </si>
  <si>
    <t xml:space="preserve">Pistola de aire comprimido </t>
  </si>
  <si>
    <t>Set de moldes de silicona</t>
  </si>
  <si>
    <t xml:space="preserve">Pistola de aire caliente </t>
  </si>
  <si>
    <t>Set de pipetas de vidrio graduadas </t>
  </si>
  <si>
    <t xml:space="preserve">Soplete pistola de calor </t>
  </si>
  <si>
    <t xml:space="preserve">Sierra circular </t>
  </si>
  <si>
    <t>Set de sacabocados para tapón de goma</t>
  </si>
  <si>
    <t>Relé SSD</t>
  </si>
  <si>
    <t>Set probetas de vidrio </t>
  </si>
  <si>
    <t>Set de alicates de precisión</t>
  </si>
  <si>
    <t>Sierra huincha</t>
  </si>
  <si>
    <t>Set vaso precipitado de vidrio </t>
  </si>
  <si>
    <t>Taladro eléctrico de pedestal</t>
  </si>
  <si>
    <t>Sistema de filtración al vacío</t>
  </si>
  <si>
    <t xml:space="preserve">Tornillo mecánico </t>
  </si>
  <si>
    <t>Set de destornilladores de precisión</t>
  </si>
  <si>
    <t>Taladro portátil</t>
  </si>
  <si>
    <t>Sistema de filtración simple</t>
  </si>
  <si>
    <t xml:space="preserve">Banco de pruebas </t>
  </si>
  <si>
    <t xml:space="preserve">Set de llaves allen </t>
  </si>
  <si>
    <t>Torno para madera</t>
  </si>
  <si>
    <t>Soporte para pipetas</t>
  </si>
  <si>
    <t xml:space="preserve">Equipos de calefacción </t>
  </si>
  <si>
    <t>Set de llaves punta -corona</t>
  </si>
  <si>
    <t xml:space="preserve">Calibrador de elementos de corte </t>
  </si>
  <si>
    <t>Tapón de goma para termómetro en sistema de destilación (Medida acorde al sistema de destilación)</t>
  </si>
  <si>
    <t>Freno magnético</t>
  </si>
  <si>
    <t>Set de llaves Torx</t>
  </si>
  <si>
    <t>Trípode de laboratorio</t>
  </si>
  <si>
    <t>Maqueta de automatización</t>
  </si>
  <si>
    <t>Taladro de precisión con pedestal</t>
  </si>
  <si>
    <t xml:space="preserve">Copa Ford </t>
  </si>
  <si>
    <t>Tubo de ensayo de vidrio</t>
  </si>
  <si>
    <t xml:space="preserve">Maqueta de ductos y canalizaciones </t>
  </si>
  <si>
    <t xml:space="preserve">Taladro pedestal </t>
  </si>
  <si>
    <t>Maqueta de energía solar</t>
  </si>
  <si>
    <t xml:space="preserve">Escuadras </t>
  </si>
  <si>
    <t>Crisol de porcelana para mufla</t>
  </si>
  <si>
    <t xml:space="preserve">Maqueta de motores </t>
  </si>
  <si>
    <t>Temporizadores</t>
  </si>
  <si>
    <t>Flexómetro o cinta métrica</t>
  </si>
  <si>
    <t>Cubeta para espectrofotómetro </t>
  </si>
  <si>
    <t>Motor monofásico</t>
  </si>
  <si>
    <t>Nivel manual</t>
  </si>
  <si>
    <t>Pinza para crisol de porcelana</t>
  </si>
  <si>
    <t>Motor trifásico</t>
  </si>
  <si>
    <t>Variador de frecuencia</t>
  </si>
  <si>
    <t>Set de vasos de teflón </t>
  </si>
  <si>
    <t>Muestrario de dispositivos de potencia</t>
  </si>
  <si>
    <t xml:space="preserve">Central domótica </t>
  </si>
  <si>
    <t>Trompa de agua</t>
  </si>
  <si>
    <t>Sistema de iluminación</t>
  </si>
  <si>
    <t>Entrenador análogo/digital para simulación de circuitos</t>
  </si>
  <si>
    <t>Tubo capilar </t>
  </si>
  <si>
    <t>Tablero de control y fuerza</t>
  </si>
  <si>
    <t xml:space="preserve">Estación hidráulica </t>
  </si>
  <si>
    <t>Xilohigrómetro</t>
  </si>
  <si>
    <t>Tubo thiele</t>
  </si>
  <si>
    <t>Tableros de distribución de alumbrado</t>
  </si>
  <si>
    <t xml:space="preserve">Estación neumática </t>
  </si>
  <si>
    <t>Chancador primario a escala</t>
  </si>
  <si>
    <t>Trasformador monofásico</t>
  </si>
  <si>
    <t>Fuente de poder</t>
  </si>
  <si>
    <t>Atornillador eléctrico inalámbrico</t>
  </si>
  <si>
    <t>Simulador de formación de compuestos y reacciones químicas</t>
  </si>
  <si>
    <t>Trasformador trifásico</t>
  </si>
  <si>
    <t>Generador de funciones</t>
  </si>
  <si>
    <t>Brochas y rodillos</t>
  </si>
  <si>
    <t>Kit Fotovoltaico Panel</t>
  </si>
  <si>
    <t>Kit Hidráulica</t>
  </si>
  <si>
    <t>Cepillo manual eléctrico</t>
  </si>
  <si>
    <t>DIBUJO_TÉCNICO</t>
  </si>
  <si>
    <t>Kit Neumática SMC</t>
  </si>
  <si>
    <t>Cepillo o garlopa manual</t>
  </si>
  <si>
    <t>Computador para diseño gráfico</t>
  </si>
  <si>
    <t>Lego NTX</t>
  </si>
  <si>
    <t>Corchetera industrial</t>
  </si>
  <si>
    <t>Impresora multifuncional láser color</t>
  </si>
  <si>
    <t>Maqueta didáctica PLC</t>
  </si>
  <si>
    <t xml:space="preserve">I </t>
  </si>
  <si>
    <t xml:space="preserve">Mesones de trabajo  </t>
  </si>
  <si>
    <t>Encoladora manual de rodillo</t>
  </si>
  <si>
    <r>
      <t xml:space="preserve">Plotter </t>
    </r>
    <r>
      <rPr>
        <sz val="12"/>
        <color theme="1"/>
        <rFont val="Arial nova cond"/>
      </rPr>
      <t xml:space="preserve">para planos </t>
    </r>
  </si>
  <si>
    <t xml:space="preserve">Motor trifásico </t>
  </si>
  <si>
    <t>Taburete</t>
  </si>
  <si>
    <t xml:space="preserve">Placas  de cobre perforadas </t>
  </si>
  <si>
    <t>Fresadora tupí manual eléctrica</t>
  </si>
  <si>
    <t>Tableros de dibujo</t>
  </si>
  <si>
    <t>Placas para montaje electrónico</t>
  </si>
  <si>
    <t>Lijadoras manuales</t>
  </si>
  <si>
    <t>Compás de precisión</t>
  </si>
  <si>
    <t>Programador lógico PLC</t>
  </si>
  <si>
    <t>Limas y escofinas</t>
  </si>
  <si>
    <t xml:space="preserve">Transformador </t>
  </si>
  <si>
    <t>Martillo para clavos</t>
  </si>
  <si>
    <t>Martillo tapiceros</t>
  </si>
  <si>
    <t>GRÁFICA</t>
  </si>
  <si>
    <t>Mazo de madera o martillo de goma</t>
  </si>
  <si>
    <t xml:space="preserve">Medidor distancia óptico </t>
  </si>
  <si>
    <t>Prensa C</t>
  </si>
  <si>
    <t>Niveles carpinteros</t>
  </si>
  <si>
    <t>Cosedora de alambre</t>
  </si>
  <si>
    <t>Prensa para marcos</t>
  </si>
  <si>
    <t>CTP (Computer to Plate) con equipo de climatización</t>
  </si>
  <si>
    <t xml:space="preserve">Prensa rápida </t>
  </si>
  <si>
    <t>Baldes plásticos </t>
  </si>
  <si>
    <t>Hotmelera</t>
  </si>
  <si>
    <t xml:space="preserve">Prensa sargento </t>
  </si>
  <si>
    <t>Set de probetas de plástico</t>
  </si>
  <si>
    <t>Plomada</t>
  </si>
  <si>
    <t>Impresora flexográfica</t>
  </si>
  <si>
    <t>Serrucho manual carpintero</t>
  </si>
  <si>
    <t xml:space="preserve">Regla metálica </t>
  </si>
  <si>
    <t>Impresora offset</t>
  </si>
  <si>
    <t>Regla T</t>
  </si>
  <si>
    <t>Impresora serigráfica</t>
  </si>
  <si>
    <t xml:space="preserve">Set de escoplos </t>
  </si>
  <si>
    <t>Regleta</t>
  </si>
  <si>
    <t>Impresora tecnología digital Inkjet</t>
  </si>
  <si>
    <t xml:space="preserve">Set de formones </t>
  </si>
  <si>
    <t>Set escuadras</t>
  </si>
  <si>
    <t>Impresora tecnología digital láser</t>
  </si>
  <si>
    <t xml:space="preserve">Set de gubias </t>
  </si>
  <si>
    <t>Taquímetro</t>
  </si>
  <si>
    <t>Impresora tipográfica</t>
  </si>
  <si>
    <t>Sierra caladora eléctrica</t>
  </si>
  <si>
    <t xml:space="preserve">Cajas organizadoras </t>
  </si>
  <si>
    <t>Máquina hotstamping</t>
  </si>
  <si>
    <t>Sierra circular eléctrica</t>
  </si>
  <si>
    <t xml:space="preserve">Cutter </t>
  </si>
  <si>
    <t>Máquina plisadora</t>
  </si>
  <si>
    <t>Sierra manual de arco</t>
  </si>
  <si>
    <t xml:space="preserve">Disco duro </t>
  </si>
  <si>
    <t>Máquina pre picadora</t>
  </si>
  <si>
    <t>Taladro portátil eléctrico</t>
  </si>
  <si>
    <t>Máquina termo laminadora</t>
  </si>
  <si>
    <t>Tenaza y alicate</t>
  </si>
  <si>
    <t>Ingletadora</t>
  </si>
  <si>
    <t>Máquina troqueladora</t>
  </si>
  <si>
    <t>Tizador</t>
  </si>
  <si>
    <t xml:space="preserve">Planchón para sublimación </t>
  </si>
  <si>
    <t>Plotter de corte</t>
  </si>
  <si>
    <t>ACUICULTURA</t>
  </si>
  <si>
    <t xml:space="preserve">Pendrive </t>
  </si>
  <si>
    <t xml:space="preserve">Prensa satinadora </t>
  </si>
  <si>
    <t xml:space="preserve">Bomba de vacío </t>
  </si>
  <si>
    <t xml:space="preserve">Salva corte </t>
  </si>
  <si>
    <t>Bomba sentina</t>
  </si>
  <si>
    <t>Set de cerchas</t>
  </si>
  <si>
    <t>Conductímetro</t>
  </si>
  <si>
    <t xml:space="preserve">Carro de arrastre </t>
  </si>
  <si>
    <t>Copa Ford</t>
  </si>
  <si>
    <t xml:space="preserve">Compresor </t>
  </si>
  <si>
    <t>Set de llaves hexagonales</t>
  </si>
  <si>
    <t>Copa Zan</t>
  </si>
  <si>
    <t xml:space="preserve">Destilador </t>
  </si>
  <si>
    <t>Densitómetro de plancha</t>
  </si>
  <si>
    <t>Equipo compresor cargado de botella</t>
  </si>
  <si>
    <t>Tecnígrafos</t>
  </si>
  <si>
    <t>Espectrofotómetro</t>
  </si>
  <si>
    <t>Esmeril</t>
  </si>
  <si>
    <t>Trípode</t>
  </si>
  <si>
    <t>Micrómetro</t>
  </si>
  <si>
    <t>Grúa horquilla</t>
  </si>
  <si>
    <t>PHmetro</t>
  </si>
  <si>
    <t>Lancha para tripulación</t>
  </si>
  <si>
    <t xml:space="preserve">Reglas metálicas </t>
  </si>
  <si>
    <t>Motor  fuera de borda</t>
  </si>
  <si>
    <t>SERVICIOS_DE_HOTELERÍA</t>
  </si>
  <si>
    <t>Aceiteras</t>
  </si>
  <si>
    <t xml:space="preserve">Pediluvio </t>
  </si>
  <si>
    <t>Aspiradora semi-industrial</t>
  </si>
  <si>
    <t>Anilladora doble cero</t>
  </si>
  <si>
    <t>Piscina de fibra</t>
  </si>
  <si>
    <t>Cafetera</t>
  </si>
  <si>
    <t>Cabina de iluminación estandarizada</t>
  </si>
  <si>
    <t xml:space="preserve">Refrigerador </t>
  </si>
  <si>
    <t>Equipo de amplificación</t>
  </si>
  <si>
    <t xml:space="preserve">Contenedores de residuos </t>
  </si>
  <si>
    <t>Sierra circular</t>
  </si>
  <si>
    <t>Máquina lavadora</t>
  </si>
  <si>
    <t>Cuchillo cartonero</t>
  </si>
  <si>
    <t>Soldadoras</t>
  </si>
  <si>
    <t>Máquina secadora</t>
  </si>
  <si>
    <t>Plancha a vapor</t>
  </si>
  <si>
    <t>Engrapadora</t>
  </si>
  <si>
    <t xml:space="preserve">Acuario de vidrio </t>
  </si>
  <si>
    <t>Rodillo plancha fácil</t>
  </si>
  <si>
    <t>Graseras macho y hembra</t>
  </si>
  <si>
    <t>Cámara de conteo</t>
  </si>
  <si>
    <t>Teléfono</t>
  </si>
  <si>
    <t>Guillotina</t>
  </si>
  <si>
    <t>Controlador manual 4 dígitos</t>
  </si>
  <si>
    <t>Televisor</t>
  </si>
  <si>
    <t>Disco Secchi</t>
  </si>
  <si>
    <t>Artículos de baño</t>
  </si>
  <si>
    <t xml:space="preserve">Llave de tubo </t>
  </si>
  <si>
    <t xml:space="preserve">Electrodo mediciones </t>
  </si>
  <si>
    <t>Artículos de ornamentación</t>
  </si>
  <si>
    <t>Martillo de goma</t>
  </si>
  <si>
    <t>Hemacetómetro</t>
  </si>
  <si>
    <t xml:space="preserve">Artículos deportivos </t>
  </si>
  <si>
    <t>Set alicates</t>
  </si>
  <si>
    <t>Ictiómetro</t>
  </si>
  <si>
    <t>Microscipio digital</t>
  </si>
  <si>
    <t>Banderas para guiado de grupos turísticos</t>
  </si>
  <si>
    <t xml:space="preserve">Set de espátulas </t>
  </si>
  <si>
    <t>Oxigenómetro</t>
  </si>
  <si>
    <t>Set de llaves de punta</t>
  </si>
  <si>
    <t>Canasto para ropa</t>
  </si>
  <si>
    <t>Set llaves Allen</t>
  </si>
  <si>
    <t>Carro para servicios de habitaciones</t>
  </si>
  <si>
    <t>Sierra caladora de pedestal</t>
  </si>
  <si>
    <t>Profundímetro</t>
  </si>
  <si>
    <t>Chaleco identificatorio para guiado de turistas</t>
  </si>
  <si>
    <t>Sierra caladora portátil</t>
  </si>
  <si>
    <t>Salinómetro</t>
  </si>
  <si>
    <t>Cortinas para eventos y habitación</t>
  </si>
  <si>
    <t>Alicate</t>
  </si>
  <si>
    <t xml:space="preserve">Bandeja plástica </t>
  </si>
  <si>
    <t xml:space="preserve">Software de troquel </t>
  </si>
  <si>
    <t xml:space="preserve">Bidón </t>
  </si>
  <si>
    <t xml:space="preserve">Estaciones de trabajo </t>
  </si>
  <si>
    <t xml:space="preserve">Software gráfico de diagramación </t>
  </si>
  <si>
    <t>Binocular</t>
  </si>
  <si>
    <t>Juegos de salón</t>
  </si>
  <si>
    <t xml:space="preserve">Software gráfico de dibujo vectorial </t>
  </si>
  <si>
    <t xml:space="preserve">Software gráfico de edición y retoques de imágenes </t>
  </si>
  <si>
    <t>Boyas</t>
  </si>
  <si>
    <t>Software para generación del archivo PDF</t>
  </si>
  <si>
    <t>Caja</t>
  </si>
  <si>
    <t>Moledora de café</t>
  </si>
  <si>
    <t>Software para imposición digital</t>
  </si>
  <si>
    <t>Carro plástico</t>
  </si>
  <si>
    <t>Mueble para guardar vajilla, cristalería, cubertería, mantelería, de cama y baño.</t>
  </si>
  <si>
    <t>PESQUERÍA</t>
  </si>
  <si>
    <t>Destornillador</t>
  </si>
  <si>
    <t>Muebles para dormitorio</t>
  </si>
  <si>
    <t>Bote auxiliar</t>
  </si>
  <si>
    <t>Elementos de protección personal EPP</t>
  </si>
  <si>
    <t>Radio de comunicación</t>
  </si>
  <si>
    <t>Embarcación</t>
  </si>
  <si>
    <t xml:space="preserve">Equipos de buceo </t>
  </si>
  <si>
    <t>Set de ropa de cama hotelera</t>
  </si>
  <si>
    <t>Equipos de levante</t>
  </si>
  <si>
    <t>Set para coctelería</t>
  </si>
  <si>
    <t xml:space="preserve">Generador eléctrico </t>
  </si>
  <si>
    <t xml:space="preserve">Hisopos </t>
  </si>
  <si>
    <t>Set para eventos</t>
  </si>
  <si>
    <t>Kayak</t>
  </si>
  <si>
    <t>Juegos de llaves y dados</t>
  </si>
  <si>
    <t>Silbatos</t>
  </si>
  <si>
    <t xml:space="preserve">Motor fuera de borda </t>
  </si>
  <si>
    <t>Lavatorio</t>
  </si>
  <si>
    <t xml:space="preserve">Vajilla </t>
  </si>
  <si>
    <t xml:space="preserve">Set de ancla </t>
  </si>
  <si>
    <t xml:space="preserve">Lupa estereoscópica </t>
  </si>
  <si>
    <t>Software: Sistema de reservas</t>
  </si>
  <si>
    <t xml:space="preserve">Matraz </t>
  </si>
  <si>
    <t xml:space="preserve">Ecosonda </t>
  </si>
  <si>
    <t>OPERACIONES_PORTUARIAS</t>
  </si>
  <si>
    <t>Placa petri</t>
  </si>
  <si>
    <t>Contenedores</t>
  </si>
  <si>
    <t>Probeta</t>
  </si>
  <si>
    <t>Equipo VHF</t>
  </si>
  <si>
    <t>Instrumentos de navegación manual</t>
  </si>
  <si>
    <t>Rueda conteo</t>
  </si>
  <si>
    <t>Elementos de sujeción y anclaje</t>
  </si>
  <si>
    <t>Set de disección</t>
  </si>
  <si>
    <t>Equipo de protección personal, EPP</t>
  </si>
  <si>
    <t>Medidor de glicemia</t>
  </si>
  <si>
    <t xml:space="preserve">Set de muestreo </t>
  </si>
  <si>
    <t>Microscopio digital</t>
  </si>
  <si>
    <t xml:space="preserve">Set de tamices </t>
  </si>
  <si>
    <t>Sofware de manejo de bodegas portuarias</t>
  </si>
  <si>
    <t>Vaso precipitado</t>
  </si>
  <si>
    <t>Sofware de estiba y desestiba</t>
  </si>
  <si>
    <t>Cuello cervical</t>
  </si>
  <si>
    <t>Profundimetro</t>
  </si>
  <si>
    <t xml:space="preserve">Estanque de acopio </t>
  </si>
  <si>
    <t>TRIPULACIÓN_DE_NAVES_MERCANTES_Y_ESPECIALES</t>
  </si>
  <si>
    <t>Estanques de cultivo</t>
  </si>
  <si>
    <t>Cizalla punzadora</t>
  </si>
  <si>
    <t>Fantoma adulto</t>
  </si>
  <si>
    <t xml:space="preserve">Dobladora de tubos </t>
  </si>
  <si>
    <t>Tomador de presión arterial</t>
  </si>
  <si>
    <t>Sistema captación agua de mar</t>
  </si>
  <si>
    <t>Equipo de soldar por punto</t>
  </si>
  <si>
    <t>Sistema cultivo agua dulce</t>
  </si>
  <si>
    <t xml:space="preserve">Equipos de comunicación </t>
  </si>
  <si>
    <t>Aros salvavidas</t>
  </si>
  <si>
    <t xml:space="preserve">Sistema de aireación </t>
  </si>
  <si>
    <t>Guillotina hidráulica de cortina</t>
  </si>
  <si>
    <t>Artes de pesca</t>
  </si>
  <si>
    <t>Sistema de cultivo de larvas de moluscos</t>
  </si>
  <si>
    <t>Kit pistola alta presión</t>
  </si>
  <si>
    <t>Bidón</t>
  </si>
  <si>
    <t>Sistema de cultivo microalgas completo</t>
  </si>
  <si>
    <t xml:space="preserve">Máquina  de corte </t>
  </si>
  <si>
    <t>Binoculares</t>
  </si>
  <si>
    <t>Sistema reproducción de moluscos</t>
  </si>
  <si>
    <t xml:space="preserve">Máquina de soldar </t>
  </si>
  <si>
    <t xml:space="preserve">Boya </t>
  </si>
  <si>
    <t>Software de producción</t>
  </si>
  <si>
    <t xml:space="preserve">Motor </t>
  </si>
  <si>
    <t>Botiquin de Primeros Auxilios</t>
  </si>
  <si>
    <t xml:space="preserve">Pantografo para corte </t>
  </si>
  <si>
    <t xml:space="preserve">Cadenas </t>
  </si>
  <si>
    <t xml:space="preserve">Remachadora </t>
  </si>
  <si>
    <t xml:space="preserve">Cuchillo punta roma </t>
  </si>
  <si>
    <t>MECÁNICA_MANTENIMIENTO_DE_AERONAVES</t>
  </si>
  <si>
    <t>Delantal</t>
  </si>
  <si>
    <t>Compaces de punta seca</t>
  </si>
  <si>
    <t xml:space="preserve">Estación soldadora </t>
  </si>
  <si>
    <t xml:space="preserve">Fuente de poder regulable </t>
  </si>
  <si>
    <t>Durómetro</t>
  </si>
  <si>
    <t>Flotadores</t>
  </si>
  <si>
    <t xml:space="preserve">Generador de frecuencia </t>
  </si>
  <si>
    <t>Escuadras graduadas</t>
  </si>
  <si>
    <t>Juego de gatas hidráulicas</t>
  </si>
  <si>
    <t>Nivel manguera</t>
  </si>
  <si>
    <t>Martillo neumático</t>
  </si>
  <si>
    <t>Niveles de tres aguas</t>
  </si>
  <si>
    <t xml:space="preserve">Limas </t>
  </si>
  <si>
    <t xml:space="preserve">Plegadora </t>
  </si>
  <si>
    <t xml:space="preserve">Napoleón </t>
  </si>
  <si>
    <t xml:space="preserve">Rápido de 90° </t>
  </si>
  <si>
    <t>Plantilla afilado universal</t>
  </si>
  <si>
    <t>Red de monofilamento</t>
  </si>
  <si>
    <t>Roladora</t>
  </si>
  <si>
    <t>Ropa de agua</t>
  </si>
  <si>
    <t>Sierra recta de corte neumática</t>
  </si>
  <si>
    <t>Reglas paralelas</t>
  </si>
  <si>
    <t xml:space="preserve">Señalética </t>
  </si>
  <si>
    <t>Reloj carátula</t>
  </si>
  <si>
    <t xml:space="preserve">Set de brocas </t>
  </si>
  <si>
    <t>Taladro neumático</t>
  </si>
  <si>
    <t xml:space="preserve">Soplete </t>
  </si>
  <si>
    <t>Arenero</t>
  </si>
  <si>
    <t>Taladro</t>
  </si>
  <si>
    <t xml:space="preserve">Contador y generador de frecuencia </t>
  </si>
  <si>
    <t>Software de diseño redes de arrastre</t>
  </si>
  <si>
    <t xml:space="preserve">Cinceles </t>
  </si>
  <si>
    <t>Software operación del diseño</t>
  </si>
  <si>
    <t xml:space="preserve">Instrumento de prueba y calibración NAV 402 AP </t>
  </si>
  <si>
    <t>Micrómetros</t>
  </si>
  <si>
    <t>Elementos de proteccion personal, EPP</t>
  </si>
  <si>
    <t xml:space="preserve">Multitester digital </t>
  </si>
  <si>
    <t xml:space="preserve">Escobilla de acero </t>
  </si>
  <si>
    <t>CONSTRUCCIONES_METÁLICAS</t>
  </si>
  <si>
    <t>Nivel</t>
  </si>
  <si>
    <t xml:space="preserve">Esmeril angular </t>
  </si>
  <si>
    <t>Cilindradora</t>
  </si>
  <si>
    <t xml:space="preserve">Estanque </t>
  </si>
  <si>
    <t xml:space="preserve">Juego de brocas </t>
  </si>
  <si>
    <t>Cortadora de plasma</t>
  </si>
  <si>
    <t xml:space="preserve">Equipos oxiacetileno  </t>
  </si>
  <si>
    <t>Juego de letras de golpe</t>
  </si>
  <si>
    <t xml:space="preserve">Set de prueba estática </t>
  </si>
  <si>
    <t xml:space="preserve">Verificador DME Transponder ATC 600 </t>
  </si>
  <si>
    <t>Maquina arenadora o granallado</t>
  </si>
  <si>
    <t xml:space="preserve">Voltímetro </t>
  </si>
  <si>
    <t>Martillos</t>
  </si>
  <si>
    <t>Máquinas de soldar Smaw</t>
  </si>
  <si>
    <t>Watímetro</t>
  </si>
  <si>
    <t xml:space="preserve">Pistola pintura </t>
  </si>
  <si>
    <t>Máquinas de soldar TIG, MIG</t>
  </si>
  <si>
    <t>Aceitera</t>
  </si>
  <si>
    <t xml:space="preserve">Prensa cañería </t>
  </si>
  <si>
    <t>Plegadora</t>
  </si>
  <si>
    <t>Banquillo</t>
  </si>
  <si>
    <t xml:space="preserve">Publicaciones náuticas  </t>
  </si>
  <si>
    <t xml:space="preserve">Prensa hidráulica de doblado y guiado </t>
  </si>
  <si>
    <t xml:space="preserve">Barra contrarremachadora </t>
  </si>
  <si>
    <t xml:space="preserve">Reglilla metálica </t>
  </si>
  <si>
    <t>Prensa hidráulica de sujeción de piezas</t>
  </si>
  <si>
    <t>Barrote de fuerza</t>
  </si>
  <si>
    <t xml:space="preserve">Set disco goma </t>
  </si>
  <si>
    <t xml:space="preserve">Punzonadora </t>
  </si>
  <si>
    <t>Carro porta herramientas</t>
  </si>
  <si>
    <t>Tijeras hojalateras</t>
  </si>
  <si>
    <t xml:space="preserve">Taladro portátil </t>
  </si>
  <si>
    <t xml:space="preserve">Cautín pistola </t>
  </si>
  <si>
    <t xml:space="preserve">Trazador de perfiles </t>
  </si>
  <si>
    <t>Tronzadora</t>
  </si>
  <si>
    <t xml:space="preserve">Chicharra espiga </t>
  </si>
  <si>
    <t>Consola control máquina</t>
  </si>
  <si>
    <t>Elementos de protección personal. EPP</t>
  </si>
  <si>
    <t>Equipo carta electrónica de buque</t>
  </si>
  <si>
    <t>Escuadras de talón metálicas</t>
  </si>
  <si>
    <t>Extractores</t>
  </si>
  <si>
    <t>Equipo control de buque</t>
  </si>
  <si>
    <t>Grasera</t>
  </si>
  <si>
    <t>Equipo control de luces buque</t>
  </si>
  <si>
    <t xml:space="preserve">Nivel burbuja </t>
  </si>
  <si>
    <t>Equipo control velocidad de buque</t>
  </si>
  <si>
    <t>Nivel de manguera</t>
  </si>
  <si>
    <t xml:space="preserve">Juego de dados </t>
  </si>
  <si>
    <t>Set de banderas de navegación</t>
  </si>
  <si>
    <t>Juego de imanes</t>
  </si>
  <si>
    <t>Simulador puente de mando</t>
  </si>
  <si>
    <t xml:space="preserve">Plomada </t>
  </si>
  <si>
    <t>Sistemas de gobierno</t>
  </si>
  <si>
    <t>Transportador metálico</t>
  </si>
  <si>
    <t xml:space="preserve">Juego de llaves punta y corona </t>
  </si>
  <si>
    <t>Plataforma virtual FRONTER</t>
  </si>
  <si>
    <t xml:space="preserve"> 4 cuerpos de andamio </t>
  </si>
  <si>
    <t>Lupa con luz</t>
  </si>
  <si>
    <t>Software simulador ARPA</t>
  </si>
  <si>
    <t>Alicate cortante</t>
  </si>
  <si>
    <t>Mueble para guardar aceite y líquidos</t>
  </si>
  <si>
    <t>Software simulador GPS</t>
  </si>
  <si>
    <t>Arnés de seguridad tipo paracaídas</t>
  </si>
  <si>
    <t>Mueble para guardar herramientas</t>
  </si>
  <si>
    <t>Software simulador RADAR</t>
  </si>
  <si>
    <t xml:space="preserve">Cincel </t>
  </si>
  <si>
    <t>Pinzas cocodrilos</t>
  </si>
  <si>
    <t>Software simulador RIPA</t>
  </si>
  <si>
    <t>Cizalla de palanca</t>
  </si>
  <si>
    <t>Receptáculo para recibir líquidos</t>
  </si>
  <si>
    <t xml:space="preserve">Combo </t>
  </si>
  <si>
    <t>Wire twisters</t>
  </si>
  <si>
    <t>MECÁNICA AUTOMOTRIZ</t>
  </si>
  <si>
    <t>Avión</t>
  </si>
  <si>
    <t>Balanceadora de llantas</t>
  </si>
  <si>
    <t>Compás de vara</t>
  </si>
  <si>
    <t>Aviones del LIAW</t>
  </si>
  <si>
    <t xml:space="preserve">Cortina inactínica según cabina </t>
  </si>
  <si>
    <t>Motores recíprocos y a reacción</t>
  </si>
  <si>
    <t xml:space="preserve">Compresor  </t>
  </si>
  <si>
    <t xml:space="preserve">Dobladora guía </t>
  </si>
  <si>
    <t>Protoboard</t>
  </si>
  <si>
    <t>Compresor de espirales</t>
  </si>
  <si>
    <t>Elevador hidráulico o eléctrico</t>
  </si>
  <si>
    <t xml:space="preserve">Escalera tijera </t>
  </si>
  <si>
    <t>Equipo de alineación</t>
  </si>
  <si>
    <t>Extractor de humos</t>
  </si>
  <si>
    <t>Equipo de pruebas de fugas y carga de aire acondicionado</t>
  </si>
  <si>
    <t>Juego de alicates universal</t>
  </si>
  <si>
    <t xml:space="preserve">Juego de letras y números de golpe </t>
  </si>
  <si>
    <t>Limpiador de inyectores ultrasonido</t>
  </si>
  <si>
    <t xml:space="preserve">Pluma de levante hidráulica </t>
  </si>
  <si>
    <t>Juego de martillos de peña</t>
  </si>
  <si>
    <t xml:space="preserve">Juego de plantillas </t>
  </si>
  <si>
    <t>Probador de inyectores diesel y gasolina</t>
  </si>
  <si>
    <t xml:space="preserve">Juego destornilladores </t>
  </si>
  <si>
    <t>Scanner automotriz multimarca</t>
  </si>
  <si>
    <t xml:space="preserve">Juego llave Allen </t>
  </si>
  <si>
    <t xml:space="preserve">Analizador de gases </t>
  </si>
  <si>
    <t>Comparadora de carátula reloj</t>
  </si>
  <si>
    <t xml:space="preserve">Prensa C </t>
  </si>
  <si>
    <t xml:space="preserve">Kit de manómetros </t>
  </si>
  <si>
    <t>Prensa caiman</t>
  </si>
  <si>
    <t xml:space="preserve">Lámparas de prueba estroboscópicas </t>
  </si>
  <si>
    <t>Prensa cañería</t>
  </si>
  <si>
    <t>Punto centro</t>
  </si>
  <si>
    <t>Multitester automotriz</t>
  </si>
  <si>
    <t>Rayadores</t>
  </si>
  <si>
    <t xml:space="preserve">Opacímetro   </t>
  </si>
  <si>
    <t>Remachadora</t>
  </si>
  <si>
    <t xml:space="preserve">Osciloscopio automotriz </t>
  </si>
  <si>
    <t xml:space="preserve">Probador eléctrico </t>
  </si>
  <si>
    <t>Programa de dibujo asistido por computador</t>
  </si>
  <si>
    <t>Vacuómetro</t>
  </si>
  <si>
    <t xml:space="preserve">Atril para desarme y armado de motor </t>
  </si>
  <si>
    <t>Avellanador y cortador de cañería</t>
  </si>
  <si>
    <t xml:space="preserve">Bandejas metálicas </t>
  </si>
  <si>
    <t xml:space="preserve">Carro para herramientas    </t>
  </si>
  <si>
    <t xml:space="preserve">Contenedor </t>
  </si>
  <si>
    <t xml:space="preserve">Contenedor de residuos sólidos y líquidos </t>
  </si>
  <si>
    <t xml:space="preserve">Extractor de rótula </t>
  </si>
  <si>
    <t xml:space="preserve">Extractor filtro de aceite </t>
  </si>
  <si>
    <t xml:space="preserve">Faja anillera </t>
  </si>
  <si>
    <t xml:space="preserve">Juego centrador de embrague </t>
  </si>
  <si>
    <t xml:space="preserve">Juego de alicates de seguros 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</si>
  <si>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</si>
  <si>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</si>
  <si>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</si>
  <si>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</si>
  <si>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</si>
  <si>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</si>
  <si>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</si>
  <si>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</si>
  <si>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</si>
  <si>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</si>
  <si>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</si>
  <si>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</si>
  <si>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</si>
  <si>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</si>
  <si>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</si>
  <si>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</si>
  <si>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</si>
  <si>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</si>
  <si>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</si>
  <si>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</si>
  <si>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</si>
  <si>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</si>
  <si>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</si>
  <si>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</si>
  <si>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</si>
  <si>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</si>
  <si>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</si>
  <si>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</si>
  <si>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</si>
  <si>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</si>
  <si>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</si>
  <si>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</si>
  <si>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</si>
  <si>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</si>
  <si>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</si>
  <si>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</si>
  <si>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</si>
  <si>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</si>
  <si>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</si>
  <si>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</si>
  <si>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</si>
  <si>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</si>
  <si>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</si>
  <si>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</si>
  <si>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</si>
  <si>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</si>
  <si>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</si>
  <si>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</si>
  <si>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</si>
  <si>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</si>
  <si>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</si>
  <si>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</si>
  <si>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</si>
  <si>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</si>
  <si>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información contable básica acerca de la marcha de la empresa, incluida información sobre importaciones y/o exportaciones, de acuerdo a las normas internacionales de contabilidad (NIC) y de información financiera (NIIF) y a la legislación tributaria vigente. </t>
  </si>
  <si>
    <t>29.06</t>
  </si>
  <si>
    <t>Complementar</t>
  </si>
  <si>
    <t xml:space="preserve">2. Elaborar un programa de actividades operativas de un departamento o área de una empresa, de acuerdo a orientaciones de la jefatura y/o del plan estratégico de gestión, considerando recursos humanos, insumos, equipamiento, distribución temporal y proyección de resultados. </t>
  </si>
  <si>
    <t>29.07</t>
  </si>
  <si>
    <t xml:space="preserve">3. Hacer seguimiento y elaborar informes del desarrollo de un programa operativo de un departamento o área de una empresa, sobre la base de evidencias, aplicando técnicas apropiadas, considerando todos los elementos del programa. </t>
  </si>
  <si>
    <t xml:space="preserve">4. Atender a clientes internos y externos de la empresa, de acuerdo a sus necesidades y demandas, aplicando técnicas de relaciones públicas, de comunicación oral y escrita, en forma presencial o a distancia, vía teléfono, fax, correo electrónico u otro medio. </t>
  </si>
  <si>
    <t xml:space="preserve">5. Organizar y ordenar el lugar de trabajo, de acuerdo a técnicas y procedimientos que permitan disponer y recuperar información u objetos de manera oportuna para el desarrollo de las tareas. </t>
  </si>
  <si>
    <t>6. Utilizar los equipos y herramientas tecnológicas utilizadas en la gestión administrativa, considerando un uso eficiente de la energía, de los materiales y de los insumos.</t>
  </si>
  <si>
    <t xml:space="preserve">ML1. Controlar la entrada y salida de productos, revisando el stock disponible y confirmando la recepción y despacho de manera computacional y/o manual, utilizando instrumentos de registro apropiados y la normativa vigente. </t>
  </si>
  <si>
    <t xml:space="preserve">ML2. Controlar las operaciones de almacenamiento y manejo de existencias de acuerdo a métodos establecidos, detectando el estado cualitativo y cuantitativo de los productos, asignando ubicaciones y sistemas de localización inmediata, de manera manual y digital. </t>
  </si>
  <si>
    <t xml:space="preserve">ML3. Cubicar los productos, materiales e insumos que requieren almacenaje y los espacios de bodegaje, para lograr una disposición eficiente de los primeros y la optimización de los segundos. </t>
  </si>
  <si>
    <t>ATENCIÓN_ENFERMERÍA_MENCIÓN_ADULTOS_MAYORES</t>
  </si>
  <si>
    <t xml:space="preserve">ML4. Informar y comunicar datos de almacenaje y de entrada y salida de productos, mediante diversos sistemas, tales como radiofrecuencia y computación. </t>
  </si>
  <si>
    <t>ATENCION_ENFERMERÍA_MENCIÓN_ENFERMERÍA</t>
  </si>
  <si>
    <t>ML5. Prevenir riesgos de accidentes laborales, mediante la aplicación de normas básicas de seguridad en zonas de almacenamiento y distribución, y el reconocimiento de la rotulación internacional de sustancias peligrosas.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</si>
  <si>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</si>
  <si>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</si>
  <si>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</si>
  <si>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</si>
  <si>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QUÍMICA_INDUSTRIAL_MENCIÓN_LABORATORIO_QUÍMICO</t>
  </si>
  <si>
    <t>QUÍMICA_INDUSTRIAL_MENCIÓN_PLANTA_QUÍMICA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</si>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</sst>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5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i/>
      <sz val="14"/>
      <color theme="1"/>
      <name val="Arial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3" fillId="0" borderId="0" applyFont="0" applyFill="0" applyBorder="0" applyAlignment="0" applyProtection="0"/>
    <xf numFmtId="0" fontId="2" fillId="0" borderId="0"/>
    <xf numFmtId="164" fontId="38" fillId="0" borderId="0" applyFont="0" applyFill="0" applyBorder="0" applyAlignment="0" applyProtection="0"/>
  </cellStyleXfs>
  <cellXfs count="293">
    <xf numFmtId="0" fontId="0" fillId="0" borderId="0" xfId="0"/>
    <xf numFmtId="0" fontId="5" fillId="3" borderId="3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3" fillId="0" borderId="0" xfId="1"/>
    <xf numFmtId="0" fontId="14" fillId="0" borderId="0" xfId="0" applyFont="1" applyAlignment="1">
      <alignment vertical="top"/>
    </xf>
    <xf numFmtId="0" fontId="15" fillId="0" borderId="0" xfId="0" applyFont="1"/>
    <xf numFmtId="0" fontId="15" fillId="0" borderId="10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3" borderId="3" xfId="0" applyFont="1" applyFill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15" fillId="3" borderId="1" xfId="0" applyFont="1" applyFill="1" applyBorder="1" applyAlignment="1" applyProtection="1">
      <alignment horizontal="left" vertical="top"/>
      <protection locked="0"/>
    </xf>
    <xf numFmtId="0" fontId="18" fillId="3" borderId="1" xfId="0" applyFont="1" applyFill="1" applyBorder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5" fillId="0" borderId="0" xfId="1" applyFont="1"/>
    <xf numFmtId="0" fontId="15" fillId="0" borderId="0" xfId="1" applyFont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5" fillId="5" borderId="0" xfId="1" applyFont="1" applyFill="1" applyAlignment="1">
      <alignment horizontal="left" vertical="top"/>
    </xf>
    <xf numFmtId="0" fontId="15" fillId="0" borderId="10" xfId="1" applyFont="1" applyBorder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left" vertical="top"/>
    </xf>
    <xf numFmtId="0" fontId="4" fillId="2" borderId="8" xfId="0" applyFont="1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5" fillId="3" borderId="5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5" fillId="0" borderId="0" xfId="0" applyFont="1" applyProtection="1">
      <protection hidden="1"/>
    </xf>
    <xf numFmtId="0" fontId="12" fillId="0" borderId="0" xfId="0" applyFont="1" applyProtection="1">
      <protection locked="0"/>
    </xf>
    <xf numFmtId="165" fontId="15" fillId="0" borderId="0" xfId="0" applyNumberFormat="1" applyFont="1"/>
    <xf numFmtId="165" fontId="12" fillId="0" borderId="0" xfId="0" applyNumberFormat="1" applyFont="1"/>
    <xf numFmtId="0" fontId="12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15" fillId="5" borderId="0" xfId="1" applyFont="1" applyFill="1" applyAlignment="1">
      <alignment horizontal="left" vertical="top" wrapText="1"/>
    </xf>
    <xf numFmtId="0" fontId="15" fillId="0" borderId="0" xfId="1" applyFont="1" applyAlignment="1" applyProtection="1">
      <alignment horizontal="left" vertical="top" wrapText="1"/>
      <protection locked="0"/>
    </xf>
    <xf numFmtId="0" fontId="15" fillId="0" borderId="0" xfId="1" applyFont="1" applyAlignment="1">
      <alignment horizontal="left" vertical="top" wrapText="1"/>
    </xf>
    <xf numFmtId="0" fontId="6" fillId="0" borderId="3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8" fillId="9" borderId="0" xfId="0" applyFont="1" applyFill="1" applyAlignment="1">
      <alignment horizontal="left"/>
    </xf>
    <xf numFmtId="165" fontId="12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4" fillId="0" borderId="15" xfId="3" applyFont="1" applyBorder="1" applyAlignment="1">
      <alignment horizontal="left"/>
    </xf>
    <xf numFmtId="0" fontId="25" fillId="5" borderId="14" xfId="3" applyFont="1" applyFill="1" applyBorder="1" applyAlignment="1">
      <alignment horizontal="center" vertical="center" wrapText="1"/>
    </xf>
    <xf numFmtId="0" fontId="25" fillId="12" borderId="14" xfId="3" applyFont="1" applyFill="1" applyBorder="1" applyAlignment="1">
      <alignment horizontal="center" vertical="center" wrapText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24" fillId="0" borderId="15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4" fillId="13" borderId="16" xfId="0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Alignment="1">
      <alignment vertical="top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wrapText="1"/>
      <protection locked="0"/>
    </xf>
    <xf numFmtId="0" fontId="8" fillId="0" borderId="21" xfId="0" applyFont="1" applyBorder="1" applyAlignment="1">
      <alignment horizontal="center" wrapText="1"/>
    </xf>
    <xf numFmtId="0" fontId="0" fillId="0" borderId="22" xfId="0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horizontal="center" wrapText="1"/>
      <protection locked="0"/>
    </xf>
    <xf numFmtId="0" fontId="22" fillId="0" borderId="23" xfId="0" applyFont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9" fontId="15" fillId="0" borderId="0" xfId="2" applyFont="1"/>
    <xf numFmtId="0" fontId="8" fillId="7" borderId="26" xfId="0" applyFont="1" applyFill="1" applyBorder="1"/>
    <xf numFmtId="165" fontId="0" fillId="0" borderId="0" xfId="0" applyNumberFormat="1"/>
    <xf numFmtId="0" fontId="8" fillId="7" borderId="10" xfId="0" applyFont="1" applyFill="1" applyBorder="1"/>
    <xf numFmtId="0" fontId="27" fillId="0" borderId="0" xfId="0" applyFont="1" applyAlignment="1">
      <alignment vertical="center"/>
    </xf>
    <xf numFmtId="0" fontId="28" fillId="0" borderId="0" xfId="1" applyFont="1"/>
    <xf numFmtId="166" fontId="18" fillId="0" borderId="10" xfId="0" applyNumberFormat="1" applyFont="1" applyBorder="1"/>
    <xf numFmtId="167" fontId="18" fillId="0" borderId="28" xfId="0" applyNumberFormat="1" applyFont="1" applyBorder="1"/>
    <xf numFmtId="0" fontId="1" fillId="0" borderId="0" xfId="1" applyFont="1"/>
    <xf numFmtId="0" fontId="20" fillId="8" borderId="10" xfId="0" applyFont="1" applyFill="1" applyBorder="1" applyAlignment="1" applyProtection="1">
      <alignment horizontal="left" vertical="top" wrapText="1"/>
      <protection locked="0"/>
    </xf>
    <xf numFmtId="165" fontId="12" fillId="0" borderId="0" xfId="0" applyNumberFormat="1" applyFont="1" applyAlignment="1">
      <alignment vertical="top"/>
    </xf>
    <xf numFmtId="0" fontId="13" fillId="6" borderId="10" xfId="0" applyFont="1" applyFill="1" applyBorder="1" applyAlignment="1">
      <alignment vertical="top" wrapText="1"/>
    </xf>
    <xf numFmtId="0" fontId="13" fillId="6" borderId="10" xfId="0" applyFont="1" applyFill="1" applyBorder="1" applyAlignment="1">
      <alignment vertical="top"/>
    </xf>
    <xf numFmtId="165" fontId="13" fillId="6" borderId="10" xfId="0" applyNumberFormat="1" applyFont="1" applyFill="1" applyBorder="1" applyAlignment="1">
      <alignment vertical="top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left" vertical="top"/>
    </xf>
    <xf numFmtId="0" fontId="14" fillId="0" borderId="0" xfId="0" applyFont="1"/>
    <xf numFmtId="0" fontId="35" fillId="0" borderId="0" xfId="0" applyFont="1" applyAlignment="1">
      <alignment vertical="center" wrapText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/>
    <xf numFmtId="0" fontId="13" fillId="7" borderId="10" xfId="0" applyFont="1" applyFill="1" applyBorder="1" applyAlignment="1" applyProtection="1">
      <alignment vertical="top"/>
      <protection hidden="1"/>
    </xf>
    <xf numFmtId="0" fontId="13" fillId="9" borderId="11" xfId="0" applyFont="1" applyFill="1" applyBorder="1" applyAlignment="1" applyProtection="1">
      <alignment horizontal="left" vertical="top"/>
      <protection locked="0"/>
    </xf>
    <xf numFmtId="0" fontId="33" fillId="0" borderId="0" xfId="0" applyFont="1" applyAlignment="1">
      <alignment vertical="center" wrapText="1"/>
    </xf>
    <xf numFmtId="0" fontId="29" fillId="15" borderId="10" xfId="0" applyFont="1" applyFill="1" applyBorder="1" applyAlignment="1" applyProtection="1">
      <alignment horizontal="left" vertical="center" wrapText="1"/>
      <protection locked="0"/>
    </xf>
    <xf numFmtId="0" fontId="13" fillId="6" borderId="1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vertical="top" wrapText="1"/>
    </xf>
    <xf numFmtId="0" fontId="31" fillId="17" borderId="1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164" fontId="0" fillId="7" borderId="10" xfId="4" applyFont="1" applyFill="1" applyBorder="1"/>
    <xf numFmtId="164" fontId="0" fillId="7" borderId="27" xfId="4" applyFont="1" applyFill="1" applyBorder="1"/>
    <xf numFmtId="164" fontId="32" fillId="14" borderId="33" xfId="4" applyFont="1" applyFill="1" applyBorder="1" applyAlignment="1" applyProtection="1">
      <alignment vertical="center" wrapText="1"/>
    </xf>
    <xf numFmtId="2" fontId="29" fillId="15" borderId="1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0" xfId="0" applyFont="1" applyBorder="1" applyProtection="1">
      <protection locked="0"/>
    </xf>
    <xf numFmtId="0" fontId="12" fillId="0" borderId="10" xfId="0" applyFont="1" applyBorder="1" applyAlignment="1" applyProtection="1">
      <alignment wrapText="1"/>
      <protection locked="0"/>
    </xf>
    <xf numFmtId="165" fontId="12" fillId="0" borderId="10" xfId="0" applyNumberFormat="1" applyFont="1" applyBorder="1"/>
    <xf numFmtId="0" fontId="13" fillId="16" borderId="10" xfId="0" applyFont="1" applyFill="1" applyBorder="1" applyAlignment="1">
      <alignment horizontal="left" vertical="top"/>
    </xf>
    <xf numFmtId="0" fontId="13" fillId="16" borderId="11" xfId="0" applyFont="1" applyFill="1" applyBorder="1" applyAlignment="1">
      <alignment horizontal="center" vertical="top"/>
    </xf>
    <xf numFmtId="0" fontId="13" fillId="16" borderId="11" xfId="0" applyFont="1" applyFill="1" applyBorder="1" applyAlignment="1">
      <alignment vertical="top" wrapText="1"/>
    </xf>
    <xf numFmtId="0" fontId="13" fillId="16" borderId="10" xfId="0" applyFont="1" applyFill="1" applyBorder="1" applyAlignment="1">
      <alignment horizontal="center" vertical="top" wrapText="1"/>
    </xf>
    <xf numFmtId="0" fontId="13" fillId="16" borderId="10" xfId="0" applyFont="1" applyFill="1" applyBorder="1"/>
    <xf numFmtId="0" fontId="0" fillId="18" borderId="0" xfId="0" applyFill="1"/>
    <xf numFmtId="166" fontId="15" fillId="0" borderId="0" xfId="0" applyNumberFormat="1" applyFont="1"/>
    <xf numFmtId="167" fontId="15" fillId="0" borderId="0" xfId="0" applyNumberFormat="1" applyFont="1"/>
    <xf numFmtId="0" fontId="37" fillId="0" borderId="0" xfId="0" applyFont="1" applyAlignment="1">
      <alignment horizontal="center" vertical="center" wrapText="1"/>
    </xf>
    <xf numFmtId="167" fontId="12" fillId="0" borderId="0" xfId="0" applyNumberFormat="1" applyFont="1"/>
    <xf numFmtId="166" fontId="12" fillId="0" borderId="0" xfId="0" applyNumberFormat="1" applyFont="1"/>
    <xf numFmtId="0" fontId="37" fillId="0" borderId="37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/>
    </xf>
    <xf numFmtId="166" fontId="37" fillId="0" borderId="38" xfId="0" applyNumberFormat="1" applyFont="1" applyBorder="1" applyAlignment="1">
      <alignment vertical="center"/>
    </xf>
    <xf numFmtId="166" fontId="16" fillId="0" borderId="10" xfId="0" applyNumberFormat="1" applyFont="1" applyBorder="1" applyAlignment="1">
      <alignment horizontal="left" wrapText="1"/>
    </xf>
    <xf numFmtId="0" fontId="37" fillId="0" borderId="10" xfId="0" applyFont="1" applyBorder="1" applyAlignment="1">
      <alignment horizontal="left"/>
    </xf>
    <xf numFmtId="0" fontId="39" fillId="0" borderId="10" xfId="0" applyFont="1" applyBorder="1"/>
    <xf numFmtId="0" fontId="37" fillId="0" borderId="39" xfId="0" applyFont="1" applyBorder="1" applyAlignment="1">
      <alignment horizontal="left" vertical="top"/>
    </xf>
    <xf numFmtId="166" fontId="40" fillId="0" borderId="40" xfId="0" applyNumberFormat="1" applyFont="1" applyBorder="1" applyAlignment="1">
      <alignment horizontal="left" vertical="top"/>
    </xf>
    <xf numFmtId="166" fontId="40" fillId="0" borderId="41" xfId="0" applyNumberFormat="1" applyFont="1" applyBorder="1" applyAlignment="1">
      <alignment vertical="top" wrapText="1"/>
    </xf>
    <xf numFmtId="166" fontId="16" fillId="0" borderId="10" xfId="0" applyNumberFormat="1" applyFont="1" applyBorder="1" applyAlignment="1">
      <alignment horizontal="left" vertical="top" wrapText="1"/>
    </xf>
    <xf numFmtId="9" fontId="16" fillId="9" borderId="10" xfId="2" applyFont="1" applyFill="1" applyBorder="1" applyAlignment="1">
      <alignment horizontal="left" vertical="top" wrapText="1"/>
    </xf>
    <xf numFmtId="9" fontId="16" fillId="0" borderId="10" xfId="2" applyFont="1" applyFill="1" applyBorder="1" applyAlignment="1">
      <alignment horizontal="left" vertical="top" wrapText="1"/>
    </xf>
    <xf numFmtId="9" fontId="16" fillId="0" borderId="10" xfId="2" applyFont="1" applyBorder="1" applyAlignment="1">
      <alignment horizontal="left" vertical="top"/>
    </xf>
    <xf numFmtId="0" fontId="37" fillId="0" borderId="42" xfId="0" applyFont="1" applyBorder="1" applyAlignment="1">
      <alignment horizontal="left" vertical="top"/>
    </xf>
    <xf numFmtId="166" fontId="40" fillId="0" borderId="10" xfId="0" applyNumberFormat="1" applyFont="1" applyBorder="1" applyAlignment="1">
      <alignment horizontal="left" vertical="top"/>
    </xf>
    <xf numFmtId="166" fontId="40" fillId="0" borderId="43" xfId="0" applyNumberFormat="1" applyFont="1" applyBorder="1" applyAlignment="1">
      <alignment vertical="top" wrapText="1"/>
    </xf>
    <xf numFmtId="9" fontId="16" fillId="0" borderId="10" xfId="2" applyFont="1" applyBorder="1" applyAlignment="1">
      <alignment horizontal="left" vertical="top" wrapText="1"/>
    </xf>
    <xf numFmtId="0" fontId="37" fillId="0" borderId="44" xfId="0" applyFont="1" applyBorder="1" applyAlignment="1">
      <alignment horizontal="left" vertical="top"/>
    </xf>
    <xf numFmtId="166" fontId="40" fillId="0" borderId="45" xfId="0" applyNumberFormat="1" applyFont="1" applyBorder="1" applyAlignment="1">
      <alignment horizontal="left" vertical="top"/>
    </xf>
    <xf numFmtId="166" fontId="40" fillId="0" borderId="46" xfId="0" applyNumberFormat="1" applyFont="1" applyBorder="1" applyAlignment="1">
      <alignment vertical="top" wrapText="1"/>
    </xf>
    <xf numFmtId="166" fontId="40" fillId="0" borderId="0" xfId="0" applyNumberFormat="1" applyFont="1" applyAlignment="1">
      <alignment vertical="top" wrapText="1"/>
    </xf>
    <xf numFmtId="167" fontId="0" fillId="0" borderId="0" xfId="0" applyNumberFormat="1"/>
    <xf numFmtId="0" fontId="15" fillId="0" borderId="0" xfId="0" applyFont="1" applyAlignment="1">
      <alignment vertical="top" wrapText="1"/>
    </xf>
    <xf numFmtId="0" fontId="14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9" fontId="12" fillId="0" borderId="0" xfId="2" applyFont="1" applyAlignment="1">
      <alignment vertical="top"/>
    </xf>
    <xf numFmtId="167" fontId="12" fillId="0" borderId="0" xfId="0" applyNumberFormat="1" applyFont="1" applyAlignment="1">
      <alignment vertical="top"/>
    </xf>
    <xf numFmtId="9" fontId="12" fillId="0" borderId="0" xfId="0" applyNumberFormat="1" applyFont="1" applyAlignment="1">
      <alignment vertical="top"/>
    </xf>
    <xf numFmtId="167" fontId="41" fillId="19" borderId="10" xfId="0" applyNumberFormat="1" applyFont="1" applyFill="1" applyBorder="1" applyAlignment="1" applyProtection="1">
      <alignment horizontal="left" vertical="top" wrapText="1"/>
      <protection locked="0"/>
    </xf>
    <xf numFmtId="10" fontId="41" fillId="19" borderId="10" xfId="2" applyNumberFormat="1" applyFont="1" applyFill="1" applyBorder="1" applyAlignment="1" applyProtection="1">
      <alignment horizontal="left" vertical="top"/>
      <protection locked="0"/>
    </xf>
    <xf numFmtId="167" fontId="12" fillId="0" borderId="0" xfId="0" applyNumberFormat="1" applyFont="1" applyProtection="1">
      <protection locked="0"/>
    </xf>
    <xf numFmtId="167" fontId="15" fillId="0" borderId="0" xfId="0" applyNumberFormat="1" applyFont="1" applyProtection="1">
      <protection locked="0"/>
    </xf>
    <xf numFmtId="167" fontId="41" fillId="9" borderId="10" xfId="0" applyNumberFormat="1" applyFont="1" applyFill="1" applyBorder="1" applyAlignment="1" applyProtection="1">
      <alignment vertical="top" wrapText="1"/>
      <protection locked="0"/>
    </xf>
    <xf numFmtId="167" fontId="41" fillId="9" borderId="10" xfId="0" applyNumberFormat="1" applyFont="1" applyFill="1" applyBorder="1" applyAlignment="1">
      <alignment horizontal="left" vertical="top" wrapText="1"/>
    </xf>
    <xf numFmtId="10" fontId="41" fillId="9" borderId="11" xfId="0" applyNumberFormat="1" applyFont="1" applyFill="1" applyBorder="1" applyAlignment="1">
      <alignment horizontal="left" vertical="top"/>
    </xf>
    <xf numFmtId="10" fontId="41" fillId="9" borderId="10" xfId="2" applyNumberFormat="1" applyFont="1" applyFill="1" applyBorder="1" applyAlignment="1" applyProtection="1">
      <alignment horizontal="left" vertical="top"/>
    </xf>
    <xf numFmtId="167" fontId="41" fillId="20" borderId="10" xfId="0" applyNumberFormat="1" applyFont="1" applyFill="1" applyBorder="1" applyAlignment="1">
      <alignment vertical="top" wrapText="1"/>
    </xf>
    <xf numFmtId="10" fontId="41" fillId="20" borderId="10" xfId="0" applyNumberFormat="1" applyFont="1" applyFill="1" applyBorder="1" applyAlignment="1">
      <alignment vertical="top" wrapText="1"/>
    </xf>
    <xf numFmtId="10" fontId="41" fillId="9" borderId="10" xfId="0" applyNumberFormat="1" applyFont="1" applyFill="1" applyBorder="1" applyAlignment="1">
      <alignment vertical="top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vertical="top"/>
      <protection locked="0"/>
    </xf>
    <xf numFmtId="0" fontId="13" fillId="9" borderId="10" xfId="0" applyFont="1" applyFill="1" applyBorder="1" applyAlignment="1">
      <alignment horizontal="left" vertical="top"/>
    </xf>
    <xf numFmtId="0" fontId="13" fillId="7" borderId="10" xfId="0" applyFont="1" applyFill="1" applyBorder="1" applyAlignment="1">
      <alignment vertical="top" wrapText="1"/>
    </xf>
    <xf numFmtId="0" fontId="13" fillId="9" borderId="10" xfId="0" applyFont="1" applyFill="1" applyBorder="1" applyAlignment="1">
      <alignment vertical="top" wrapText="1"/>
    </xf>
    <xf numFmtId="0" fontId="12" fillId="21" borderId="0" xfId="0" applyFont="1" applyFill="1" applyAlignment="1">
      <alignment vertical="top"/>
    </xf>
    <xf numFmtId="0" fontId="12" fillId="21" borderId="0" xfId="0" applyFont="1" applyFill="1" applyAlignment="1" applyProtection="1">
      <alignment vertical="top"/>
      <protection hidden="1"/>
    </xf>
    <xf numFmtId="0" fontId="12" fillId="21" borderId="0" xfId="0" applyFont="1" applyFill="1" applyProtection="1">
      <protection hidden="1"/>
    </xf>
    <xf numFmtId="166" fontId="12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42" fillId="5" borderId="0" xfId="0" applyFont="1" applyFill="1"/>
    <xf numFmtId="10" fontId="42" fillId="5" borderId="0" xfId="2" applyNumberFormat="1" applyFont="1" applyFill="1"/>
    <xf numFmtId="0" fontId="20" fillId="8" borderId="10" xfId="0" applyFont="1" applyFill="1" applyBorder="1" applyAlignment="1">
      <alignment horizontal="left" vertical="top" wrapText="1"/>
    </xf>
    <xf numFmtId="10" fontId="15" fillId="0" borderId="0" xfId="2" applyNumberFormat="1" applyFont="1"/>
    <xf numFmtId="0" fontId="13" fillId="7" borderId="28" xfId="0" applyFont="1" applyFill="1" applyBorder="1"/>
    <xf numFmtId="0" fontId="13" fillId="0" borderId="17" xfId="0" applyFont="1" applyBorder="1"/>
    <xf numFmtId="0" fontId="22" fillId="21" borderId="10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 wrapText="1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5" fillId="0" borderId="12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6" fillId="16" borderId="11" xfId="0" applyFont="1" applyFill="1" applyBorder="1" applyAlignment="1">
      <alignment horizontal="center" wrapText="1"/>
    </xf>
    <xf numFmtId="0" fontId="26" fillId="16" borderId="12" xfId="0" applyFont="1" applyFill="1" applyBorder="1" applyAlignment="1">
      <alignment horizontal="center" wrapText="1"/>
    </xf>
    <xf numFmtId="0" fontId="26" fillId="16" borderId="13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center" vertical="top" wrapText="1"/>
    </xf>
    <xf numFmtId="0" fontId="13" fillId="7" borderId="10" xfId="0" applyFont="1" applyFill="1" applyBorder="1" applyAlignment="1">
      <alignment horizontal="left" vertical="top" wrapText="1"/>
    </xf>
    <xf numFmtId="0" fontId="13" fillId="9" borderId="11" xfId="0" applyFont="1" applyFill="1" applyBorder="1" applyAlignment="1" applyProtection="1">
      <alignment horizontal="left" vertical="top" wrapText="1"/>
      <protection locked="0"/>
    </xf>
    <xf numFmtId="0" fontId="13" fillId="9" borderId="13" xfId="0" applyFont="1" applyFill="1" applyBorder="1" applyAlignment="1" applyProtection="1">
      <alignment horizontal="left" vertical="top" wrapText="1"/>
      <protection locked="0"/>
    </xf>
    <xf numFmtId="0" fontId="13" fillId="7" borderId="11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 vertical="top" wrapText="1"/>
    </xf>
    <xf numFmtId="167" fontId="41" fillId="20" borderId="47" xfId="0" applyNumberFormat="1" applyFont="1" applyFill="1" applyBorder="1" applyAlignment="1">
      <alignment horizontal="center"/>
    </xf>
    <xf numFmtId="167" fontId="41" fillId="20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wrapText="1"/>
    </xf>
    <xf numFmtId="0" fontId="19" fillId="7" borderId="48" xfId="0" applyFont="1" applyFill="1" applyBorder="1" applyAlignment="1">
      <alignment horizontal="center" wrapText="1"/>
    </xf>
    <xf numFmtId="0" fontId="13" fillId="16" borderId="1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13" fillId="16" borderId="13" xfId="0" applyFont="1" applyFill="1" applyBorder="1" applyAlignment="1">
      <alignment horizontal="center" vertical="center" wrapText="1"/>
    </xf>
    <xf numFmtId="0" fontId="13" fillId="16" borderId="11" xfId="0" applyFont="1" applyFill="1" applyBorder="1" applyAlignment="1">
      <alignment horizontal="center" vertical="top" wrapText="1"/>
    </xf>
    <xf numFmtId="0" fontId="13" fillId="16" borderId="12" xfId="0" applyFont="1" applyFill="1" applyBorder="1" applyAlignment="1">
      <alignment horizontal="center" vertical="top" wrapText="1"/>
    </xf>
    <xf numFmtId="0" fontId="13" fillId="16" borderId="10" xfId="0" applyFont="1" applyFill="1" applyBorder="1" applyAlignment="1">
      <alignment horizontal="left" vertical="top" wrapText="1"/>
    </xf>
    <xf numFmtId="0" fontId="13" fillId="16" borderId="13" xfId="0" applyFont="1" applyFill="1" applyBorder="1" applyAlignment="1">
      <alignment horizontal="center" vertical="top" wrapText="1"/>
    </xf>
    <xf numFmtId="0" fontId="22" fillId="9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7" borderId="28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13" fillId="7" borderId="25" xfId="0" applyFont="1" applyFill="1" applyBorder="1" applyAlignment="1">
      <alignment horizontal="left" vertical="top" wrapText="1"/>
    </xf>
    <xf numFmtId="0" fontId="13" fillId="7" borderId="30" xfId="0" applyFont="1" applyFill="1" applyBorder="1" applyAlignment="1">
      <alignment horizontal="left" vertical="top" wrapText="1"/>
    </xf>
    <xf numFmtId="0" fontId="13" fillId="7" borderId="31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left" vertical="top" wrapText="1"/>
    </xf>
    <xf numFmtId="0" fontId="13" fillId="7" borderId="32" xfId="0" applyFont="1" applyFill="1" applyBorder="1" applyAlignment="1">
      <alignment horizontal="left" vertical="top" wrapText="1"/>
    </xf>
    <xf numFmtId="0" fontId="37" fillId="7" borderId="10" xfId="0" applyFont="1" applyFill="1" applyBorder="1" applyAlignment="1" applyProtection="1">
      <alignment horizontal="left"/>
      <protection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>
      <alignment horizontal="center" vertical="top" wrapText="1"/>
    </xf>
    <xf numFmtId="168" fontId="35" fillId="15" borderId="10" xfId="0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13" xfId="0" applyFont="1" applyFill="1" applyBorder="1" applyAlignment="1">
      <alignment horizontal="left" vertical="center" wrapText="1"/>
    </xf>
    <xf numFmtId="0" fontId="13" fillId="6" borderId="29" xfId="0" applyFont="1" applyFill="1" applyBorder="1" applyAlignment="1">
      <alignment horizontal="left" vertical="center" wrapText="1"/>
    </xf>
    <xf numFmtId="0" fontId="13" fillId="6" borderId="25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3" fillId="16" borderId="36" xfId="0" applyFont="1" applyFill="1" applyBorder="1" applyAlignment="1">
      <alignment horizontal="center" vertical="center" wrapText="1"/>
    </xf>
    <xf numFmtId="0" fontId="13" fillId="16" borderId="35" xfId="0" applyFont="1" applyFill="1" applyBorder="1" applyAlignment="1">
      <alignment horizontal="center" vertical="center" wrapText="1"/>
    </xf>
    <xf numFmtId="168" fontId="35" fillId="15" borderId="34" xfId="4" applyNumberFormat="1" applyFont="1" applyFill="1" applyBorder="1" applyAlignment="1" applyProtection="1">
      <alignment horizontal="center" vertical="center" wrapText="1"/>
    </xf>
    <xf numFmtId="164" fontId="30" fillId="16" borderId="37" xfId="4" applyFont="1" applyFill="1" applyBorder="1" applyAlignment="1" applyProtection="1">
      <alignment horizontal="center" vertical="center" wrapText="1"/>
    </xf>
    <xf numFmtId="164" fontId="30" fillId="16" borderId="35" xfId="4" applyFont="1" applyFill="1" applyBorder="1" applyAlignment="1" applyProtection="1">
      <alignment horizontal="center" vertical="center" wrapText="1"/>
    </xf>
    <xf numFmtId="10" fontId="35" fillId="15" borderId="10" xfId="2" applyNumberFormat="1" applyFont="1" applyFill="1" applyBorder="1" applyAlignment="1" applyProtection="1">
      <alignment horizontal="center" vertical="center" wrapText="1"/>
    </xf>
    <xf numFmtId="10" fontId="35" fillId="15" borderId="34" xfId="2" applyNumberFormat="1" applyFont="1" applyFill="1" applyBorder="1" applyAlignment="1" applyProtection="1">
      <alignment horizontal="center" vertical="center" wrapText="1"/>
    </xf>
    <xf numFmtId="0" fontId="43" fillId="7" borderId="29" xfId="0" applyFont="1" applyFill="1" applyBorder="1" applyAlignment="1">
      <alignment horizontal="left" vertical="top" wrapText="1"/>
    </xf>
    <xf numFmtId="0" fontId="0" fillId="0" borderId="0" xfId="0" applyAlignment="1" applyProtection="1">
      <alignment horizontal="left"/>
      <protection locked="0"/>
    </xf>
    <xf numFmtId="0" fontId="13" fillId="7" borderId="12" xfId="0" applyFont="1" applyFill="1" applyBorder="1" applyAlignment="1">
      <alignment horizontal="left" vertical="top" wrapText="1"/>
    </xf>
    <xf numFmtId="0" fontId="13" fillId="7" borderId="13" xfId="0" applyFont="1" applyFill="1" applyBorder="1" applyAlignment="1">
      <alignment horizontal="left" vertical="top" wrapText="1"/>
    </xf>
    <xf numFmtId="0" fontId="43" fillId="7" borderId="11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82" customWidth="1"/>
    <col min="2" max="2" width="41.375" style="82" customWidth="1"/>
    <col min="3" max="16384" width="10.875" style="82"/>
  </cols>
  <sheetData>
    <row r="1" spans="1:2" ht="15" thickBot="1"/>
    <row r="2" spans="1:2" ht="15">
      <c r="A2" s="102" t="s">
        <v>0</v>
      </c>
      <c r="B2" s="103" t="s">
        <v>1</v>
      </c>
    </row>
    <row r="3" spans="1:2" ht="15">
      <c r="A3" s="104" t="s">
        <v>2</v>
      </c>
      <c r="B3" s="105" t="s">
        <v>3</v>
      </c>
    </row>
    <row r="4" spans="1:2" ht="15">
      <c r="A4" s="104" t="s">
        <v>4</v>
      </c>
      <c r="B4" s="106" t="s">
        <v>5</v>
      </c>
    </row>
    <row r="5" spans="1:2" ht="15">
      <c r="A5" s="104" t="s">
        <v>6</v>
      </c>
      <c r="B5" s="106" t="s">
        <v>5</v>
      </c>
    </row>
    <row r="6" spans="1:2" ht="15">
      <c r="A6" s="104" t="s">
        <v>7</v>
      </c>
      <c r="B6" s="106" t="s">
        <v>8</v>
      </c>
    </row>
    <row r="7" spans="1:2" ht="30">
      <c r="A7" s="104" t="s">
        <v>9</v>
      </c>
      <c r="B7" s="106" t="s">
        <v>10</v>
      </c>
    </row>
    <row r="8" spans="1:2" ht="30">
      <c r="A8" s="104" t="s">
        <v>11</v>
      </c>
      <c r="B8" s="107" t="s">
        <v>12</v>
      </c>
    </row>
    <row r="9" spans="1:2" ht="30">
      <c r="A9" s="104" t="s">
        <v>13</v>
      </c>
      <c r="B9" s="106" t="s">
        <v>14</v>
      </c>
    </row>
    <row r="10" spans="1:2" ht="15">
      <c r="A10" s="104" t="s">
        <v>15</v>
      </c>
      <c r="B10" s="106" t="s">
        <v>16</v>
      </c>
    </row>
    <row r="11" spans="1:2" ht="30">
      <c r="A11" s="104" t="s">
        <v>17</v>
      </c>
      <c r="B11" s="106" t="s">
        <v>18</v>
      </c>
    </row>
    <row r="12" spans="1:2" ht="15">
      <c r="A12" s="104" t="s">
        <v>19</v>
      </c>
      <c r="B12" s="106" t="s">
        <v>20</v>
      </c>
    </row>
    <row r="13" spans="1:2" ht="15">
      <c r="A13" s="104" t="s">
        <v>21</v>
      </c>
      <c r="B13" s="106" t="s">
        <v>22</v>
      </c>
    </row>
    <row r="14" spans="1:2" ht="15.95" thickBot="1">
      <c r="A14" s="108" t="s">
        <v>23</v>
      </c>
      <c r="B14" s="109" t="s">
        <v>24</v>
      </c>
    </row>
    <row r="15" spans="1:2">
      <c r="A15" s="83"/>
    </row>
  </sheetData>
  <conditionalFormatting sqref="A3">
    <cfRule type="containsText" dxfId="94" priority="2" operator="containsText" text="Sí">
      <formula>NOT(ISERROR(SEARCH("Sí",A3)))</formula>
    </cfRule>
  </conditionalFormatting>
  <conditionalFormatting sqref="A4:B14">
    <cfRule type="containsText" dxfId="93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130" t="str">
        <f>'Especialidad adm logistica'!A2</f>
        <v>ESTABLECIMIENTO</v>
      </c>
      <c r="B1" s="265" t="str">
        <f>'Especialidad adm logistica'!B2</f>
        <v>INGRESE RBD CORRECTO</v>
      </c>
      <c r="C1" s="266"/>
      <c r="D1" s="266"/>
      <c r="E1" s="266"/>
      <c r="F1" s="266"/>
      <c r="G1" s="267"/>
    </row>
    <row r="2" spans="1:7" ht="95.1">
      <c r="A2" s="153" t="str">
        <f>'Especialidad adm logistica'!A3</f>
        <v>RBD</v>
      </c>
      <c r="B2" s="154">
        <f>'Especialidad adm logistica'!B3</f>
        <v>0</v>
      </c>
      <c r="C2" s="155" t="str">
        <f>'Especialidad adm logistica'!C3</f>
        <v xml:space="preserve">MATRÍCULA INFORMADA 2023 ESPECIALIDAD 
(incluye todas sus menciones): </v>
      </c>
      <c r="D2" s="156" t="str">
        <f>'Especialidad adm logistica'!E3</f>
        <v>INGRESE RBD CORRECTO</v>
      </c>
      <c r="E2" s="143" t="s">
        <v>28</v>
      </c>
      <c r="F2" s="251">
        <f>'Especialidad adm logistica'!I3</f>
        <v>0</v>
      </c>
      <c r="G2" s="254"/>
    </row>
    <row r="4" spans="1:7" ht="18.95" customHeight="1">
      <c r="A4" s="271" t="s">
        <v>1298</v>
      </c>
      <c r="B4" s="272"/>
      <c r="C4" s="273"/>
      <c r="D4" s="269" t="s">
        <v>1299</v>
      </c>
      <c r="E4" s="269"/>
      <c r="F4" s="269" t="s">
        <v>1300</v>
      </c>
      <c r="G4" s="269"/>
    </row>
    <row r="5" spans="1:7" ht="18.95">
      <c r="A5" s="274" t="s">
        <v>1301</v>
      </c>
      <c r="B5" s="275"/>
      <c r="C5" s="276"/>
      <c r="D5" s="270">
        <f>'Especialidad adm logistica'!J8</f>
        <v>0</v>
      </c>
      <c r="E5" s="270"/>
      <c r="F5" s="286" t="str">
        <f>IFERROR(D5/$F$8,"")</f>
        <v/>
      </c>
      <c r="G5" s="286"/>
    </row>
    <row r="6" spans="1:7" ht="18.95">
      <c r="A6" s="274" t="s">
        <v>1302</v>
      </c>
      <c r="B6" s="275"/>
      <c r="C6" s="276"/>
      <c r="D6" s="270">
        <f>'Innovacion especialidad ADM LOG'!I8</f>
        <v>0</v>
      </c>
      <c r="E6" s="270"/>
      <c r="F6" s="286" t="str">
        <f>IFERROR(D6/$F$8,"")</f>
        <v/>
      </c>
      <c r="G6" s="286"/>
    </row>
    <row r="7" spans="1:7" ht="20.100000000000001" thickBot="1">
      <c r="A7" s="277" t="s">
        <v>1303</v>
      </c>
      <c r="B7" s="278"/>
      <c r="C7" s="279"/>
      <c r="D7" s="283">
        <f>'Propuesta habilitación'!E15</f>
        <v>0</v>
      </c>
      <c r="E7" s="283"/>
      <c r="F7" s="287" t="str">
        <f>IFERROR(D7/$F$8,"")</f>
        <v/>
      </c>
      <c r="G7" s="287"/>
    </row>
    <row r="8" spans="1:7" ht="33" customHeight="1" thickBot="1">
      <c r="A8" s="280" t="s">
        <v>1304</v>
      </c>
      <c r="B8" s="281"/>
      <c r="C8" s="281"/>
      <c r="D8" s="281"/>
      <c r="E8" s="282"/>
      <c r="F8" s="284">
        <f>SUM(D5:E7)</f>
        <v>0</v>
      </c>
      <c r="G8" s="285"/>
    </row>
    <row r="13" spans="1:7">
      <c r="B13" s="76"/>
    </row>
    <row r="15" spans="1:7">
      <c r="B15" s="76"/>
    </row>
    <row r="16" spans="1:7">
      <c r="B16" s="128"/>
    </row>
    <row r="17" spans="2:2" ht="15">
      <c r="B17" s="129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47" priority="3" operator="containsText" text="INGRESE RBD CORRECTO">
      <formula>NOT(ISERROR(SEARCH("INGRESE RBD CORRECTO",B1)))</formula>
    </cfRule>
  </conditionalFormatting>
  <conditionalFormatting sqref="F7:G7">
    <cfRule type="containsBlanks" dxfId="46" priority="1">
      <formula>LEN(TRIM(F7))=0</formula>
    </cfRule>
    <cfRule type="cellIs" dxfId="4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76" t="s">
        <v>26</v>
      </c>
      <c r="C1" s="76" t="s">
        <v>1305</v>
      </c>
    </row>
    <row r="2" spans="1:9" ht="15.95">
      <c r="A2" s="97">
        <v>106</v>
      </c>
      <c r="B2" t="s">
        <v>1306</v>
      </c>
      <c r="C2" s="98" t="s">
        <v>48</v>
      </c>
      <c r="D2" s="98" t="s">
        <v>63</v>
      </c>
      <c r="E2" s="98" t="s">
        <v>46</v>
      </c>
      <c r="F2" s="98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97">
        <v>200</v>
      </c>
      <c r="B3" t="s">
        <v>1307</v>
      </c>
      <c r="C3" s="98" t="s">
        <v>55</v>
      </c>
      <c r="D3" s="98" t="s">
        <v>48</v>
      </c>
      <c r="E3" s="98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97">
        <v>968</v>
      </c>
      <c r="B4" t="s">
        <v>1308</v>
      </c>
      <c r="C4" s="98" t="s">
        <v>44</v>
      </c>
      <c r="D4" s="98" t="s">
        <v>48</v>
      </c>
      <c r="E4" s="98" t="s">
        <v>52</v>
      </c>
      <c r="F4" s="98" t="s">
        <v>46</v>
      </c>
      <c r="G4" s="98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97">
        <v>1199</v>
      </c>
      <c r="B5" t="s">
        <v>1309</v>
      </c>
      <c r="C5" s="98" t="s">
        <v>72</v>
      </c>
      <c r="D5" s="98" t="s">
        <v>48</v>
      </c>
      <c r="I5" t="str">
        <f t="shared" si="0"/>
        <v xml:space="preserve">Construcción; Electricidad; ; ; ; </v>
      </c>
    </row>
    <row r="6" spans="1:9" ht="15.95">
      <c r="A6" s="97">
        <v>1263</v>
      </c>
      <c r="B6" t="s">
        <v>19</v>
      </c>
      <c r="C6" s="98" t="s">
        <v>76</v>
      </c>
      <c r="I6" t="str">
        <f t="shared" si="0"/>
        <v xml:space="preserve">Atención de Enfermería; ; ; ; ; </v>
      </c>
    </row>
    <row r="7" spans="1:9" ht="15.95">
      <c r="A7" s="97">
        <v>1289</v>
      </c>
      <c r="B7" t="s">
        <v>1310</v>
      </c>
      <c r="C7" s="98" t="s">
        <v>49</v>
      </c>
      <c r="D7" s="98" t="s">
        <v>76</v>
      </c>
      <c r="E7" s="98" t="s">
        <v>63</v>
      </c>
      <c r="I7" t="str">
        <f t="shared" si="0"/>
        <v xml:space="preserve">Agropecuaria; Atención de Enfermería; Mecánica Automotriz; ; ; </v>
      </c>
    </row>
    <row r="8" spans="1:9" ht="15.95">
      <c r="A8" s="97">
        <v>1425</v>
      </c>
      <c r="B8" t="s">
        <v>1311</v>
      </c>
      <c r="C8" s="98" t="s">
        <v>16</v>
      </c>
      <c r="D8" s="98" t="s">
        <v>45</v>
      </c>
      <c r="I8" t="str">
        <f t="shared" si="0"/>
        <v xml:space="preserve">Atención de Párvulos; Electrónica; ; ; ; </v>
      </c>
    </row>
    <row r="9" spans="1:9" ht="15.95">
      <c r="A9" s="97">
        <v>1685</v>
      </c>
      <c r="B9" t="s">
        <v>1312</v>
      </c>
      <c r="C9" s="98" t="s">
        <v>72</v>
      </c>
      <c r="I9" t="str">
        <f t="shared" si="0"/>
        <v xml:space="preserve">Construcción; ; ; ; ; </v>
      </c>
    </row>
    <row r="10" spans="1:9" ht="15.95">
      <c r="A10" s="97">
        <v>1863</v>
      </c>
      <c r="B10" t="s">
        <v>136</v>
      </c>
      <c r="C10" s="98" t="s">
        <v>61</v>
      </c>
      <c r="I10" t="str">
        <f t="shared" si="0"/>
        <v xml:space="preserve">Gastronomía; ; ; ; ; </v>
      </c>
    </row>
    <row r="11" spans="1:9" ht="15.95">
      <c r="A11" s="97">
        <v>1894</v>
      </c>
      <c r="B11" t="s">
        <v>1313</v>
      </c>
      <c r="C11" s="98" t="s">
        <v>76</v>
      </c>
      <c r="D11" s="98" t="s">
        <v>48</v>
      </c>
      <c r="E11" s="98" t="s">
        <v>61</v>
      </c>
      <c r="I11" t="str">
        <f t="shared" si="0"/>
        <v xml:space="preserve">Atención de Enfermería; Electricidad; Gastronomía; ; ; </v>
      </c>
    </row>
    <row r="12" spans="1:9" ht="15.95">
      <c r="A12" s="97">
        <v>1895</v>
      </c>
      <c r="B12" t="s">
        <v>183</v>
      </c>
      <c r="C12" s="98" t="s">
        <v>72</v>
      </c>
      <c r="D12" s="98" t="s">
        <v>44</v>
      </c>
      <c r="E12" s="98" t="s">
        <v>48</v>
      </c>
      <c r="I12" t="str">
        <f t="shared" si="0"/>
        <v xml:space="preserve">Construcción; Construcciones Metálicas; Electricidad; ; ; </v>
      </c>
    </row>
    <row r="13" spans="1:9" ht="15.95">
      <c r="A13" s="97">
        <v>2035</v>
      </c>
      <c r="B13" t="s">
        <v>152</v>
      </c>
      <c r="C13" s="98" t="s">
        <v>49</v>
      </c>
      <c r="I13" t="str">
        <f t="shared" si="0"/>
        <v xml:space="preserve">Agropecuaria; ; ; ; ; </v>
      </c>
    </row>
    <row r="14" spans="1:9" ht="15.95">
      <c r="A14" s="97">
        <v>2612</v>
      </c>
      <c r="B14" t="s">
        <v>1314</v>
      </c>
      <c r="C14" s="98" t="s">
        <v>115</v>
      </c>
      <c r="I14" t="str">
        <f t="shared" si="0"/>
        <v xml:space="preserve">Dibujo Técnico; ; ; ; ; </v>
      </c>
    </row>
    <row r="15" spans="1:9" ht="15.95">
      <c r="A15" s="97">
        <v>3138</v>
      </c>
      <c r="B15" t="s">
        <v>1315</v>
      </c>
      <c r="C15" s="98" t="s">
        <v>49</v>
      </c>
      <c r="D15" s="98" t="s">
        <v>16</v>
      </c>
      <c r="I15" t="str">
        <f t="shared" si="0"/>
        <v xml:space="preserve">Agropecuaria; Atención de Párvulos; ; ; ; </v>
      </c>
    </row>
    <row r="16" spans="1:9" ht="15.95">
      <c r="A16" s="97">
        <v>3163</v>
      </c>
      <c r="B16" t="s">
        <v>1316</v>
      </c>
      <c r="C16" s="98" t="s">
        <v>64</v>
      </c>
      <c r="D16" s="98" t="s">
        <v>48</v>
      </c>
      <c r="E16" s="98" t="s">
        <v>46</v>
      </c>
      <c r="I16" t="str">
        <f t="shared" si="0"/>
        <v xml:space="preserve">Conectividad y Redes; Electricidad; Mecánica Industrial; ; ; </v>
      </c>
    </row>
    <row r="17" spans="1:9" ht="15.95">
      <c r="A17" s="97">
        <v>3248</v>
      </c>
      <c r="B17" t="s">
        <v>1317</v>
      </c>
      <c r="C17" s="98" t="s">
        <v>64</v>
      </c>
      <c r="D17" s="98" t="s">
        <v>67</v>
      </c>
      <c r="E17" s="98" t="s">
        <v>56</v>
      </c>
      <c r="F17" s="98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97">
        <v>3327</v>
      </c>
      <c r="B18" t="s">
        <v>1318</v>
      </c>
      <c r="C18" s="98" t="s">
        <v>49</v>
      </c>
      <c r="D18" s="98" t="s">
        <v>48</v>
      </c>
      <c r="I18" t="str">
        <f t="shared" si="0"/>
        <v xml:space="preserve">Agropecuaria; Electricidad; ; ; ; </v>
      </c>
    </row>
    <row r="19" spans="1:9" ht="15.95">
      <c r="A19" s="97">
        <v>3328</v>
      </c>
      <c r="B19" t="s">
        <v>1319</v>
      </c>
      <c r="C19" s="98" t="s">
        <v>48</v>
      </c>
      <c r="D19" s="98" t="s">
        <v>61</v>
      </c>
      <c r="I19" t="str">
        <f t="shared" si="0"/>
        <v xml:space="preserve">Electricidad; Gastronomía; ; ; ; </v>
      </c>
    </row>
    <row r="20" spans="1:9" ht="15.95">
      <c r="A20" s="97">
        <v>3609</v>
      </c>
      <c r="B20" t="s">
        <v>1320</v>
      </c>
      <c r="C20" s="98" t="s">
        <v>96</v>
      </c>
      <c r="I20" t="str">
        <f t="shared" si="0"/>
        <v xml:space="preserve">Muebles y Terminaciones en Madera; ; ; ; ; </v>
      </c>
    </row>
    <row r="21" spans="1:9" ht="15.95">
      <c r="A21" s="97">
        <v>3643</v>
      </c>
      <c r="B21" t="s">
        <v>92</v>
      </c>
      <c r="C21" s="98" t="s">
        <v>55</v>
      </c>
      <c r="D21" s="98" t="s">
        <v>16</v>
      </c>
      <c r="I21" t="str">
        <f t="shared" si="0"/>
        <v xml:space="preserve">Administración; Atención de Párvulos; ; ; ; </v>
      </c>
    </row>
    <row r="22" spans="1:9" ht="15.95">
      <c r="A22" s="97">
        <v>3871</v>
      </c>
      <c r="B22" t="s">
        <v>1321</v>
      </c>
      <c r="C22" s="98" t="s">
        <v>63</v>
      </c>
      <c r="D22" s="98" t="s">
        <v>157</v>
      </c>
      <c r="I22" t="str">
        <f t="shared" si="0"/>
        <v xml:space="preserve">Mecánica Automotriz; Servicios de Hotelería; ; ; ; </v>
      </c>
    </row>
    <row r="23" spans="1:9" ht="15.95">
      <c r="A23" s="97">
        <v>3909</v>
      </c>
      <c r="B23" t="s">
        <v>1322</v>
      </c>
      <c r="C23" s="98" t="s">
        <v>16</v>
      </c>
      <c r="D23" s="98" t="s">
        <v>48</v>
      </c>
      <c r="I23" t="str">
        <f t="shared" si="0"/>
        <v xml:space="preserve">Atención de Párvulos; Electricidad; ; ; ; </v>
      </c>
    </row>
    <row r="24" spans="1:9" ht="15.95">
      <c r="A24" s="97">
        <v>4025</v>
      </c>
      <c r="B24" t="s">
        <v>137</v>
      </c>
      <c r="C24" s="98" t="s">
        <v>55</v>
      </c>
      <c r="I24" t="str">
        <f t="shared" si="0"/>
        <v xml:space="preserve">Administración; ; ; ; ; </v>
      </c>
    </row>
    <row r="25" spans="1:9" ht="15.95">
      <c r="A25" s="97">
        <v>4165</v>
      </c>
      <c r="B25" t="s">
        <v>1323</v>
      </c>
      <c r="C25" s="98" t="s">
        <v>44</v>
      </c>
      <c r="D25" s="98" t="s">
        <v>48</v>
      </c>
      <c r="E25" s="98" t="s">
        <v>45</v>
      </c>
      <c r="F25" s="98" t="s">
        <v>63</v>
      </c>
      <c r="G25" s="98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97">
        <v>4289</v>
      </c>
      <c r="B26" t="s">
        <v>134</v>
      </c>
      <c r="C26" s="98" t="s">
        <v>46</v>
      </c>
      <c r="I26" t="str">
        <f t="shared" si="0"/>
        <v xml:space="preserve">Mecánica Industrial; ; ; ; ; </v>
      </c>
    </row>
    <row r="27" spans="1:9" ht="15.95">
      <c r="A27" s="97">
        <v>4534</v>
      </c>
      <c r="B27" t="s">
        <v>66</v>
      </c>
      <c r="C27" s="98" t="s">
        <v>55</v>
      </c>
      <c r="D27" s="98" t="s">
        <v>67</v>
      </c>
      <c r="I27" t="str">
        <f t="shared" si="0"/>
        <v xml:space="preserve">Administración; Contabilidad; ; ; ; </v>
      </c>
    </row>
    <row r="28" spans="1:9" ht="15.95">
      <c r="A28" s="97">
        <v>4805</v>
      </c>
      <c r="B28" t="s">
        <v>1324</v>
      </c>
      <c r="C28" s="98" t="s">
        <v>169</v>
      </c>
      <c r="D28" s="98" t="s">
        <v>61</v>
      </c>
      <c r="E28" s="98" t="s">
        <v>80</v>
      </c>
      <c r="I28" t="str">
        <f t="shared" si="0"/>
        <v xml:space="preserve">Acuicultura; Gastronomía; Operaciones Portuarias; ; ; </v>
      </c>
    </row>
    <row r="29" spans="1:9" ht="15.95">
      <c r="A29" s="97">
        <v>4825</v>
      </c>
      <c r="B29" t="s">
        <v>1325</v>
      </c>
      <c r="C29" s="98" t="s">
        <v>55</v>
      </c>
      <c r="D29" s="98" t="s">
        <v>64</v>
      </c>
      <c r="E29" s="98" t="s">
        <v>61</v>
      </c>
      <c r="I29" t="str">
        <f t="shared" si="0"/>
        <v xml:space="preserve">Administración; Conectividad y Redes; Gastronomía; ; ; </v>
      </c>
    </row>
    <row r="30" spans="1:9" ht="15.95">
      <c r="A30" s="97">
        <v>4948</v>
      </c>
      <c r="B30" t="s">
        <v>1326</v>
      </c>
      <c r="C30" s="98" t="s">
        <v>44</v>
      </c>
      <c r="D30" s="98" t="s">
        <v>48</v>
      </c>
      <c r="E30" s="98" t="s">
        <v>61</v>
      </c>
      <c r="F30" s="98" t="s">
        <v>63</v>
      </c>
      <c r="G30" s="98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97">
        <v>5021</v>
      </c>
      <c r="B31" t="s">
        <v>1327</v>
      </c>
      <c r="C31" s="98" t="s">
        <v>55</v>
      </c>
      <c r="D31" s="98" t="s">
        <v>72</v>
      </c>
      <c r="E31" s="98" t="s">
        <v>48</v>
      </c>
      <c r="F31" s="98" t="s">
        <v>61</v>
      </c>
      <c r="I31" t="str">
        <f t="shared" si="0"/>
        <v xml:space="preserve">Administración; Construcción; Electricidad; Gastronomía; ; </v>
      </c>
    </row>
    <row r="32" spans="1:9" ht="15.95">
      <c r="A32" s="97">
        <v>5344</v>
      </c>
      <c r="B32" t="s">
        <v>200</v>
      </c>
      <c r="C32" s="98" t="s">
        <v>157</v>
      </c>
      <c r="I32" t="str">
        <f t="shared" si="0"/>
        <v xml:space="preserve">Servicios de Hotelería; ; ; ; ; </v>
      </c>
    </row>
    <row r="33" spans="1:9" ht="15.95">
      <c r="A33" s="97">
        <v>5656</v>
      </c>
      <c r="B33" t="s">
        <v>1328</v>
      </c>
      <c r="C33" s="98" t="s">
        <v>63</v>
      </c>
      <c r="D33" s="98" t="s">
        <v>70</v>
      </c>
      <c r="I33" t="str">
        <f t="shared" si="0"/>
        <v xml:space="preserve">Mecánica Automotriz; Telecomunicaciones; ; ; ; </v>
      </c>
    </row>
    <row r="34" spans="1:9" ht="15.95">
      <c r="A34" s="97">
        <v>5923</v>
      </c>
      <c r="B34" t="s">
        <v>152</v>
      </c>
      <c r="C34" s="98" t="s">
        <v>49</v>
      </c>
      <c r="I34" t="str">
        <f t="shared" si="0"/>
        <v xml:space="preserve">Agropecuaria; ; ; ; ; </v>
      </c>
    </row>
    <row r="35" spans="1:9" ht="15.95">
      <c r="A35" s="97">
        <v>6641</v>
      </c>
      <c r="B35" t="s">
        <v>152</v>
      </c>
      <c r="C35" s="98" t="s">
        <v>49</v>
      </c>
      <c r="I35" t="str">
        <f t="shared" si="0"/>
        <v xml:space="preserve">Agropecuaria; ; ; ; ; </v>
      </c>
    </row>
    <row r="36" spans="1:9" ht="15.95">
      <c r="A36" s="97">
        <v>6853</v>
      </c>
      <c r="B36" t="s">
        <v>1329</v>
      </c>
      <c r="C36" s="98" t="s">
        <v>169</v>
      </c>
      <c r="D36" s="98" t="s">
        <v>78</v>
      </c>
      <c r="I36" t="str">
        <f t="shared" si="0"/>
        <v xml:space="preserve">Acuicultura; Elaboración Industrial de Alimentos; ; ; ; </v>
      </c>
    </row>
    <row r="37" spans="1:9" ht="15.95">
      <c r="A37" s="97">
        <v>6899</v>
      </c>
      <c r="B37" t="s">
        <v>1330</v>
      </c>
      <c r="C37" s="98" t="s">
        <v>64</v>
      </c>
      <c r="D37" s="98" t="s">
        <v>63</v>
      </c>
      <c r="I37" t="str">
        <f t="shared" si="0"/>
        <v xml:space="preserve">Conectividad y Redes; Mecánica Automotriz; ; ; ; </v>
      </c>
    </row>
    <row r="38" spans="1:9" ht="15.95">
      <c r="A38" s="97">
        <v>6925</v>
      </c>
      <c r="B38" t="s">
        <v>136</v>
      </c>
      <c r="C38" s="98" t="s">
        <v>61</v>
      </c>
      <c r="I38" t="str">
        <f t="shared" si="0"/>
        <v xml:space="preserve">Gastronomía; ; ; ; ; </v>
      </c>
    </row>
    <row r="39" spans="1:9" ht="15.95">
      <c r="A39" s="97">
        <v>7049</v>
      </c>
      <c r="B39" t="s">
        <v>1331</v>
      </c>
      <c r="C39" s="98" t="s">
        <v>16</v>
      </c>
      <c r="D39" s="98" t="s">
        <v>59</v>
      </c>
      <c r="E39" s="98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97">
        <v>7544</v>
      </c>
      <c r="B40" t="s">
        <v>137</v>
      </c>
      <c r="C40" s="98" t="s">
        <v>55</v>
      </c>
      <c r="I40" t="str">
        <f t="shared" si="0"/>
        <v xml:space="preserve">Administración; ; ; ; ; </v>
      </c>
    </row>
    <row r="41" spans="1:9" ht="15.95">
      <c r="A41" s="97">
        <v>7578</v>
      </c>
      <c r="B41" t="s">
        <v>152</v>
      </c>
      <c r="C41" s="98" t="s">
        <v>49</v>
      </c>
      <c r="I41" t="str">
        <f t="shared" si="0"/>
        <v xml:space="preserve">Agropecuaria; ; ; ; ; </v>
      </c>
    </row>
    <row r="42" spans="1:9" ht="15.95">
      <c r="A42" s="97">
        <v>7614</v>
      </c>
      <c r="B42" t="s">
        <v>136</v>
      </c>
      <c r="C42" s="98" t="s">
        <v>61</v>
      </c>
      <c r="I42" t="str">
        <f t="shared" si="0"/>
        <v xml:space="preserve">Gastronomía; ; ; ; ; </v>
      </c>
    </row>
    <row r="43" spans="1:9" ht="15.95">
      <c r="A43" s="97">
        <v>7705</v>
      </c>
      <c r="B43" t="s">
        <v>137</v>
      </c>
      <c r="C43" s="98" t="s">
        <v>55</v>
      </c>
      <c r="I43" t="str">
        <f t="shared" si="0"/>
        <v xml:space="preserve">Administración; ; ; ; ; </v>
      </c>
    </row>
    <row r="44" spans="1:9" ht="15.95">
      <c r="A44" s="97">
        <v>7753</v>
      </c>
      <c r="B44" t="s">
        <v>168</v>
      </c>
      <c r="C44" s="98" t="s">
        <v>169</v>
      </c>
      <c r="I44" t="str">
        <f t="shared" si="0"/>
        <v xml:space="preserve">Acuicultura; ; ; ; ; </v>
      </c>
    </row>
    <row r="45" spans="1:9" ht="15.95">
      <c r="A45" s="97">
        <v>7772</v>
      </c>
      <c r="B45" t="s">
        <v>1332</v>
      </c>
      <c r="C45" s="98" t="s">
        <v>169</v>
      </c>
      <c r="D45" s="98" t="s">
        <v>78</v>
      </c>
      <c r="E45" s="98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97">
        <v>8162</v>
      </c>
      <c r="B46" t="s">
        <v>19</v>
      </c>
      <c r="C46" s="98" t="s">
        <v>76</v>
      </c>
      <c r="I46" t="str">
        <f t="shared" si="0"/>
        <v xml:space="preserve">Atención de Enfermería; ; ; ; ; </v>
      </c>
    </row>
    <row r="47" spans="1:9" ht="15.95">
      <c r="A47" s="97">
        <v>8345</v>
      </c>
      <c r="B47" t="s">
        <v>1333</v>
      </c>
      <c r="C47" s="98" t="s">
        <v>55</v>
      </c>
      <c r="D47" s="98" t="s">
        <v>76</v>
      </c>
      <c r="E47" s="98" t="s">
        <v>16</v>
      </c>
      <c r="F47" s="98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97">
        <v>8375</v>
      </c>
      <c r="B48" t="s">
        <v>1334</v>
      </c>
      <c r="C48" s="98" t="s">
        <v>76</v>
      </c>
      <c r="D48" s="98" t="s">
        <v>46</v>
      </c>
      <c r="I48" t="str">
        <f t="shared" si="0"/>
        <v xml:space="preserve">Atención de Enfermería; Mecánica Industrial; ; ; ; </v>
      </c>
    </row>
    <row r="49" spans="1:9" ht="15.95">
      <c r="A49" s="97">
        <v>8380</v>
      </c>
      <c r="B49" t="s">
        <v>130</v>
      </c>
      <c r="C49" s="98" t="s">
        <v>52</v>
      </c>
      <c r="I49" t="str">
        <f t="shared" si="0"/>
        <v xml:space="preserve">Explotación Minera; ; ; ; ; </v>
      </c>
    </row>
    <row r="50" spans="1:9" ht="15.95">
      <c r="A50" s="97">
        <v>8403</v>
      </c>
      <c r="B50" t="s">
        <v>1335</v>
      </c>
      <c r="C50" s="98" t="s">
        <v>59</v>
      </c>
      <c r="I50" t="str">
        <f t="shared" si="0"/>
        <v xml:space="preserve">Servicios de Turismo; ; ; ; ; </v>
      </c>
    </row>
    <row r="51" spans="1:9" ht="15.95">
      <c r="A51" s="97">
        <v>8474</v>
      </c>
      <c r="B51" t="s">
        <v>1335</v>
      </c>
      <c r="C51" s="98" t="s">
        <v>59</v>
      </c>
      <c r="I51" t="str">
        <f t="shared" si="0"/>
        <v xml:space="preserve">Servicios de Turismo; ; ; ; ; </v>
      </c>
    </row>
    <row r="52" spans="1:9" ht="15.95">
      <c r="A52" s="97">
        <v>8813</v>
      </c>
      <c r="B52" t="s">
        <v>1336</v>
      </c>
      <c r="C52" s="98" t="s">
        <v>48</v>
      </c>
      <c r="D52" s="98" t="s">
        <v>46</v>
      </c>
      <c r="I52" t="str">
        <f t="shared" si="0"/>
        <v xml:space="preserve">Electricidad; Mecánica Industrial; ; ; ; </v>
      </c>
    </row>
    <row r="53" spans="1:9" ht="15.95">
      <c r="A53" s="97">
        <v>9077</v>
      </c>
      <c r="B53" t="s">
        <v>134</v>
      </c>
      <c r="C53" s="98" t="s">
        <v>46</v>
      </c>
      <c r="I53" t="str">
        <f t="shared" si="0"/>
        <v xml:space="preserve">Mecánica Industrial; ; ; ; ; </v>
      </c>
    </row>
    <row r="54" spans="1:9" ht="15.95">
      <c r="A54" s="97">
        <v>9082</v>
      </c>
      <c r="B54" t="s">
        <v>1337</v>
      </c>
      <c r="C54" s="98" t="s">
        <v>48</v>
      </c>
      <c r="D54" s="98" t="s">
        <v>94</v>
      </c>
      <c r="I54" t="str">
        <f t="shared" si="0"/>
        <v xml:space="preserve">Electricidad; Gráfica; ; ; ; </v>
      </c>
    </row>
    <row r="55" spans="1:9" ht="15.95">
      <c r="A55" s="97">
        <v>9106</v>
      </c>
      <c r="B55" t="s">
        <v>1338</v>
      </c>
      <c r="C55" s="98" t="s">
        <v>55</v>
      </c>
      <c r="D55" s="98" t="s">
        <v>48</v>
      </c>
      <c r="E55" s="98" t="s">
        <v>63</v>
      </c>
      <c r="F55" s="98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97">
        <v>9292</v>
      </c>
      <c r="B56" t="s">
        <v>1339</v>
      </c>
      <c r="C56" s="98" t="s">
        <v>55</v>
      </c>
      <c r="D56" s="98" t="s">
        <v>67</v>
      </c>
      <c r="E56" s="98" t="s">
        <v>45</v>
      </c>
      <c r="I56" t="str">
        <f t="shared" si="0"/>
        <v xml:space="preserve">Administración; Contabilidad; Electrónica; ; ; </v>
      </c>
    </row>
    <row r="57" spans="1:9" ht="15.95">
      <c r="A57" s="97">
        <v>9579</v>
      </c>
      <c r="B57" t="s">
        <v>1340</v>
      </c>
      <c r="C57" s="98" t="s">
        <v>44</v>
      </c>
      <c r="D57" s="98" t="s">
        <v>48</v>
      </c>
      <c r="E57" s="98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97">
        <v>9634</v>
      </c>
      <c r="B58" t="s">
        <v>1341</v>
      </c>
      <c r="C58" s="98" t="s">
        <v>55</v>
      </c>
      <c r="D58" s="98" t="s">
        <v>64</v>
      </c>
      <c r="E58" s="98" t="s">
        <v>45</v>
      </c>
      <c r="F58" s="98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97">
        <v>9646</v>
      </c>
      <c r="B59" t="s">
        <v>151</v>
      </c>
      <c r="C59" s="98" t="s">
        <v>67</v>
      </c>
      <c r="I59" t="str">
        <f t="shared" si="0"/>
        <v xml:space="preserve">Contabilidad; ; ; ; ; </v>
      </c>
    </row>
    <row r="60" spans="1:9" ht="15.95">
      <c r="A60" s="97">
        <v>9686</v>
      </c>
      <c r="B60" t="s">
        <v>136</v>
      </c>
      <c r="C60" s="98" t="s">
        <v>61</v>
      </c>
      <c r="I60" t="str">
        <f t="shared" si="0"/>
        <v xml:space="preserve">Gastronomía; ; ; ; ; </v>
      </c>
    </row>
    <row r="61" spans="1:9" ht="15.95">
      <c r="A61" s="97">
        <v>9690</v>
      </c>
      <c r="B61" t="s">
        <v>1342</v>
      </c>
      <c r="C61" s="98" t="s">
        <v>55</v>
      </c>
      <c r="D61" s="98" t="s">
        <v>63</v>
      </c>
      <c r="I61" t="str">
        <f t="shared" si="0"/>
        <v xml:space="preserve">Administración; Mecánica Automotriz; ; ; ; </v>
      </c>
    </row>
    <row r="62" spans="1:9" ht="15.95">
      <c r="A62" s="97">
        <v>9834</v>
      </c>
      <c r="B62" t="s">
        <v>1343</v>
      </c>
      <c r="C62" s="98" t="s">
        <v>63</v>
      </c>
      <c r="I62" t="str">
        <f t="shared" si="0"/>
        <v xml:space="preserve">Mecánica Automotriz; ; ; ; ; </v>
      </c>
    </row>
    <row r="63" spans="1:9" ht="15.95">
      <c r="A63" s="97">
        <v>9861</v>
      </c>
      <c r="B63" t="s">
        <v>149</v>
      </c>
      <c r="C63" s="98" t="s">
        <v>48</v>
      </c>
      <c r="I63" t="str">
        <f t="shared" si="0"/>
        <v xml:space="preserve">Electricidad; ; ; ; ; </v>
      </c>
    </row>
    <row r="64" spans="1:9" ht="15.95">
      <c r="A64" s="97">
        <v>9887</v>
      </c>
      <c r="B64" t="s">
        <v>1344</v>
      </c>
      <c r="C64" s="98" t="s">
        <v>1345</v>
      </c>
      <c r="I64" t="str">
        <f t="shared" si="0"/>
        <v xml:space="preserve">Instalaciones sanitarias; ; ; ; ; </v>
      </c>
    </row>
    <row r="65" spans="1:9" ht="15.95">
      <c r="A65" s="97">
        <v>9985</v>
      </c>
      <c r="B65" t="s">
        <v>136</v>
      </c>
      <c r="C65" s="98" t="s">
        <v>61</v>
      </c>
      <c r="I65" t="str">
        <f t="shared" si="0"/>
        <v xml:space="preserve">Gastronomía; ; ; ; ; </v>
      </c>
    </row>
    <row r="66" spans="1:9" ht="15.95">
      <c r="A66" s="97">
        <v>9986</v>
      </c>
      <c r="B66" t="s">
        <v>66</v>
      </c>
      <c r="C66" s="98" t="s">
        <v>55</v>
      </c>
      <c r="D66" s="98" t="s">
        <v>67</v>
      </c>
      <c r="I66" t="str">
        <f t="shared" si="0"/>
        <v xml:space="preserve">Administración; Contabilidad; ; ; ; </v>
      </c>
    </row>
    <row r="67" spans="1:9" ht="15.95">
      <c r="A67" s="97">
        <v>10397</v>
      </c>
      <c r="B67" t="s">
        <v>1346</v>
      </c>
      <c r="C67" s="98" t="s">
        <v>63</v>
      </c>
      <c r="D67" s="98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97">
        <v>10399</v>
      </c>
      <c r="B68" t="s">
        <v>1347</v>
      </c>
      <c r="C68" s="98" t="s">
        <v>67</v>
      </c>
      <c r="D68" s="98" t="s">
        <v>61</v>
      </c>
      <c r="I68" t="str">
        <f t="shared" si="1"/>
        <v xml:space="preserve">Contabilidad; Gastronomía; ; ; ; </v>
      </c>
    </row>
    <row r="69" spans="1:9" ht="15.95">
      <c r="A69" s="97">
        <v>10456</v>
      </c>
      <c r="B69" t="s">
        <v>98</v>
      </c>
      <c r="C69" s="98" t="s">
        <v>55</v>
      </c>
      <c r="D69" s="98" t="s">
        <v>76</v>
      </c>
      <c r="E69" s="98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97">
        <v>10543</v>
      </c>
      <c r="B70" t="s">
        <v>1348</v>
      </c>
      <c r="C70" s="98" t="s">
        <v>55</v>
      </c>
      <c r="D70" s="98" t="s">
        <v>51</v>
      </c>
      <c r="E70" s="98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97">
        <v>10545</v>
      </c>
      <c r="B71" t="s">
        <v>1346</v>
      </c>
      <c r="C71" s="98" t="s">
        <v>63</v>
      </c>
      <c r="D71" s="98" t="s">
        <v>46</v>
      </c>
      <c r="I71" t="str">
        <f t="shared" si="1"/>
        <v xml:space="preserve">Mecánica Automotriz; Mecánica Industrial; ; ; ; </v>
      </c>
    </row>
    <row r="72" spans="1:9" ht="15.95">
      <c r="A72" s="97">
        <v>10551</v>
      </c>
      <c r="B72" t="s">
        <v>151</v>
      </c>
      <c r="C72" s="98" t="s">
        <v>67</v>
      </c>
      <c r="I72" t="str">
        <f t="shared" si="1"/>
        <v xml:space="preserve">Contabilidad; ; ; ; ; </v>
      </c>
    </row>
    <row r="73" spans="1:9" ht="15.95">
      <c r="A73" s="97">
        <v>10645</v>
      </c>
      <c r="B73" t="s">
        <v>136</v>
      </c>
      <c r="C73" s="98" t="s">
        <v>61</v>
      </c>
      <c r="I73" t="str">
        <f t="shared" si="1"/>
        <v xml:space="preserve">Gastronomía; ; ; ; ; </v>
      </c>
    </row>
    <row r="74" spans="1:9" ht="15.95">
      <c r="A74" s="97">
        <v>10663</v>
      </c>
      <c r="B74" t="s">
        <v>152</v>
      </c>
      <c r="C74" s="98" t="s">
        <v>49</v>
      </c>
      <c r="I74" t="str">
        <f t="shared" si="1"/>
        <v xml:space="preserve">Agropecuaria; ; ; ; ; </v>
      </c>
    </row>
    <row r="75" spans="1:9" ht="15.95">
      <c r="A75" s="97">
        <v>10666</v>
      </c>
      <c r="B75" t="s">
        <v>19</v>
      </c>
      <c r="C75" s="98" t="s">
        <v>76</v>
      </c>
      <c r="I75" t="str">
        <f t="shared" si="1"/>
        <v xml:space="preserve">Atención de Enfermería; ; ; ; ; </v>
      </c>
    </row>
    <row r="76" spans="1:9" ht="15.95">
      <c r="A76" s="97">
        <v>10725</v>
      </c>
      <c r="B76" t="s">
        <v>1349</v>
      </c>
      <c r="C76" s="98" t="s">
        <v>55</v>
      </c>
      <c r="D76" s="98" t="s">
        <v>63</v>
      </c>
      <c r="E76" s="98" t="s">
        <v>70</v>
      </c>
      <c r="I76" t="str">
        <f t="shared" si="1"/>
        <v xml:space="preserve">Administración; Mecánica Automotriz; Telecomunicaciones; ; ; </v>
      </c>
    </row>
    <row r="77" spans="1:9" ht="15.95">
      <c r="A77" s="97">
        <v>10832</v>
      </c>
      <c r="B77" t="s">
        <v>66</v>
      </c>
      <c r="C77" s="98" t="s">
        <v>55</v>
      </c>
      <c r="D77" s="98" t="s">
        <v>67</v>
      </c>
      <c r="I77" t="str">
        <f t="shared" si="1"/>
        <v xml:space="preserve">Administración; Contabilidad; ; ; ; </v>
      </c>
    </row>
    <row r="78" spans="1:9" ht="15.95">
      <c r="A78" s="97">
        <v>11144</v>
      </c>
      <c r="B78" t="s">
        <v>136</v>
      </c>
      <c r="C78" s="98" t="s">
        <v>61</v>
      </c>
      <c r="I78" t="str">
        <f t="shared" si="1"/>
        <v xml:space="preserve">Gastronomía; ; ; ; ; </v>
      </c>
    </row>
    <row r="79" spans="1:9" ht="15.95">
      <c r="A79" s="97">
        <v>11400</v>
      </c>
      <c r="B79" t="s">
        <v>1350</v>
      </c>
      <c r="C79" s="98" t="s">
        <v>169</v>
      </c>
      <c r="D79" s="98" t="s">
        <v>76</v>
      </c>
      <c r="I79" t="str">
        <f t="shared" si="1"/>
        <v xml:space="preserve">Acuicultura; Atención de Enfermería; ; ; ; </v>
      </c>
    </row>
    <row r="80" spans="1:9" ht="15.95">
      <c r="A80" s="97">
        <v>11608</v>
      </c>
      <c r="B80" t="s">
        <v>1351</v>
      </c>
      <c r="C80" s="98" t="s">
        <v>16</v>
      </c>
      <c r="D80" s="98" t="s">
        <v>72</v>
      </c>
      <c r="E80" s="98" t="s">
        <v>70</v>
      </c>
      <c r="I80" t="str">
        <f t="shared" si="1"/>
        <v xml:space="preserve">Atención de Párvulos; Construcción; Telecomunicaciones; ; ; </v>
      </c>
    </row>
    <row r="81" spans="1:9" ht="15.95">
      <c r="A81" s="97">
        <v>11709</v>
      </c>
      <c r="B81" t="s">
        <v>149</v>
      </c>
      <c r="C81" s="98" t="s">
        <v>48</v>
      </c>
      <c r="I81" t="str">
        <f t="shared" si="1"/>
        <v xml:space="preserve">Electricidad; ; ; ; ; </v>
      </c>
    </row>
    <row r="82" spans="1:9" ht="15.95">
      <c r="A82" s="97">
        <v>11831</v>
      </c>
      <c r="B82" t="s">
        <v>1352</v>
      </c>
      <c r="C82" s="98" t="s">
        <v>48</v>
      </c>
      <c r="D82" s="98" t="s">
        <v>63</v>
      </c>
      <c r="I82" t="str">
        <f t="shared" si="1"/>
        <v xml:space="preserve">Electricidad; Mecánica Automotriz; ; ; ; </v>
      </c>
    </row>
    <row r="83" spans="1:9" ht="15.95">
      <c r="A83" s="97">
        <v>11994</v>
      </c>
      <c r="B83" t="s">
        <v>1353</v>
      </c>
      <c r="C83" s="98" t="s">
        <v>16</v>
      </c>
      <c r="D83" s="98" t="s">
        <v>94</v>
      </c>
      <c r="I83" t="str">
        <f t="shared" si="1"/>
        <v xml:space="preserve">Atención de Párvulos; Gráfica; ; ; ; </v>
      </c>
    </row>
    <row r="84" spans="1:9" ht="15.95">
      <c r="A84" s="97">
        <v>12033</v>
      </c>
      <c r="B84" t="s">
        <v>1354</v>
      </c>
      <c r="C84" s="98" t="s">
        <v>45</v>
      </c>
      <c r="D84" s="98" t="s">
        <v>63</v>
      </c>
      <c r="I84" t="str">
        <f t="shared" si="1"/>
        <v xml:space="preserve">Electrónica; Mecánica Automotriz; ; ; ; </v>
      </c>
    </row>
    <row r="85" spans="1:9" ht="15.95">
      <c r="A85" s="97">
        <v>12059</v>
      </c>
      <c r="B85" t="s">
        <v>152</v>
      </c>
      <c r="C85" s="98" t="s">
        <v>49</v>
      </c>
      <c r="I85" t="str">
        <f t="shared" si="1"/>
        <v xml:space="preserve">Agropecuaria; ; ; ; ; </v>
      </c>
    </row>
    <row r="86" spans="1:9" ht="15.95">
      <c r="A86" s="97">
        <v>12336</v>
      </c>
      <c r="B86" t="s">
        <v>50</v>
      </c>
      <c r="C86" s="98" t="s">
        <v>51</v>
      </c>
      <c r="D86" s="98" t="s">
        <v>52</v>
      </c>
      <c r="E86" s="98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97">
        <v>12551</v>
      </c>
      <c r="B87" t="s">
        <v>1355</v>
      </c>
      <c r="C87" s="98" t="s">
        <v>49</v>
      </c>
      <c r="D87" s="98" t="s">
        <v>46</v>
      </c>
      <c r="I87" t="str">
        <f t="shared" si="1"/>
        <v xml:space="preserve">Agropecuaria; Mecánica Industrial; ; ; ; </v>
      </c>
    </row>
    <row r="88" spans="1:9" ht="15.95">
      <c r="A88" s="97">
        <v>12632</v>
      </c>
      <c r="B88" t="s">
        <v>1322</v>
      </c>
      <c r="C88" s="98" t="s">
        <v>16</v>
      </c>
      <c r="D88" s="98" t="s">
        <v>48</v>
      </c>
      <c r="I88" t="str">
        <f t="shared" si="1"/>
        <v xml:space="preserve">Atención de Párvulos; Electricidad; ; ; ; </v>
      </c>
    </row>
    <row r="89" spans="1:9" ht="15.95">
      <c r="A89" s="97">
        <v>12749</v>
      </c>
      <c r="B89" t="s">
        <v>1356</v>
      </c>
      <c r="C89" s="98" t="s">
        <v>46</v>
      </c>
      <c r="D89" s="98" t="s">
        <v>53</v>
      </c>
      <c r="I89" t="str">
        <f t="shared" si="1"/>
        <v xml:space="preserve">Mecánica Industrial; Metalurgia Extractiva; ; ; ; </v>
      </c>
    </row>
    <row r="90" spans="1:9" ht="15.95">
      <c r="A90" s="97">
        <v>13590</v>
      </c>
      <c r="B90" t="s">
        <v>66</v>
      </c>
      <c r="C90" s="98" t="s">
        <v>55</v>
      </c>
      <c r="D90" s="98" t="s">
        <v>67</v>
      </c>
      <c r="I90" t="str">
        <f t="shared" si="1"/>
        <v xml:space="preserve">Administración; Contabilidad; ; ; ; </v>
      </c>
    </row>
    <row r="91" spans="1:9" ht="15.95">
      <c r="A91" s="97">
        <v>14202</v>
      </c>
      <c r="B91" t="s">
        <v>149</v>
      </c>
      <c r="C91" s="98" t="s">
        <v>48</v>
      </c>
      <c r="I91" t="str">
        <f t="shared" si="1"/>
        <v xml:space="preserve">Electricidad; ; ; ; ; </v>
      </c>
    </row>
    <row r="92" spans="1:9" ht="15.95">
      <c r="A92" s="97">
        <v>14470</v>
      </c>
      <c r="B92" t="s">
        <v>1357</v>
      </c>
      <c r="C92" s="98" t="s">
        <v>76</v>
      </c>
      <c r="D92" s="98" t="s">
        <v>16</v>
      </c>
      <c r="E92" s="98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97">
        <v>14759</v>
      </c>
      <c r="B93" t="s">
        <v>1358</v>
      </c>
      <c r="C93" s="98" t="s">
        <v>76</v>
      </c>
      <c r="D93" s="98" t="s">
        <v>61</v>
      </c>
      <c r="I93" t="str">
        <f t="shared" si="1"/>
        <v xml:space="preserve">Atención de Enfermería; Gastronomía; ; ; ; </v>
      </c>
    </row>
    <row r="94" spans="1:9" ht="15.95">
      <c r="A94" s="97">
        <v>14881</v>
      </c>
      <c r="B94" t="s">
        <v>152</v>
      </c>
      <c r="C94" s="98" t="s">
        <v>49</v>
      </c>
      <c r="I94" t="str">
        <f t="shared" si="1"/>
        <v xml:space="preserve">Agropecuaria; ; ; ; ; </v>
      </c>
    </row>
    <row r="95" spans="1:9" ht="15.95">
      <c r="A95" s="97">
        <v>16452</v>
      </c>
      <c r="B95" t="s">
        <v>1359</v>
      </c>
      <c r="C95" s="98" t="s">
        <v>49</v>
      </c>
      <c r="D95" s="98" t="s">
        <v>46</v>
      </c>
      <c r="E95" s="98" t="s">
        <v>120</v>
      </c>
      <c r="I95" t="str">
        <f t="shared" si="1"/>
        <v xml:space="preserve">Agropecuaria; Mecánica Industrial; Química Industrial; ; ; </v>
      </c>
    </row>
    <row r="96" spans="1:9" ht="15.95">
      <c r="A96" s="97">
        <v>16459</v>
      </c>
      <c r="B96" t="s">
        <v>1342</v>
      </c>
      <c r="C96" s="98" t="s">
        <v>55</v>
      </c>
      <c r="D96" s="98" t="s">
        <v>63</v>
      </c>
      <c r="I96" t="str">
        <f t="shared" si="1"/>
        <v xml:space="preserve">Administración; Mecánica Automotriz; ; ; ; </v>
      </c>
    </row>
    <row r="97" spans="1:9" ht="15.95">
      <c r="A97" s="97">
        <v>16754</v>
      </c>
      <c r="B97" t="s">
        <v>162</v>
      </c>
      <c r="C97" s="98" t="s">
        <v>78</v>
      </c>
      <c r="I97" t="str">
        <f t="shared" si="1"/>
        <v xml:space="preserve">Elaboración Industrial de Alimentos; ; ; ; ; </v>
      </c>
    </row>
    <row r="98" spans="1:9" ht="15.95">
      <c r="A98" s="97">
        <v>16793</v>
      </c>
      <c r="B98" t="s">
        <v>87</v>
      </c>
      <c r="C98" s="98" t="s">
        <v>55</v>
      </c>
      <c r="D98" s="98" t="s">
        <v>61</v>
      </c>
      <c r="I98" t="str">
        <f t="shared" si="1"/>
        <v xml:space="preserve">Administración; Gastronomía; ; ; ; </v>
      </c>
    </row>
    <row r="99" spans="1:9" ht="15.95">
      <c r="A99" s="97">
        <v>16844</v>
      </c>
      <c r="B99" t="s">
        <v>1360</v>
      </c>
      <c r="C99" s="98" t="s">
        <v>49</v>
      </c>
      <c r="D99" s="98" t="s">
        <v>72</v>
      </c>
      <c r="E99" s="98" t="s">
        <v>63</v>
      </c>
      <c r="I99" t="str">
        <f t="shared" si="1"/>
        <v xml:space="preserve">Agropecuaria; Construcción; Mecánica Automotriz; ; ; </v>
      </c>
    </row>
    <row r="100" spans="1:9" ht="15.95">
      <c r="A100" s="97">
        <v>17643</v>
      </c>
      <c r="B100" t="s">
        <v>152</v>
      </c>
      <c r="C100" s="98" t="s">
        <v>49</v>
      </c>
      <c r="I100" t="str">
        <f t="shared" si="1"/>
        <v xml:space="preserve">Agropecuaria; ; ; ; ; </v>
      </c>
    </row>
    <row r="101" spans="1:9" ht="15.95">
      <c r="A101" s="97">
        <v>17662</v>
      </c>
      <c r="B101" t="s">
        <v>1361</v>
      </c>
      <c r="C101" s="98" t="s">
        <v>16</v>
      </c>
      <c r="I101" t="str">
        <f t="shared" si="1"/>
        <v xml:space="preserve">Atención de Párvulos; ; ; ; ; </v>
      </c>
    </row>
    <row r="102" spans="1:9" ht="15.95">
      <c r="A102" s="97">
        <v>17790</v>
      </c>
      <c r="B102" t="s">
        <v>1362</v>
      </c>
      <c r="C102" s="98" t="s">
        <v>55</v>
      </c>
      <c r="D102" s="98" t="s">
        <v>61</v>
      </c>
      <c r="E102" s="98" t="s">
        <v>56</v>
      </c>
      <c r="I102" t="str">
        <f t="shared" si="1"/>
        <v xml:space="preserve">Administración; Gastronomía; Programación; ; ; </v>
      </c>
    </row>
    <row r="103" spans="1:9" ht="15.95">
      <c r="A103" s="97">
        <v>17848</v>
      </c>
      <c r="B103" t="s">
        <v>162</v>
      </c>
      <c r="C103" s="98" t="s">
        <v>78</v>
      </c>
      <c r="I103" t="str">
        <f t="shared" si="1"/>
        <v xml:space="preserve">Elaboración Industrial de Alimentos; ; ; ; ; </v>
      </c>
    </row>
    <row r="104" spans="1:9" ht="15.95">
      <c r="A104" s="97">
        <v>17881</v>
      </c>
      <c r="B104" t="s">
        <v>1363</v>
      </c>
      <c r="C104" s="98" t="s">
        <v>76</v>
      </c>
      <c r="D104" s="98" t="s">
        <v>61</v>
      </c>
      <c r="E104" s="98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97">
        <v>17892</v>
      </c>
      <c r="B105" t="s">
        <v>149</v>
      </c>
      <c r="C105" s="98" t="s">
        <v>48</v>
      </c>
      <c r="I105" t="str">
        <f t="shared" si="1"/>
        <v xml:space="preserve">Electricidad; ; ; ; ; </v>
      </c>
    </row>
    <row r="106" spans="1:9" ht="15.95">
      <c r="A106" s="97">
        <v>18037</v>
      </c>
      <c r="B106" t="s">
        <v>136</v>
      </c>
      <c r="C106" s="98" t="s">
        <v>61</v>
      </c>
      <c r="I106" t="str">
        <f t="shared" si="1"/>
        <v xml:space="preserve">Gastronomía; ; ; ; ; </v>
      </c>
    </row>
    <row r="107" spans="1:9" ht="15.95">
      <c r="A107" s="97">
        <v>22027</v>
      </c>
      <c r="B107" t="s">
        <v>1364</v>
      </c>
      <c r="C107" s="98" t="s">
        <v>169</v>
      </c>
      <c r="D107" s="98" t="s">
        <v>78</v>
      </c>
      <c r="E107" s="98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97">
        <v>22084</v>
      </c>
      <c r="B108" t="s">
        <v>199</v>
      </c>
      <c r="C108" s="98" t="s">
        <v>91</v>
      </c>
      <c r="I108" t="str">
        <f t="shared" si="1"/>
        <v xml:space="preserve">Forestal; ; ; ; ; </v>
      </c>
    </row>
    <row r="109" spans="1:9" ht="15.95">
      <c r="A109" s="97">
        <v>24444</v>
      </c>
      <c r="B109" t="s">
        <v>1365</v>
      </c>
      <c r="C109" s="98" t="s">
        <v>45</v>
      </c>
      <c r="D109" s="98" t="s">
        <v>70</v>
      </c>
      <c r="I109" t="str">
        <f t="shared" si="1"/>
        <v xml:space="preserve">Electrónica; Telecomunicaciones; ; ; ; </v>
      </c>
    </row>
    <row r="110" spans="1:9" ht="15.95">
      <c r="A110" s="97">
        <v>25496</v>
      </c>
      <c r="B110" t="s">
        <v>1365</v>
      </c>
      <c r="C110" s="98" t="s">
        <v>45</v>
      </c>
      <c r="D110" s="98" t="s">
        <v>70</v>
      </c>
      <c r="I110" t="str">
        <f t="shared" si="1"/>
        <v xml:space="preserve">Electrónica; Telecomunicaciones; ; ; ; </v>
      </c>
    </row>
    <row r="111" spans="1:9" ht="15.95">
      <c r="A111" s="97">
        <v>25676</v>
      </c>
      <c r="B111" t="s">
        <v>1366</v>
      </c>
      <c r="C111" s="98" t="s">
        <v>76</v>
      </c>
      <c r="D111" s="98" t="s">
        <v>45</v>
      </c>
      <c r="I111" t="str">
        <f t="shared" si="1"/>
        <v xml:space="preserve">Atención de Enfermería; Electrónica; ; ; ; </v>
      </c>
    </row>
    <row r="112" spans="1:9" ht="15.95">
      <c r="A112" s="97">
        <v>25779</v>
      </c>
      <c r="B112" t="s">
        <v>1367</v>
      </c>
      <c r="C112" s="98" t="s">
        <v>55</v>
      </c>
      <c r="D112" s="98" t="s">
        <v>45</v>
      </c>
      <c r="E112" s="98" t="s">
        <v>70</v>
      </c>
      <c r="I112" t="str">
        <f t="shared" si="1"/>
        <v xml:space="preserve">Administración; Electrónica; Telecomunicaciones; ; ; </v>
      </c>
    </row>
    <row r="113" spans="1:9" ht="15.95">
      <c r="A113" s="97">
        <v>40102</v>
      </c>
      <c r="B113" t="s">
        <v>109</v>
      </c>
      <c r="C113" s="98" t="s">
        <v>61</v>
      </c>
      <c r="D113" s="98" t="s">
        <v>63</v>
      </c>
      <c r="I113" t="str">
        <f t="shared" si="1"/>
        <v xml:space="preserve">Gastronomía; Mecánica Automotriz; ; ; ; </v>
      </c>
    </row>
    <row r="114" spans="1:9" ht="15.95">
      <c r="A114" s="97">
        <v>40133</v>
      </c>
      <c r="B114" t="s">
        <v>136</v>
      </c>
      <c r="C114" s="98" t="s">
        <v>61</v>
      </c>
      <c r="I114" t="str">
        <f t="shared" si="1"/>
        <v xml:space="preserve">Gastronomía; ; ; ; ; </v>
      </c>
    </row>
    <row r="115" spans="1:9" ht="15.95">
      <c r="A115" s="97">
        <v>40429</v>
      </c>
      <c r="B115" t="s">
        <v>1368</v>
      </c>
      <c r="C115" s="98" t="s">
        <v>55</v>
      </c>
      <c r="D115" s="98" t="s">
        <v>16</v>
      </c>
      <c r="E115" s="98" t="s">
        <v>67</v>
      </c>
      <c r="F115" s="98" t="s">
        <v>48</v>
      </c>
      <c r="G115" s="99"/>
      <c r="I115" t="str">
        <f t="shared" si="1"/>
        <v xml:space="preserve">Administración; Atención de Párvulos; Contabilidad; Electricidad; ; </v>
      </c>
    </row>
    <row r="116" spans="1:9">
      <c r="A116" s="98"/>
    </row>
    <row r="117" spans="1:9">
      <c r="A117" s="98"/>
    </row>
    <row r="118" spans="1:9" ht="15.95">
      <c r="A118" s="97"/>
    </row>
    <row r="119" spans="1:9">
      <c r="A119" s="98"/>
    </row>
    <row r="120" spans="1:9">
      <c r="A120" s="98"/>
    </row>
    <row r="121" spans="1:9" ht="15.95">
      <c r="A121" s="97"/>
    </row>
    <row r="122" spans="1:9">
      <c r="A122" s="98"/>
    </row>
    <row r="123" spans="1:9" ht="15.95">
      <c r="A123" s="97"/>
    </row>
    <row r="124" spans="1:9">
      <c r="A124" s="98"/>
    </row>
    <row r="125" spans="1:9">
      <c r="A125" s="98"/>
    </row>
    <row r="126" spans="1:9">
      <c r="A126" s="98"/>
    </row>
    <row r="127" spans="1:9" ht="15.95">
      <c r="A127" s="97"/>
    </row>
    <row r="128" spans="1:9">
      <c r="A128" s="98"/>
    </row>
    <row r="129" spans="1:1" ht="15.95">
      <c r="A129" s="97"/>
    </row>
    <row r="130" spans="1:1">
      <c r="A130" s="98"/>
    </row>
    <row r="131" spans="1:1" ht="15.95">
      <c r="A131" s="97"/>
    </row>
    <row r="132" spans="1:1">
      <c r="A132" s="98"/>
    </row>
    <row r="133" spans="1:1" ht="15.95">
      <c r="A133" s="97"/>
    </row>
    <row r="134" spans="1:1">
      <c r="A134" s="98"/>
    </row>
    <row r="135" spans="1:1" ht="15.95">
      <c r="A135" s="97"/>
    </row>
    <row r="136" spans="1:1">
      <c r="A136" s="98"/>
    </row>
    <row r="137" spans="1:1" ht="15.95">
      <c r="A137" s="97"/>
    </row>
    <row r="138" spans="1:1">
      <c r="A138" s="98"/>
    </row>
    <row r="139" spans="1:1">
      <c r="A139" s="98"/>
    </row>
    <row r="140" spans="1:1">
      <c r="A140" s="98"/>
    </row>
    <row r="141" spans="1:1" ht="15.95">
      <c r="A141" s="97"/>
    </row>
    <row r="142" spans="1:1">
      <c r="A142" s="98"/>
    </row>
    <row r="143" spans="1:1" ht="15.95">
      <c r="A143" s="97"/>
    </row>
    <row r="144" spans="1:1">
      <c r="A144" s="98"/>
    </row>
    <row r="145" spans="1:1">
      <c r="A145" s="98"/>
    </row>
    <row r="146" spans="1:1">
      <c r="A146" s="98"/>
    </row>
    <row r="147" spans="1:1">
      <c r="A147" s="98"/>
    </row>
    <row r="148" spans="1:1" ht="15.95">
      <c r="A148" s="97"/>
    </row>
    <row r="149" spans="1:1">
      <c r="A149" s="98"/>
    </row>
    <row r="150" spans="1:1">
      <c r="A150" s="98"/>
    </row>
    <row r="151" spans="1:1" ht="15.95">
      <c r="A151" s="97"/>
    </row>
    <row r="152" spans="1:1">
      <c r="A152" s="98"/>
    </row>
    <row r="153" spans="1:1" ht="15.95">
      <c r="A153" s="97"/>
    </row>
    <row r="154" spans="1:1">
      <c r="A154" s="98"/>
    </row>
    <row r="155" spans="1:1" ht="15.95">
      <c r="A155" s="97"/>
    </row>
    <row r="156" spans="1:1">
      <c r="A156" s="98"/>
    </row>
    <row r="157" spans="1:1" ht="15.95">
      <c r="A157" s="97"/>
    </row>
    <row r="158" spans="1:1">
      <c r="A158" s="98"/>
    </row>
    <row r="159" spans="1:1">
      <c r="A159" s="98"/>
    </row>
    <row r="160" spans="1:1" ht="15.95">
      <c r="A160" s="97"/>
    </row>
    <row r="161" spans="1:1">
      <c r="A161" s="98"/>
    </row>
    <row r="162" spans="1:1" ht="15.95">
      <c r="A162" s="97"/>
    </row>
    <row r="163" spans="1:1">
      <c r="A163" s="98"/>
    </row>
    <row r="164" spans="1:1">
      <c r="A164" s="98"/>
    </row>
    <row r="165" spans="1:1" ht="15.95">
      <c r="A165" s="97"/>
    </row>
    <row r="166" spans="1:1">
      <c r="A166" s="98"/>
    </row>
    <row r="167" spans="1:1">
      <c r="A167" s="98"/>
    </row>
    <row r="168" spans="1:1">
      <c r="A168" s="98"/>
    </row>
    <row r="169" spans="1:1">
      <c r="A169" s="98"/>
    </row>
    <row r="170" spans="1:1" ht="15.95">
      <c r="A170" s="97"/>
    </row>
    <row r="171" spans="1:1">
      <c r="A171" s="98"/>
    </row>
    <row r="172" spans="1:1">
      <c r="A172" s="98"/>
    </row>
    <row r="173" spans="1:1">
      <c r="A173" s="98"/>
    </row>
    <row r="174" spans="1:1" ht="15.95">
      <c r="A174" s="97"/>
    </row>
    <row r="175" spans="1:1">
      <c r="A175" s="98"/>
    </row>
    <row r="176" spans="1:1">
      <c r="A176" s="98"/>
    </row>
    <row r="177" spans="1:1">
      <c r="A177" s="98"/>
    </row>
    <row r="178" spans="1:1" ht="15.95">
      <c r="A178" s="97"/>
    </row>
    <row r="179" spans="1:1">
      <c r="A179" s="98"/>
    </row>
    <row r="180" spans="1:1">
      <c r="A180" s="98"/>
    </row>
    <row r="181" spans="1:1">
      <c r="A181" s="98"/>
    </row>
    <row r="182" spans="1:1">
      <c r="A182" s="98"/>
    </row>
    <row r="183" spans="1:1" ht="15.95">
      <c r="A183" s="97"/>
    </row>
    <row r="184" spans="1:1">
      <c r="A184" s="98"/>
    </row>
    <row r="185" spans="1:1" ht="15.95">
      <c r="A185" s="97"/>
    </row>
    <row r="186" spans="1:1">
      <c r="A186" s="98"/>
    </row>
    <row r="187" spans="1:1" ht="15.95">
      <c r="A187" s="97"/>
    </row>
    <row r="188" spans="1:1">
      <c r="A188" s="98"/>
    </row>
    <row r="189" spans="1:1">
      <c r="A189" s="98"/>
    </row>
    <row r="190" spans="1:1" ht="15.95">
      <c r="A190" s="97"/>
    </row>
    <row r="191" spans="1:1">
      <c r="A191" s="98"/>
    </row>
    <row r="192" spans="1:1" ht="15.95">
      <c r="A192" s="97"/>
    </row>
    <row r="193" spans="1:1">
      <c r="A193" s="98"/>
    </row>
    <row r="194" spans="1:1" ht="15.95">
      <c r="A194" s="97"/>
    </row>
    <row r="195" spans="1:1">
      <c r="A195" s="98"/>
    </row>
    <row r="196" spans="1:1" ht="15.95">
      <c r="A196" s="97"/>
    </row>
    <row r="197" spans="1:1">
      <c r="A197" s="98"/>
    </row>
    <row r="198" spans="1:1" ht="15.95">
      <c r="A198" s="97"/>
    </row>
    <row r="199" spans="1:1">
      <c r="A199" s="98"/>
    </row>
    <row r="200" spans="1:1">
      <c r="A200" s="98"/>
    </row>
    <row r="201" spans="1:1" ht="15.95">
      <c r="A201" s="97"/>
    </row>
    <row r="202" spans="1:1">
      <c r="A202" s="98"/>
    </row>
    <row r="203" spans="1:1">
      <c r="A203" s="98"/>
    </row>
    <row r="204" spans="1:1" ht="15.95">
      <c r="A204" s="97"/>
    </row>
    <row r="205" spans="1:1">
      <c r="A205" s="98"/>
    </row>
    <row r="206" spans="1:1">
      <c r="A206" s="98"/>
    </row>
    <row r="207" spans="1:1" ht="15.95">
      <c r="A207" s="97"/>
    </row>
    <row r="208" spans="1:1">
      <c r="A208" s="98"/>
    </row>
    <row r="209" spans="1:1">
      <c r="A209" s="98"/>
    </row>
    <row r="210" spans="1:1">
      <c r="A210" s="98"/>
    </row>
    <row r="211" spans="1:1" ht="15.95">
      <c r="A211" s="97"/>
    </row>
    <row r="212" spans="1:1">
      <c r="A212" s="98"/>
    </row>
    <row r="213" spans="1:1">
      <c r="A213" s="98"/>
    </row>
    <row r="214" spans="1:1">
      <c r="A214" s="98"/>
    </row>
    <row r="215" spans="1:1" ht="15.95">
      <c r="A215" s="97"/>
    </row>
    <row r="216" spans="1:1">
      <c r="A216" s="98"/>
    </row>
    <row r="217" spans="1:1">
      <c r="A217" s="98"/>
    </row>
    <row r="218" spans="1:1" ht="15.95">
      <c r="A218" s="97"/>
    </row>
    <row r="219" spans="1:1">
      <c r="A219" s="98"/>
    </row>
    <row r="220" spans="1:1" ht="15.95">
      <c r="A220" s="97"/>
    </row>
    <row r="221" spans="1:1">
      <c r="A221" s="98"/>
    </row>
    <row r="222" spans="1:1" ht="15.95">
      <c r="A222" s="97"/>
    </row>
    <row r="223" spans="1:1">
      <c r="A223" s="98"/>
    </row>
    <row r="224" spans="1:1" ht="15.95">
      <c r="A224" s="97"/>
    </row>
    <row r="225" spans="1:1">
      <c r="A225" s="98"/>
    </row>
    <row r="226" spans="1:1" ht="15.95">
      <c r="A226" s="97"/>
    </row>
    <row r="227" spans="1:1">
      <c r="A227" s="98"/>
    </row>
    <row r="228" spans="1:1">
      <c r="A228" s="98"/>
    </row>
    <row r="229" spans="1:1">
      <c r="A229" s="98"/>
    </row>
    <row r="230" spans="1:1" ht="15.95">
      <c r="A230" s="97"/>
    </row>
    <row r="231" spans="1:1">
      <c r="A231" s="98"/>
    </row>
    <row r="232" spans="1:1">
      <c r="A232" s="98"/>
    </row>
    <row r="233" spans="1:1" ht="15.95">
      <c r="A233" s="97"/>
    </row>
    <row r="234" spans="1:1">
      <c r="A234" s="98"/>
    </row>
    <row r="235" spans="1:1" ht="15.95">
      <c r="A235" s="97"/>
    </row>
    <row r="236" spans="1:1">
      <c r="A236" s="98"/>
    </row>
    <row r="237" spans="1:1">
      <c r="A237" s="98"/>
    </row>
    <row r="238" spans="1:1" ht="15.95">
      <c r="A238" s="97"/>
    </row>
    <row r="239" spans="1:1">
      <c r="A239" s="98"/>
    </row>
    <row r="240" spans="1:1">
      <c r="A240" s="98"/>
    </row>
    <row r="241" spans="1:1">
      <c r="A241" s="98"/>
    </row>
    <row r="242" spans="1:1" ht="15.95">
      <c r="A242" s="97"/>
    </row>
    <row r="243" spans="1:1">
      <c r="A243" s="98"/>
    </row>
    <row r="244" spans="1:1" ht="15.95">
      <c r="A244" s="97"/>
    </row>
    <row r="245" spans="1:1">
      <c r="A245" s="98"/>
    </row>
    <row r="246" spans="1:1">
      <c r="A246" s="98"/>
    </row>
    <row r="247" spans="1:1" ht="15.95">
      <c r="A247" s="97"/>
    </row>
    <row r="248" spans="1:1">
      <c r="A248" s="98"/>
    </row>
    <row r="249" spans="1:1">
      <c r="A249" s="98"/>
    </row>
    <row r="250" spans="1:1" ht="15.95">
      <c r="A250" s="97"/>
    </row>
    <row r="251" spans="1:1">
      <c r="A251" s="98"/>
    </row>
    <row r="252" spans="1:1">
      <c r="A252" s="98"/>
    </row>
    <row r="253" spans="1:1" ht="15.95">
      <c r="A253" s="97"/>
    </row>
    <row r="254" spans="1:1">
      <c r="A254" s="98"/>
    </row>
    <row r="255" spans="1:1" ht="15.95">
      <c r="A255" s="97"/>
    </row>
    <row r="256" spans="1:1">
      <c r="A256" s="98"/>
    </row>
    <row r="257" spans="1:1">
      <c r="A257" s="98"/>
    </row>
    <row r="258" spans="1:1">
      <c r="A258" s="98"/>
    </row>
    <row r="259" spans="1:1" ht="15.95">
      <c r="A259" s="97"/>
    </row>
    <row r="260" spans="1:1">
      <c r="A260" s="98"/>
    </row>
    <row r="261" spans="1:1">
      <c r="A261" s="98"/>
    </row>
    <row r="262" spans="1:1" ht="15.95">
      <c r="A262" s="97"/>
    </row>
    <row r="263" spans="1:1">
      <c r="A263" s="98"/>
    </row>
    <row r="264" spans="1:1">
      <c r="A264" s="98"/>
    </row>
    <row r="265" spans="1:1" ht="15.95">
      <c r="A265" s="97"/>
    </row>
    <row r="266" spans="1:1">
      <c r="A266" s="98"/>
    </row>
    <row r="267" spans="1:1">
      <c r="A267" s="98"/>
    </row>
    <row r="268" spans="1:1" ht="15.95">
      <c r="A268" s="97"/>
    </row>
    <row r="269" spans="1:1">
      <c r="A269" s="98"/>
    </row>
    <row r="270" spans="1:1">
      <c r="A270" s="98"/>
    </row>
    <row r="271" spans="1:1" ht="15.95">
      <c r="A271" s="97"/>
    </row>
    <row r="272" spans="1:1">
      <c r="A272" s="98"/>
    </row>
    <row r="273" spans="1:1" ht="15.95">
      <c r="A273" s="97"/>
    </row>
    <row r="274" spans="1:1">
      <c r="A274" s="98"/>
    </row>
    <row r="275" spans="1:1">
      <c r="A275" s="98"/>
    </row>
    <row r="276" spans="1:1">
      <c r="A276" s="98"/>
    </row>
    <row r="277" spans="1:1" ht="15.95">
      <c r="A277" s="97"/>
    </row>
    <row r="278" spans="1:1">
      <c r="A278" s="98"/>
    </row>
    <row r="279" spans="1:1">
      <c r="A279" s="98"/>
    </row>
    <row r="280" spans="1:1" ht="15.95">
      <c r="A280" s="97"/>
    </row>
    <row r="281" spans="1:1">
      <c r="A281" s="98"/>
    </row>
    <row r="282" spans="1:1" ht="15.95">
      <c r="A282" s="97"/>
    </row>
    <row r="283" spans="1:1">
      <c r="A283" s="98"/>
    </row>
    <row r="284" spans="1:1">
      <c r="A284" s="98"/>
    </row>
    <row r="285" spans="1:1">
      <c r="A285" s="98"/>
    </row>
    <row r="286" spans="1:1" ht="15.95">
      <c r="A286" s="97"/>
    </row>
    <row r="287" spans="1:1">
      <c r="A287" s="98"/>
    </row>
    <row r="288" spans="1:1">
      <c r="A288" s="98"/>
    </row>
    <row r="289" spans="1:1" ht="15.95">
      <c r="A289" s="97"/>
    </row>
    <row r="290" spans="1:1">
      <c r="A290" s="98"/>
    </row>
    <row r="291" spans="1:1" ht="15.95">
      <c r="A291" s="97"/>
    </row>
    <row r="292" spans="1:1">
      <c r="A292" s="98"/>
    </row>
    <row r="293" spans="1:1">
      <c r="A293" s="98"/>
    </row>
    <row r="294" spans="1:1" ht="15.95">
      <c r="A294" s="97"/>
    </row>
    <row r="295" spans="1:1">
      <c r="A295" s="98"/>
    </row>
    <row r="296" spans="1:1">
      <c r="A296" s="98"/>
    </row>
    <row r="297" spans="1:1">
      <c r="A297" s="98"/>
    </row>
    <row r="298" spans="1:1" ht="15.95">
      <c r="A298" s="97"/>
    </row>
    <row r="299" spans="1:1">
      <c r="A299" s="98"/>
    </row>
    <row r="300" spans="1:1" ht="15.95">
      <c r="A300" s="97"/>
    </row>
    <row r="301" spans="1:1">
      <c r="A301" s="98"/>
    </row>
    <row r="302" spans="1:1" ht="15.95">
      <c r="A302" s="97"/>
    </row>
    <row r="303" spans="1:1">
      <c r="A303" s="98"/>
    </row>
    <row r="304" spans="1:1">
      <c r="A304" s="98"/>
    </row>
    <row r="305" spans="1:1">
      <c r="A305" s="98"/>
    </row>
    <row r="306" spans="1:1" ht="15.95">
      <c r="A306" s="97"/>
    </row>
    <row r="307" spans="1:1">
      <c r="A307" s="98"/>
    </row>
    <row r="308" spans="1:1" ht="15.95">
      <c r="A308" s="97"/>
    </row>
    <row r="309" spans="1:1">
      <c r="A309" s="98"/>
    </row>
    <row r="310" spans="1:1">
      <c r="A310" s="98"/>
    </row>
    <row r="311" spans="1:1">
      <c r="A311" s="98"/>
    </row>
    <row r="312" spans="1:1" ht="15.95">
      <c r="A312" s="97"/>
    </row>
    <row r="313" spans="1:1">
      <c r="A313" s="98"/>
    </row>
    <row r="314" spans="1:1" ht="15.95">
      <c r="A314" s="97"/>
    </row>
    <row r="315" spans="1:1">
      <c r="A315" s="98"/>
    </row>
    <row r="316" spans="1:1" ht="15.95">
      <c r="A316" s="97"/>
    </row>
    <row r="317" spans="1:1">
      <c r="A317" s="98"/>
    </row>
    <row r="318" spans="1:1">
      <c r="A318" s="98"/>
    </row>
    <row r="319" spans="1:1">
      <c r="A319" s="98"/>
    </row>
    <row r="320" spans="1:1" ht="15.95">
      <c r="A320" s="97"/>
    </row>
    <row r="321" spans="1:1">
      <c r="A321" s="98"/>
    </row>
    <row r="322" spans="1:1" ht="15.95">
      <c r="A322" s="97"/>
    </row>
    <row r="323" spans="1:1">
      <c r="A323" s="98"/>
    </row>
    <row r="324" spans="1:1">
      <c r="A324" s="98"/>
    </row>
    <row r="325" spans="1:1" ht="15.95">
      <c r="A325" s="97"/>
    </row>
    <row r="326" spans="1:1">
      <c r="A326" s="98"/>
    </row>
    <row r="327" spans="1:1">
      <c r="A327" s="98"/>
    </row>
    <row r="328" spans="1:1" ht="15.95">
      <c r="A328" s="97"/>
    </row>
    <row r="329" spans="1:1">
      <c r="A329" s="98"/>
    </row>
    <row r="330" spans="1:1">
      <c r="A330" s="98"/>
    </row>
    <row r="331" spans="1:1" ht="15.95">
      <c r="A331" s="97"/>
    </row>
    <row r="332" spans="1:1">
      <c r="A332" s="98"/>
    </row>
    <row r="333" spans="1:1">
      <c r="A333" s="98"/>
    </row>
    <row r="334" spans="1:1">
      <c r="A334" s="98"/>
    </row>
    <row r="335" spans="1:1" ht="15.95">
      <c r="A335" s="97"/>
    </row>
    <row r="336" spans="1:1">
      <c r="A336" s="98"/>
    </row>
    <row r="337" spans="1:1">
      <c r="A337" s="98"/>
    </row>
    <row r="338" spans="1:1" ht="15.95">
      <c r="A338" s="97"/>
    </row>
    <row r="339" spans="1:1">
      <c r="A339" s="98"/>
    </row>
    <row r="340" spans="1:1" ht="15.95">
      <c r="A340" s="97"/>
    </row>
    <row r="341" spans="1:1">
      <c r="A341" s="98"/>
    </row>
    <row r="342" spans="1:1">
      <c r="A342" s="98"/>
    </row>
    <row r="343" spans="1:1">
      <c r="A343" s="98"/>
    </row>
    <row r="344" spans="1:1">
      <c r="A344" s="98"/>
    </row>
    <row r="345" spans="1:1" ht="15.95">
      <c r="A345" s="99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AB601"/>
  <sheetViews>
    <sheetView zoomScale="75" workbookViewId="0">
      <selection activeCell="D2" sqref="D2"/>
    </sheetView>
  </sheetViews>
  <sheetFormatPr defaultColWidth="10.875" defaultRowHeight="12.95"/>
  <cols>
    <col min="1" max="1" width="26.875" style="19" customWidth="1"/>
    <col min="2" max="2" width="29.625" style="7" customWidth="1"/>
    <col min="3" max="3" width="5" style="7" bestFit="1" customWidth="1"/>
    <col min="4" max="4" width="5" style="7" customWidth="1"/>
    <col min="5" max="5" width="10.875" style="19"/>
    <col min="6" max="6" width="26" style="19" customWidth="1"/>
    <col min="7" max="7" width="29.125" style="19" customWidth="1"/>
    <col min="8" max="8" width="5" style="19" bestFit="1" customWidth="1"/>
    <col min="9" max="9" width="10.875" style="19"/>
    <col min="10" max="10" width="24" style="19" customWidth="1"/>
    <col min="11" max="11" width="34.625" style="19" bestFit="1" customWidth="1"/>
    <col min="12" max="12" width="7.625" style="19" customWidth="1"/>
    <col min="13" max="16" width="10.875" style="19"/>
    <col min="17" max="17" width="20.5" style="19" customWidth="1"/>
    <col min="18" max="16384" width="10.875" style="19"/>
  </cols>
  <sheetData>
    <row r="1" spans="1:28" s="69" customFormat="1" ht="84.95">
      <c r="A1" s="67" t="s">
        <v>31</v>
      </c>
      <c r="B1" s="68"/>
      <c r="C1" s="68"/>
      <c r="D1" s="68"/>
      <c r="F1" s="67" t="s">
        <v>1369</v>
      </c>
      <c r="J1" s="67" t="s">
        <v>1370</v>
      </c>
      <c r="N1" s="69" t="s">
        <v>1371</v>
      </c>
      <c r="R1" s="224" t="s">
        <v>1372</v>
      </c>
      <c r="V1" s="224" t="s">
        <v>1373</v>
      </c>
      <c r="Z1" s="69" t="s">
        <v>1374</v>
      </c>
    </row>
    <row r="2" spans="1:28">
      <c r="A2" s="22" t="s">
        <v>1375</v>
      </c>
      <c r="B2" s="6" t="s">
        <v>1376</v>
      </c>
      <c r="C2" s="7" t="s">
        <v>1377</v>
      </c>
      <c r="D2" s="22" t="s">
        <v>1375</v>
      </c>
      <c r="F2" s="22" t="s">
        <v>1375</v>
      </c>
      <c r="G2" s="22" t="s">
        <v>1376</v>
      </c>
      <c r="H2" s="7" t="s">
        <v>1377</v>
      </c>
      <c r="J2" s="19" t="s">
        <v>1375</v>
      </c>
      <c r="K2" s="19" t="s">
        <v>1378</v>
      </c>
      <c r="L2" s="7" t="s">
        <v>1377</v>
      </c>
      <c r="N2" s="19" t="s">
        <v>1375</v>
      </c>
      <c r="O2" s="19" t="s">
        <v>1379</v>
      </c>
      <c r="P2" s="7" t="s">
        <v>1380</v>
      </c>
      <c r="R2" s="19" t="s">
        <v>1375</v>
      </c>
      <c r="S2" s="19" t="s">
        <v>1379</v>
      </c>
      <c r="T2" s="7" t="s">
        <v>1380</v>
      </c>
      <c r="V2" s="19" t="s">
        <v>1375</v>
      </c>
      <c r="W2" s="19" t="s">
        <v>1379</v>
      </c>
      <c r="X2" s="7" t="s">
        <v>1380</v>
      </c>
      <c r="Z2" s="19" t="s">
        <v>1375</v>
      </c>
      <c r="AA2" s="19" t="s">
        <v>1381</v>
      </c>
      <c r="AB2" s="7" t="s">
        <v>1377</v>
      </c>
    </row>
    <row r="3" spans="1:28">
      <c r="A3" s="22" t="s">
        <v>1375</v>
      </c>
      <c r="B3" s="6" t="s">
        <v>1382</v>
      </c>
      <c r="C3" s="7" t="s">
        <v>1383</v>
      </c>
      <c r="D3" s="22" t="s">
        <v>1375</v>
      </c>
      <c r="F3" s="22" t="s">
        <v>1375</v>
      </c>
      <c r="G3" s="22" t="s">
        <v>1382</v>
      </c>
      <c r="H3" s="7" t="s">
        <v>1383</v>
      </c>
      <c r="J3" s="19" t="s">
        <v>1375</v>
      </c>
      <c r="K3" s="19" t="s">
        <v>1384</v>
      </c>
      <c r="L3" s="7" t="s">
        <v>1377</v>
      </c>
      <c r="N3" s="19" t="s">
        <v>1375</v>
      </c>
      <c r="O3" s="19" t="s">
        <v>1385</v>
      </c>
      <c r="P3" s="7" t="s">
        <v>1386</v>
      </c>
      <c r="R3" s="19" t="s">
        <v>1375</v>
      </c>
      <c r="S3" s="19" t="s">
        <v>1385</v>
      </c>
      <c r="T3" s="7" t="s">
        <v>1386</v>
      </c>
      <c r="V3" s="19" t="s">
        <v>1375</v>
      </c>
      <c r="W3" s="19" t="s">
        <v>1385</v>
      </c>
      <c r="X3" s="7" t="s">
        <v>1386</v>
      </c>
      <c r="Z3" s="19" t="s">
        <v>1375</v>
      </c>
      <c r="AA3" s="19" t="s">
        <v>1387</v>
      </c>
      <c r="AB3" s="7" t="s">
        <v>1377</v>
      </c>
    </row>
    <row r="4" spans="1:28">
      <c r="A4" s="22" t="s">
        <v>1375</v>
      </c>
      <c r="B4" s="6" t="s">
        <v>1388</v>
      </c>
      <c r="C4" s="7" t="s">
        <v>1377</v>
      </c>
      <c r="D4" s="22" t="s">
        <v>1375</v>
      </c>
      <c r="F4" s="22" t="s">
        <v>1375</v>
      </c>
      <c r="G4" s="22" t="s">
        <v>1388</v>
      </c>
      <c r="H4" s="7" t="s">
        <v>1377</v>
      </c>
      <c r="J4" s="19" t="s">
        <v>1375</v>
      </c>
      <c r="K4" s="19" t="s">
        <v>1389</v>
      </c>
      <c r="L4" s="7" t="s">
        <v>1377</v>
      </c>
      <c r="N4" s="19" t="s">
        <v>1375</v>
      </c>
      <c r="O4" s="19" t="s">
        <v>1385</v>
      </c>
      <c r="P4" s="7" t="s">
        <v>1386</v>
      </c>
      <c r="R4" s="19" t="s">
        <v>1375</v>
      </c>
      <c r="S4" s="19" t="s">
        <v>1385</v>
      </c>
      <c r="T4" s="7" t="s">
        <v>1386</v>
      </c>
      <c r="V4" s="19" t="s">
        <v>1375</v>
      </c>
      <c r="W4" s="19" t="s">
        <v>1385</v>
      </c>
      <c r="X4" s="7" t="s">
        <v>1386</v>
      </c>
      <c r="Z4" s="19" t="s">
        <v>1375</v>
      </c>
      <c r="AA4" s="19" t="s">
        <v>1390</v>
      </c>
      <c r="AB4" s="7" t="s">
        <v>1386</v>
      </c>
    </row>
    <row r="5" spans="1:28">
      <c r="A5" s="22" t="s">
        <v>1375</v>
      </c>
      <c r="B5" s="6" t="s">
        <v>1391</v>
      </c>
      <c r="C5" s="7" t="s">
        <v>1377</v>
      </c>
      <c r="D5" s="22" t="s">
        <v>1375</v>
      </c>
      <c r="F5" s="22" t="s">
        <v>1392</v>
      </c>
      <c r="G5" s="22" t="s">
        <v>1393</v>
      </c>
      <c r="H5" s="7" t="s">
        <v>1383</v>
      </c>
      <c r="J5" s="19" t="s">
        <v>1375</v>
      </c>
      <c r="K5" s="19" t="s">
        <v>1394</v>
      </c>
      <c r="L5" s="7" t="s">
        <v>1377</v>
      </c>
      <c r="N5" s="19" t="s">
        <v>1375</v>
      </c>
      <c r="O5" s="19" t="s">
        <v>1395</v>
      </c>
      <c r="P5" s="7" t="s">
        <v>1380</v>
      </c>
      <c r="R5" s="19" t="s">
        <v>1375</v>
      </c>
      <c r="S5" s="19" t="s">
        <v>1395</v>
      </c>
      <c r="T5" s="7" t="s">
        <v>1380</v>
      </c>
      <c r="V5" s="19" t="s">
        <v>1375</v>
      </c>
      <c r="W5" s="19" t="s">
        <v>1395</v>
      </c>
      <c r="X5" s="7" t="s">
        <v>1380</v>
      </c>
      <c r="Z5" s="19" t="s">
        <v>1375</v>
      </c>
      <c r="AA5" s="19" t="s">
        <v>1396</v>
      </c>
      <c r="AB5" s="7" t="s">
        <v>1377</v>
      </c>
    </row>
    <row r="6" spans="1:28">
      <c r="A6" s="22" t="s">
        <v>1375</v>
      </c>
      <c r="B6" s="6" t="s">
        <v>1397</v>
      </c>
      <c r="C6" s="7" t="s">
        <v>1377</v>
      </c>
      <c r="D6" s="22" t="s">
        <v>1375</v>
      </c>
      <c r="F6" s="22" t="s">
        <v>1392</v>
      </c>
      <c r="G6" s="22" t="s">
        <v>1398</v>
      </c>
      <c r="H6" s="7" t="s">
        <v>1377</v>
      </c>
      <c r="J6" s="19" t="s">
        <v>1375</v>
      </c>
      <c r="K6" s="19" t="s">
        <v>1399</v>
      </c>
      <c r="L6" s="7" t="s">
        <v>1377</v>
      </c>
      <c r="N6" s="19" t="s">
        <v>1375</v>
      </c>
      <c r="O6" s="19" t="s">
        <v>1400</v>
      </c>
      <c r="P6" s="7" t="s">
        <v>1380</v>
      </c>
      <c r="R6" s="19" t="s">
        <v>1375</v>
      </c>
      <c r="S6" s="19" t="s">
        <v>1400</v>
      </c>
      <c r="T6" s="7" t="s">
        <v>1380</v>
      </c>
      <c r="V6" s="19" t="s">
        <v>1375</v>
      </c>
      <c r="W6" s="19" t="s">
        <v>1400</v>
      </c>
      <c r="X6" s="7" t="s">
        <v>1380</v>
      </c>
      <c r="Z6" s="19" t="s">
        <v>1375</v>
      </c>
      <c r="AA6" s="19" t="s">
        <v>1385</v>
      </c>
      <c r="AB6" s="7" t="s">
        <v>1386</v>
      </c>
    </row>
    <row r="7" spans="1:28">
      <c r="A7" s="22" t="s">
        <v>1401</v>
      </c>
      <c r="B7" s="6" t="s">
        <v>1402</v>
      </c>
      <c r="C7" s="7" t="s">
        <v>1377</v>
      </c>
      <c r="D7" s="22" t="s">
        <v>1401</v>
      </c>
      <c r="F7" s="22" t="s">
        <v>1392</v>
      </c>
      <c r="G7" s="22" t="s">
        <v>1398</v>
      </c>
      <c r="H7" s="7" t="s">
        <v>1377</v>
      </c>
      <c r="J7" s="19" t="s">
        <v>1375</v>
      </c>
      <c r="K7" s="19" t="s">
        <v>1403</v>
      </c>
      <c r="L7" s="7" t="s">
        <v>1377</v>
      </c>
      <c r="N7" s="19" t="s">
        <v>1375</v>
      </c>
      <c r="O7" s="19" t="s">
        <v>1404</v>
      </c>
      <c r="P7" s="7" t="s">
        <v>1380</v>
      </c>
      <c r="R7" s="19" t="s">
        <v>1375</v>
      </c>
      <c r="S7" s="19" t="s">
        <v>1404</v>
      </c>
      <c r="T7" s="7" t="s">
        <v>1380</v>
      </c>
      <c r="V7" s="19" t="s">
        <v>1375</v>
      </c>
      <c r="W7" s="19" t="s">
        <v>1404</v>
      </c>
      <c r="X7" s="7" t="s">
        <v>1380</v>
      </c>
      <c r="Z7" s="19" t="s">
        <v>1375</v>
      </c>
      <c r="AA7" s="19" t="s">
        <v>1405</v>
      </c>
      <c r="AB7" s="7" t="s">
        <v>1377</v>
      </c>
    </row>
    <row r="8" spans="1:28">
      <c r="A8" s="22" t="s">
        <v>1401</v>
      </c>
      <c r="B8" s="6" t="s">
        <v>1406</v>
      </c>
      <c r="C8" s="7" t="s">
        <v>1383</v>
      </c>
      <c r="D8" s="22" t="s">
        <v>1401</v>
      </c>
      <c r="F8" s="22" t="s">
        <v>1392</v>
      </c>
      <c r="G8" s="22" t="s">
        <v>1398</v>
      </c>
      <c r="H8" s="7" t="s">
        <v>1377</v>
      </c>
      <c r="J8" s="19" t="s">
        <v>1375</v>
      </c>
      <c r="K8" s="19" t="s">
        <v>1407</v>
      </c>
      <c r="L8" s="7" t="s">
        <v>1377</v>
      </c>
      <c r="N8" s="19" t="s">
        <v>1375</v>
      </c>
      <c r="O8" s="19" t="s">
        <v>1408</v>
      </c>
      <c r="P8" s="7" t="s">
        <v>1377</v>
      </c>
      <c r="R8" s="19" t="s">
        <v>1375</v>
      </c>
      <c r="S8" s="19" t="s">
        <v>1408</v>
      </c>
      <c r="T8" s="7" t="s">
        <v>1377</v>
      </c>
      <c r="V8" s="19" t="s">
        <v>1375</v>
      </c>
      <c r="W8" s="19" t="s">
        <v>1408</v>
      </c>
      <c r="X8" s="7" t="s">
        <v>1377</v>
      </c>
      <c r="Z8" s="19" t="s">
        <v>1375</v>
      </c>
      <c r="AA8" s="19" t="s">
        <v>1409</v>
      </c>
      <c r="AB8" s="7" t="s">
        <v>1377</v>
      </c>
    </row>
    <row r="9" spans="1:28">
      <c r="A9" s="22" t="s">
        <v>1401</v>
      </c>
      <c r="B9" s="6" t="s">
        <v>1410</v>
      </c>
      <c r="C9" s="7" t="s">
        <v>1383</v>
      </c>
      <c r="D9" s="22" t="s">
        <v>1401</v>
      </c>
      <c r="F9" s="22" t="s">
        <v>1411</v>
      </c>
      <c r="G9" s="22" t="s">
        <v>1412</v>
      </c>
      <c r="H9" s="7" t="s">
        <v>1377</v>
      </c>
      <c r="J9" s="19" t="s">
        <v>1375</v>
      </c>
      <c r="K9" s="19" t="s">
        <v>1413</v>
      </c>
      <c r="L9" s="7" t="s">
        <v>1377</v>
      </c>
      <c r="N9" s="19" t="s">
        <v>1375</v>
      </c>
      <c r="O9" s="19" t="s">
        <v>1414</v>
      </c>
      <c r="P9" s="7" t="s">
        <v>1415</v>
      </c>
      <c r="R9" s="19" t="s">
        <v>1375</v>
      </c>
      <c r="S9" s="19" t="s">
        <v>1414</v>
      </c>
      <c r="T9" s="7" t="s">
        <v>1415</v>
      </c>
      <c r="V9" s="19" t="s">
        <v>1375</v>
      </c>
      <c r="W9" s="19" t="s">
        <v>1414</v>
      </c>
      <c r="X9" s="7" t="s">
        <v>1415</v>
      </c>
      <c r="Z9" s="19" t="s">
        <v>1375</v>
      </c>
      <c r="AA9" s="19" t="s">
        <v>1416</v>
      </c>
      <c r="AB9" s="7" t="s">
        <v>1377</v>
      </c>
    </row>
    <row r="10" spans="1:28">
      <c r="A10" s="22" t="s">
        <v>1392</v>
      </c>
      <c r="B10" s="6" t="s">
        <v>1393</v>
      </c>
      <c r="C10" s="7" t="s">
        <v>1383</v>
      </c>
      <c r="D10" s="22" t="s">
        <v>1392</v>
      </c>
      <c r="F10" s="22" t="s">
        <v>1411</v>
      </c>
      <c r="G10" s="22" t="s">
        <v>1417</v>
      </c>
      <c r="H10" s="7" t="s">
        <v>1377</v>
      </c>
      <c r="J10" s="19" t="s">
        <v>1375</v>
      </c>
      <c r="K10" s="19" t="s">
        <v>1418</v>
      </c>
      <c r="L10" s="7" t="s">
        <v>1377</v>
      </c>
      <c r="N10" s="19" t="s">
        <v>1375</v>
      </c>
      <c r="O10" s="19" t="s">
        <v>1419</v>
      </c>
      <c r="P10" s="7" t="s">
        <v>1415</v>
      </c>
      <c r="R10" s="19" t="s">
        <v>1375</v>
      </c>
      <c r="S10" s="19" t="s">
        <v>1419</v>
      </c>
      <c r="T10" s="7" t="s">
        <v>1415</v>
      </c>
      <c r="V10" s="19" t="s">
        <v>1375</v>
      </c>
      <c r="W10" s="19" t="s">
        <v>1419</v>
      </c>
      <c r="X10" s="7" t="s">
        <v>1415</v>
      </c>
      <c r="Z10" s="19" t="s">
        <v>1375</v>
      </c>
      <c r="AA10" s="19" t="s">
        <v>1420</v>
      </c>
      <c r="AB10" s="7" t="s">
        <v>1377</v>
      </c>
    </row>
    <row r="11" spans="1:28">
      <c r="A11" s="22" t="s">
        <v>1392</v>
      </c>
      <c r="B11" s="6" t="s">
        <v>1421</v>
      </c>
      <c r="C11" s="7" t="s">
        <v>1377</v>
      </c>
      <c r="D11" s="22" t="s">
        <v>1392</v>
      </c>
      <c r="F11" s="22" t="s">
        <v>1411</v>
      </c>
      <c r="G11" s="22" t="s">
        <v>1422</v>
      </c>
      <c r="H11" s="7" t="s">
        <v>1377</v>
      </c>
      <c r="J11" s="19" t="s">
        <v>1375</v>
      </c>
      <c r="K11" s="19" t="s">
        <v>1423</v>
      </c>
      <c r="L11" s="7" t="s">
        <v>1377</v>
      </c>
      <c r="N11" s="19" t="s">
        <v>1375</v>
      </c>
      <c r="O11" s="19" t="s">
        <v>1424</v>
      </c>
      <c r="P11" s="7" t="s">
        <v>1380</v>
      </c>
      <c r="R11" s="19" t="s">
        <v>1375</v>
      </c>
      <c r="S11" s="19" t="s">
        <v>1424</v>
      </c>
      <c r="T11" s="7" t="s">
        <v>1380</v>
      </c>
      <c r="V11" s="19" t="s">
        <v>1375</v>
      </c>
      <c r="W11" s="19" t="s">
        <v>1424</v>
      </c>
      <c r="X11" s="7" t="s">
        <v>1380</v>
      </c>
      <c r="Z11" s="19" t="s">
        <v>1401</v>
      </c>
      <c r="AA11" s="19" t="s">
        <v>1402</v>
      </c>
      <c r="AB11" s="7" t="s">
        <v>1380</v>
      </c>
    </row>
    <row r="12" spans="1:28">
      <c r="A12" s="22" t="s">
        <v>1392</v>
      </c>
      <c r="B12" s="6" t="s">
        <v>1425</v>
      </c>
      <c r="C12" s="7" t="s">
        <v>1377</v>
      </c>
      <c r="D12" s="22" t="s">
        <v>1392</v>
      </c>
      <c r="F12" s="22" t="s">
        <v>1411</v>
      </c>
      <c r="G12" s="22" t="s">
        <v>1426</v>
      </c>
      <c r="H12" s="7" t="s">
        <v>1377</v>
      </c>
      <c r="J12" s="19" t="s">
        <v>1375</v>
      </c>
      <c r="K12" s="19" t="s">
        <v>1427</v>
      </c>
      <c r="L12" s="7" t="s">
        <v>1377</v>
      </c>
      <c r="N12" s="19" t="s">
        <v>1375</v>
      </c>
      <c r="O12" s="19" t="s">
        <v>1428</v>
      </c>
      <c r="P12" s="7" t="s">
        <v>1380</v>
      </c>
      <c r="R12" s="19" t="s">
        <v>1375</v>
      </c>
      <c r="S12" s="19" t="s">
        <v>1428</v>
      </c>
      <c r="T12" s="7" t="s">
        <v>1380</v>
      </c>
      <c r="V12" s="19" t="s">
        <v>1375</v>
      </c>
      <c r="W12" s="19" t="s">
        <v>1428</v>
      </c>
      <c r="X12" s="7" t="s">
        <v>1380</v>
      </c>
      <c r="Z12" s="19" t="s">
        <v>1401</v>
      </c>
      <c r="AA12" s="19" t="s">
        <v>1429</v>
      </c>
      <c r="AB12" s="7" t="s">
        <v>1386</v>
      </c>
    </row>
    <row r="13" spans="1:28">
      <c r="A13" s="22" t="s">
        <v>1392</v>
      </c>
      <c r="B13" s="6" t="s">
        <v>1430</v>
      </c>
      <c r="C13" s="7" t="s">
        <v>1377</v>
      </c>
      <c r="D13" s="22" t="s">
        <v>1392</v>
      </c>
      <c r="J13" s="19" t="s">
        <v>1375</v>
      </c>
      <c r="K13" s="19" t="s">
        <v>1431</v>
      </c>
      <c r="L13" s="7" t="s">
        <v>1377</v>
      </c>
      <c r="N13" s="19" t="s">
        <v>1401</v>
      </c>
      <c r="O13" s="19" t="s">
        <v>1432</v>
      </c>
      <c r="P13" s="7" t="s">
        <v>1415</v>
      </c>
      <c r="R13" s="19" t="s">
        <v>1375</v>
      </c>
      <c r="S13" s="19" t="s">
        <v>1433</v>
      </c>
      <c r="T13" s="7" t="s">
        <v>1415</v>
      </c>
      <c r="V13" s="19" t="s">
        <v>1375</v>
      </c>
      <c r="W13" s="19" t="s">
        <v>1434</v>
      </c>
      <c r="X13" s="7" t="s">
        <v>1377</v>
      </c>
      <c r="Z13" s="19" t="s">
        <v>1401</v>
      </c>
      <c r="AA13" s="19" t="s">
        <v>1435</v>
      </c>
      <c r="AB13" s="7" t="s">
        <v>1383</v>
      </c>
    </row>
    <row r="14" spans="1:28">
      <c r="A14" s="22" t="s">
        <v>1392</v>
      </c>
      <c r="B14" s="6" t="s">
        <v>1436</v>
      </c>
      <c r="C14" s="7" t="s">
        <v>1380</v>
      </c>
      <c r="D14" s="22" t="s">
        <v>1392</v>
      </c>
      <c r="F14" s="21" t="s">
        <v>1437</v>
      </c>
      <c r="J14" s="19" t="s">
        <v>1375</v>
      </c>
      <c r="K14" s="19" t="s">
        <v>1438</v>
      </c>
      <c r="L14" s="7" t="s">
        <v>1380</v>
      </c>
      <c r="N14" s="19" t="s">
        <v>1401</v>
      </c>
      <c r="O14" s="19" t="s">
        <v>1439</v>
      </c>
      <c r="P14" s="7" t="s">
        <v>1383</v>
      </c>
      <c r="R14" s="19" t="s">
        <v>1375</v>
      </c>
      <c r="S14" s="19" t="s">
        <v>1440</v>
      </c>
      <c r="T14" s="7" t="s">
        <v>1380</v>
      </c>
      <c r="V14" s="19" t="s">
        <v>1375</v>
      </c>
      <c r="W14" s="19" t="s">
        <v>1441</v>
      </c>
      <c r="X14" s="7" t="s">
        <v>1377</v>
      </c>
      <c r="Z14" s="19" t="s">
        <v>1401</v>
      </c>
      <c r="AA14" s="19" t="s">
        <v>1442</v>
      </c>
      <c r="AB14" s="7" t="s">
        <v>1380</v>
      </c>
    </row>
    <row r="15" spans="1:28">
      <c r="A15" s="22" t="s">
        <v>1392</v>
      </c>
      <c r="B15" s="6" t="s">
        <v>1443</v>
      </c>
      <c r="C15" s="7" t="s">
        <v>1380</v>
      </c>
      <c r="D15" s="22" t="s">
        <v>1392</v>
      </c>
      <c r="F15" s="22" t="s">
        <v>1375</v>
      </c>
      <c r="G15" s="22" t="s">
        <v>1382</v>
      </c>
      <c r="H15" s="7" t="s">
        <v>1386</v>
      </c>
      <c r="J15" s="19" t="s">
        <v>1375</v>
      </c>
      <c r="K15" s="19" t="s">
        <v>1444</v>
      </c>
      <c r="L15" s="7" t="s">
        <v>1377</v>
      </c>
      <c r="N15" s="19" t="s">
        <v>1401</v>
      </c>
      <c r="O15" s="19" t="s">
        <v>1445</v>
      </c>
      <c r="P15" s="7" t="s">
        <v>1380</v>
      </c>
      <c r="R15" s="19" t="s">
        <v>1375</v>
      </c>
      <c r="S15" s="19" t="s">
        <v>1446</v>
      </c>
      <c r="T15" s="7" t="s">
        <v>1415</v>
      </c>
      <c r="V15" s="19" t="s">
        <v>1375</v>
      </c>
      <c r="W15" s="19" t="s">
        <v>1447</v>
      </c>
      <c r="X15" s="7" t="s">
        <v>1380</v>
      </c>
      <c r="Z15" s="19" t="s">
        <v>1401</v>
      </c>
      <c r="AA15" s="19" t="s">
        <v>1448</v>
      </c>
      <c r="AB15" s="7" t="s">
        <v>1383</v>
      </c>
    </row>
    <row r="16" spans="1:28">
      <c r="A16" s="22" t="s">
        <v>1392</v>
      </c>
      <c r="B16" s="6" t="s">
        <v>1449</v>
      </c>
      <c r="C16" s="7" t="s">
        <v>1380</v>
      </c>
      <c r="D16" s="22" t="s">
        <v>1392</v>
      </c>
      <c r="F16" s="22" t="s">
        <v>1392</v>
      </c>
      <c r="G16" s="22" t="s">
        <v>1393</v>
      </c>
      <c r="H16" s="7" t="s">
        <v>1383</v>
      </c>
      <c r="J16" s="19" t="s">
        <v>1375</v>
      </c>
      <c r="K16" s="19" t="s">
        <v>1450</v>
      </c>
      <c r="L16" s="7" t="s">
        <v>1377</v>
      </c>
      <c r="N16" s="19" t="s">
        <v>1401</v>
      </c>
      <c r="O16" s="19" t="s">
        <v>1451</v>
      </c>
      <c r="P16" s="7" t="s">
        <v>1386</v>
      </c>
      <c r="R16" s="19" t="s">
        <v>1375</v>
      </c>
      <c r="S16" s="19" t="s">
        <v>1452</v>
      </c>
      <c r="T16" s="7" t="s">
        <v>1386</v>
      </c>
      <c r="V16" s="19" t="s">
        <v>1401</v>
      </c>
      <c r="W16" s="19" t="s">
        <v>1432</v>
      </c>
      <c r="X16" s="7" t="s">
        <v>1415</v>
      </c>
      <c r="Z16" s="19" t="s">
        <v>1401</v>
      </c>
      <c r="AA16" s="19" t="s">
        <v>1448</v>
      </c>
      <c r="AB16" s="7" t="s">
        <v>1383</v>
      </c>
    </row>
    <row r="17" spans="1:28">
      <c r="A17" s="22" t="s">
        <v>1392</v>
      </c>
      <c r="B17" s="6" t="s">
        <v>1453</v>
      </c>
      <c r="C17" s="7" t="s">
        <v>1377</v>
      </c>
      <c r="D17" s="22" t="s">
        <v>1392</v>
      </c>
      <c r="F17" s="22" t="s">
        <v>1392</v>
      </c>
      <c r="G17" s="22" t="s">
        <v>1454</v>
      </c>
      <c r="H17" s="7" t="s">
        <v>1377</v>
      </c>
      <c r="J17" s="19" t="s">
        <v>1375</v>
      </c>
      <c r="K17" s="19" t="s">
        <v>1455</v>
      </c>
      <c r="L17" s="7" t="s">
        <v>1377</v>
      </c>
      <c r="N17" s="19" t="s">
        <v>1401</v>
      </c>
      <c r="O17" s="19" t="s">
        <v>1456</v>
      </c>
      <c r="P17" s="7" t="s">
        <v>1380</v>
      </c>
      <c r="R17" s="19" t="s">
        <v>1401</v>
      </c>
      <c r="S17" s="19" t="s">
        <v>1432</v>
      </c>
      <c r="T17" s="7" t="s">
        <v>1415</v>
      </c>
      <c r="V17" s="19" t="s">
        <v>1401</v>
      </c>
      <c r="W17" s="19" t="s">
        <v>1439</v>
      </c>
      <c r="X17" s="7" t="s">
        <v>1383</v>
      </c>
      <c r="Z17" s="19" t="s">
        <v>1401</v>
      </c>
      <c r="AA17" s="19" t="s">
        <v>1457</v>
      </c>
      <c r="AB17" s="7" t="s">
        <v>1415</v>
      </c>
    </row>
    <row r="18" spans="1:28">
      <c r="A18" s="22" t="s">
        <v>1392</v>
      </c>
      <c r="B18" s="6" t="s">
        <v>1458</v>
      </c>
      <c r="C18" s="7" t="s">
        <v>1377</v>
      </c>
      <c r="D18" s="22" t="s">
        <v>1392</v>
      </c>
      <c r="F18" s="22" t="s">
        <v>1392</v>
      </c>
      <c r="G18" s="22" t="s">
        <v>1454</v>
      </c>
      <c r="H18" s="7" t="s">
        <v>1377</v>
      </c>
      <c r="J18" s="19" t="s">
        <v>1375</v>
      </c>
      <c r="K18" s="19" t="s">
        <v>1459</v>
      </c>
      <c r="L18" s="7" t="s">
        <v>1377</v>
      </c>
      <c r="N18" s="19" t="s">
        <v>1401</v>
      </c>
      <c r="O18" s="19" t="s">
        <v>1460</v>
      </c>
      <c r="P18" s="7" t="s">
        <v>1383</v>
      </c>
      <c r="R18" s="19" t="s">
        <v>1401</v>
      </c>
      <c r="S18" s="19" t="s">
        <v>1439</v>
      </c>
      <c r="T18" s="7" t="s">
        <v>1383</v>
      </c>
      <c r="V18" s="19" t="s">
        <v>1401</v>
      </c>
      <c r="W18" s="19" t="s">
        <v>1445</v>
      </c>
      <c r="X18" s="7" t="s">
        <v>1380</v>
      </c>
      <c r="Z18" s="19" t="s">
        <v>1401</v>
      </c>
      <c r="AA18" s="19" t="s">
        <v>1461</v>
      </c>
      <c r="AB18" s="7" t="s">
        <v>1383</v>
      </c>
    </row>
    <row r="19" spans="1:28">
      <c r="A19" s="22" t="s">
        <v>1392</v>
      </c>
      <c r="B19" s="6" t="s">
        <v>1398</v>
      </c>
      <c r="C19" s="7" t="s">
        <v>1377</v>
      </c>
      <c r="D19" s="22" t="s">
        <v>1392</v>
      </c>
      <c r="F19" s="22" t="s">
        <v>1392</v>
      </c>
      <c r="G19" s="22" t="s">
        <v>1454</v>
      </c>
      <c r="H19" s="7" t="s">
        <v>1377</v>
      </c>
      <c r="J19" s="19" t="s">
        <v>1375</v>
      </c>
      <c r="K19" s="19" t="s">
        <v>1462</v>
      </c>
      <c r="L19" s="7" t="s">
        <v>1386</v>
      </c>
      <c r="N19" s="19" t="s">
        <v>1401</v>
      </c>
      <c r="O19" s="19" t="s">
        <v>1463</v>
      </c>
      <c r="P19" s="7" t="s">
        <v>1383</v>
      </c>
      <c r="R19" s="19" t="s">
        <v>1401</v>
      </c>
      <c r="S19" s="19" t="s">
        <v>1445</v>
      </c>
      <c r="T19" s="7" t="s">
        <v>1380</v>
      </c>
      <c r="V19" s="19" t="s">
        <v>1401</v>
      </c>
      <c r="W19" s="19" t="s">
        <v>1451</v>
      </c>
      <c r="X19" s="7" t="s">
        <v>1386</v>
      </c>
      <c r="Z19" s="19" t="s">
        <v>1401</v>
      </c>
      <c r="AA19" s="19" t="s">
        <v>1464</v>
      </c>
      <c r="AB19" s="7" t="s">
        <v>1383</v>
      </c>
    </row>
    <row r="20" spans="1:28">
      <c r="A20" s="22" t="s">
        <v>1392</v>
      </c>
      <c r="B20" s="6" t="s">
        <v>1398</v>
      </c>
      <c r="C20" s="7" t="s">
        <v>1377</v>
      </c>
      <c r="D20" s="22" t="s">
        <v>1392</v>
      </c>
      <c r="F20" s="22" t="s">
        <v>1411</v>
      </c>
      <c r="G20" s="22" t="s">
        <v>1465</v>
      </c>
      <c r="H20" s="7" t="s">
        <v>1377</v>
      </c>
      <c r="J20" s="19" t="s">
        <v>1375</v>
      </c>
      <c r="K20" s="19" t="s">
        <v>1462</v>
      </c>
      <c r="L20" s="7" t="s">
        <v>1386</v>
      </c>
      <c r="N20" s="19" t="s">
        <v>1401</v>
      </c>
      <c r="O20" s="19" t="s">
        <v>1466</v>
      </c>
      <c r="P20" s="7" t="s">
        <v>1383</v>
      </c>
      <c r="R20" s="19" t="s">
        <v>1401</v>
      </c>
      <c r="S20" s="19" t="s">
        <v>1451</v>
      </c>
      <c r="T20" s="7" t="s">
        <v>1386</v>
      </c>
      <c r="V20" s="19" t="s">
        <v>1401</v>
      </c>
      <c r="W20" s="19" t="s">
        <v>1456</v>
      </c>
      <c r="X20" s="7" t="s">
        <v>1380</v>
      </c>
      <c r="Z20" s="19" t="s">
        <v>1401</v>
      </c>
      <c r="AA20" s="19" t="s">
        <v>1467</v>
      </c>
      <c r="AB20" s="7" t="s">
        <v>1386</v>
      </c>
    </row>
    <row r="21" spans="1:28">
      <c r="A21" s="22" t="s">
        <v>1392</v>
      </c>
      <c r="B21" s="6" t="s">
        <v>1398</v>
      </c>
      <c r="C21" s="7" t="s">
        <v>1377</v>
      </c>
      <c r="D21" s="22" t="s">
        <v>1392</v>
      </c>
      <c r="F21" s="22" t="s">
        <v>1411</v>
      </c>
      <c r="G21" s="22" t="s">
        <v>1468</v>
      </c>
      <c r="H21" s="7" t="s">
        <v>1377</v>
      </c>
      <c r="J21" s="19" t="s">
        <v>1375</v>
      </c>
      <c r="K21" s="19" t="s">
        <v>1469</v>
      </c>
      <c r="L21" s="7" t="s">
        <v>1377</v>
      </c>
      <c r="N21" s="19" t="s">
        <v>1401</v>
      </c>
      <c r="O21" s="19" t="s">
        <v>1470</v>
      </c>
      <c r="P21" s="7" t="s">
        <v>1380</v>
      </c>
      <c r="R21" s="19" t="s">
        <v>1401</v>
      </c>
      <c r="S21" s="19" t="s">
        <v>1456</v>
      </c>
      <c r="T21" s="7" t="s">
        <v>1380</v>
      </c>
      <c r="V21" s="19" t="s">
        <v>1401</v>
      </c>
      <c r="W21" s="19" t="s">
        <v>1460</v>
      </c>
      <c r="X21" s="7" t="s">
        <v>1383</v>
      </c>
      <c r="Z21" s="19" t="s">
        <v>1401</v>
      </c>
      <c r="AA21" s="19" t="s">
        <v>1471</v>
      </c>
      <c r="AB21" s="7" t="s">
        <v>1380</v>
      </c>
    </row>
    <row r="22" spans="1:28">
      <c r="A22" s="22" t="s">
        <v>1392</v>
      </c>
      <c r="B22" s="6" t="s">
        <v>1398</v>
      </c>
      <c r="C22" s="7" t="s">
        <v>1377</v>
      </c>
      <c r="D22" s="22" t="s">
        <v>1392</v>
      </c>
      <c r="F22" s="22" t="s">
        <v>1411</v>
      </c>
      <c r="G22" s="22" t="s">
        <v>1472</v>
      </c>
      <c r="H22" s="7" t="s">
        <v>1377</v>
      </c>
      <c r="J22" s="19" t="s">
        <v>1375</v>
      </c>
      <c r="K22" s="19" t="s">
        <v>1473</v>
      </c>
      <c r="L22" s="7" t="s">
        <v>1377</v>
      </c>
      <c r="N22" s="19" t="s">
        <v>1401</v>
      </c>
      <c r="O22" s="19" t="s">
        <v>1474</v>
      </c>
      <c r="P22" s="7" t="s">
        <v>1377</v>
      </c>
      <c r="R22" s="19" t="s">
        <v>1401</v>
      </c>
      <c r="S22" s="19" t="s">
        <v>1460</v>
      </c>
      <c r="T22" s="7" t="s">
        <v>1383</v>
      </c>
      <c r="V22" s="19" t="s">
        <v>1401</v>
      </c>
      <c r="W22" s="19" t="s">
        <v>1463</v>
      </c>
      <c r="X22" s="7" t="s">
        <v>1383</v>
      </c>
      <c r="Z22" s="19" t="s">
        <v>1401</v>
      </c>
      <c r="AA22" s="19" t="s">
        <v>1475</v>
      </c>
      <c r="AB22" s="7" t="s">
        <v>1380</v>
      </c>
    </row>
    <row r="23" spans="1:28">
      <c r="A23" s="22" t="s">
        <v>1411</v>
      </c>
      <c r="B23" s="6" t="s">
        <v>1412</v>
      </c>
      <c r="C23" s="7" t="s">
        <v>1377</v>
      </c>
      <c r="D23" s="22" t="s">
        <v>1411</v>
      </c>
      <c r="J23" s="19" t="s">
        <v>1375</v>
      </c>
      <c r="K23" s="19" t="s">
        <v>1476</v>
      </c>
      <c r="L23" s="7" t="s">
        <v>1377</v>
      </c>
      <c r="N23" s="19" t="s">
        <v>1401</v>
      </c>
      <c r="O23" s="19" t="s">
        <v>1477</v>
      </c>
      <c r="P23" s="7" t="s">
        <v>1383</v>
      </c>
      <c r="R23" s="19" t="s">
        <v>1401</v>
      </c>
      <c r="S23" s="19" t="s">
        <v>1463</v>
      </c>
      <c r="T23" s="7" t="s">
        <v>1383</v>
      </c>
      <c r="V23" s="19" t="s">
        <v>1401</v>
      </c>
      <c r="W23" s="19" t="s">
        <v>1466</v>
      </c>
      <c r="X23" s="7" t="s">
        <v>1383</v>
      </c>
      <c r="Z23" s="19" t="s">
        <v>1401</v>
      </c>
      <c r="AA23" s="19" t="s">
        <v>1478</v>
      </c>
      <c r="AB23" s="7" t="s">
        <v>1380</v>
      </c>
    </row>
    <row r="24" spans="1:28">
      <c r="A24" s="22" t="s">
        <v>1411</v>
      </c>
      <c r="B24" s="6" t="s">
        <v>1417</v>
      </c>
      <c r="C24" s="7" t="s">
        <v>1377</v>
      </c>
      <c r="D24" s="22" t="s">
        <v>1411</v>
      </c>
      <c r="J24" s="19" t="s">
        <v>1401</v>
      </c>
      <c r="K24" s="19" t="s">
        <v>1479</v>
      </c>
      <c r="L24" s="7" t="s">
        <v>1383</v>
      </c>
      <c r="N24" s="19" t="s">
        <v>1401</v>
      </c>
      <c r="O24" s="19" t="s">
        <v>1480</v>
      </c>
      <c r="P24" s="7" t="s">
        <v>1383</v>
      </c>
      <c r="R24" s="19" t="s">
        <v>1401</v>
      </c>
      <c r="S24" s="19" t="s">
        <v>1466</v>
      </c>
      <c r="T24" s="7" t="s">
        <v>1383</v>
      </c>
      <c r="V24" s="19" t="s">
        <v>1401</v>
      </c>
      <c r="W24" s="19" t="s">
        <v>1470</v>
      </c>
      <c r="X24" s="7" t="s">
        <v>1380</v>
      </c>
      <c r="Z24" s="19" t="s">
        <v>1401</v>
      </c>
      <c r="AA24" s="19" t="s">
        <v>1481</v>
      </c>
      <c r="AB24" s="7" t="s">
        <v>1386</v>
      </c>
    </row>
    <row r="25" spans="1:28">
      <c r="A25" s="22" t="s">
        <v>1411</v>
      </c>
      <c r="B25" s="6" t="s">
        <v>1422</v>
      </c>
      <c r="C25" s="7" t="s">
        <v>1377</v>
      </c>
      <c r="D25" s="22" t="s">
        <v>1411</v>
      </c>
      <c r="J25" s="19" t="s">
        <v>1401</v>
      </c>
      <c r="K25" s="19" t="s">
        <v>1482</v>
      </c>
      <c r="L25" s="7" t="s">
        <v>1383</v>
      </c>
      <c r="N25" s="19" t="s">
        <v>1401</v>
      </c>
      <c r="O25" s="19" t="s">
        <v>1483</v>
      </c>
      <c r="P25" s="7" t="s">
        <v>1380</v>
      </c>
      <c r="R25" s="19" t="s">
        <v>1401</v>
      </c>
      <c r="S25" s="19" t="s">
        <v>1470</v>
      </c>
      <c r="T25" s="7" t="s">
        <v>1380</v>
      </c>
      <c r="V25" s="19" t="s">
        <v>1401</v>
      </c>
      <c r="W25" s="19" t="s">
        <v>1474</v>
      </c>
      <c r="X25" s="7" t="s">
        <v>1377</v>
      </c>
      <c r="Z25" s="19" t="s">
        <v>1401</v>
      </c>
      <c r="AA25" s="19" t="s">
        <v>1484</v>
      </c>
      <c r="AB25" s="7" t="s">
        <v>1386</v>
      </c>
    </row>
    <row r="26" spans="1:28">
      <c r="J26" s="19" t="s">
        <v>1401</v>
      </c>
      <c r="K26" s="19" t="s">
        <v>1485</v>
      </c>
      <c r="L26" s="7" t="s">
        <v>1383</v>
      </c>
      <c r="N26" s="19" t="s">
        <v>1401</v>
      </c>
      <c r="O26" s="19" t="s">
        <v>1484</v>
      </c>
      <c r="P26" s="7" t="s">
        <v>1383</v>
      </c>
      <c r="R26" s="19" t="s">
        <v>1401</v>
      </c>
      <c r="S26" s="19" t="s">
        <v>1474</v>
      </c>
      <c r="T26" s="7" t="s">
        <v>1377</v>
      </c>
      <c r="V26" s="19" t="s">
        <v>1401</v>
      </c>
      <c r="W26" s="19" t="s">
        <v>1477</v>
      </c>
      <c r="X26" s="7" t="s">
        <v>1383</v>
      </c>
      <c r="Z26" s="19" t="s">
        <v>1401</v>
      </c>
      <c r="AA26" s="19" t="s">
        <v>1486</v>
      </c>
      <c r="AB26" s="7" t="s">
        <v>1380</v>
      </c>
    </row>
    <row r="27" spans="1:28">
      <c r="A27" s="21" t="s">
        <v>1487</v>
      </c>
      <c r="F27" s="21" t="s">
        <v>1488</v>
      </c>
      <c r="J27" s="19" t="s">
        <v>1401</v>
      </c>
      <c r="K27" s="19" t="s">
        <v>1489</v>
      </c>
      <c r="L27" s="7" t="s">
        <v>1383</v>
      </c>
      <c r="N27" s="19" t="s">
        <v>1401</v>
      </c>
      <c r="O27" s="19" t="s">
        <v>1490</v>
      </c>
      <c r="P27" s="7" t="s">
        <v>1386</v>
      </c>
      <c r="R27" s="19" t="s">
        <v>1401</v>
      </c>
      <c r="S27" s="19" t="s">
        <v>1477</v>
      </c>
      <c r="T27" s="7" t="s">
        <v>1383</v>
      </c>
      <c r="V27" s="19" t="s">
        <v>1401</v>
      </c>
      <c r="W27" s="19" t="s">
        <v>1480</v>
      </c>
      <c r="X27" s="7" t="s">
        <v>1383</v>
      </c>
      <c r="Z27" s="19" t="s">
        <v>1392</v>
      </c>
      <c r="AA27" s="19" t="s">
        <v>1491</v>
      </c>
      <c r="AB27" s="7" t="s">
        <v>1377</v>
      </c>
    </row>
    <row r="28" spans="1:28">
      <c r="A28" s="23" t="s">
        <v>1375</v>
      </c>
      <c r="B28" s="8" t="s">
        <v>1492</v>
      </c>
      <c r="C28" s="7" t="s">
        <v>1377</v>
      </c>
      <c r="F28" s="23" t="s">
        <v>1375</v>
      </c>
      <c r="G28" s="24" t="s">
        <v>1492</v>
      </c>
      <c r="H28" s="7" t="s">
        <v>1377</v>
      </c>
      <c r="J28" s="19" t="s">
        <v>1392</v>
      </c>
      <c r="K28" s="19" t="s">
        <v>1493</v>
      </c>
      <c r="L28" s="7" t="s">
        <v>1386</v>
      </c>
      <c r="N28" s="19" t="s">
        <v>1401</v>
      </c>
      <c r="O28" s="19" t="s">
        <v>1494</v>
      </c>
      <c r="P28" s="7" t="s">
        <v>1386</v>
      </c>
      <c r="R28" s="19" t="s">
        <v>1401</v>
      </c>
      <c r="S28" s="19" t="s">
        <v>1480</v>
      </c>
      <c r="T28" s="7" t="s">
        <v>1383</v>
      </c>
      <c r="V28" s="19" t="s">
        <v>1401</v>
      </c>
      <c r="W28" s="19" t="s">
        <v>1483</v>
      </c>
      <c r="X28" s="7" t="s">
        <v>1380</v>
      </c>
      <c r="Z28" s="19" t="s">
        <v>1392</v>
      </c>
      <c r="AA28" s="19" t="s">
        <v>1495</v>
      </c>
      <c r="AB28" s="7" t="s">
        <v>1377</v>
      </c>
    </row>
    <row r="29" spans="1:28">
      <c r="A29" s="23" t="s">
        <v>1375</v>
      </c>
      <c r="B29" s="8" t="s">
        <v>1496</v>
      </c>
      <c r="C29" s="7" t="s">
        <v>1377</v>
      </c>
      <c r="F29" s="23" t="s">
        <v>1375</v>
      </c>
      <c r="G29" s="24" t="s">
        <v>1496</v>
      </c>
      <c r="H29" s="7" t="s">
        <v>1377</v>
      </c>
      <c r="J29" s="19" t="s">
        <v>1392</v>
      </c>
      <c r="K29" s="19" t="s">
        <v>1497</v>
      </c>
      <c r="L29" s="7" t="s">
        <v>1377</v>
      </c>
      <c r="N29" s="19" t="s">
        <v>1401</v>
      </c>
      <c r="O29" s="19" t="s">
        <v>1498</v>
      </c>
      <c r="P29" s="7" t="s">
        <v>1380</v>
      </c>
      <c r="R29" s="19" t="s">
        <v>1401</v>
      </c>
      <c r="S29" s="19" t="s">
        <v>1483</v>
      </c>
      <c r="T29" s="7" t="s">
        <v>1380</v>
      </c>
      <c r="V29" s="19" t="s">
        <v>1401</v>
      </c>
      <c r="W29" s="19" t="s">
        <v>1484</v>
      </c>
      <c r="X29" s="7" t="s">
        <v>1383</v>
      </c>
      <c r="Z29" s="19" t="s">
        <v>1392</v>
      </c>
      <c r="AA29" s="19" t="s">
        <v>1499</v>
      </c>
      <c r="AB29" s="7" t="s">
        <v>1380</v>
      </c>
    </row>
    <row r="30" spans="1:28">
      <c r="A30" s="23" t="s">
        <v>1375</v>
      </c>
      <c r="B30" s="8" t="s">
        <v>1500</v>
      </c>
      <c r="C30" s="7" t="s">
        <v>1377</v>
      </c>
      <c r="F30" s="23" t="s">
        <v>1375</v>
      </c>
      <c r="G30" s="24" t="s">
        <v>1500</v>
      </c>
      <c r="H30" s="7" t="s">
        <v>1377</v>
      </c>
      <c r="J30" s="19" t="s">
        <v>1392</v>
      </c>
      <c r="K30" s="19" t="s">
        <v>1501</v>
      </c>
      <c r="L30" s="7" t="s">
        <v>1383</v>
      </c>
      <c r="N30" s="19" t="s">
        <v>1401</v>
      </c>
      <c r="O30" s="19" t="s">
        <v>1502</v>
      </c>
      <c r="P30" s="7" t="s">
        <v>1383</v>
      </c>
      <c r="R30" s="19" t="s">
        <v>1401</v>
      </c>
      <c r="S30" s="19" t="s">
        <v>1484</v>
      </c>
      <c r="T30" s="7" t="s">
        <v>1383</v>
      </c>
      <c r="V30" s="19" t="s">
        <v>1401</v>
      </c>
      <c r="W30" s="19" t="s">
        <v>1490</v>
      </c>
      <c r="X30" s="7" t="s">
        <v>1386</v>
      </c>
      <c r="Z30" s="19" t="s">
        <v>1392</v>
      </c>
      <c r="AA30" s="19" t="s">
        <v>1503</v>
      </c>
      <c r="AB30" s="7" t="s">
        <v>1380</v>
      </c>
    </row>
    <row r="31" spans="1:28">
      <c r="A31" s="23" t="s">
        <v>1375</v>
      </c>
      <c r="B31" s="8" t="s">
        <v>1504</v>
      </c>
      <c r="C31" s="7" t="s">
        <v>1377</v>
      </c>
      <c r="F31" s="23" t="s">
        <v>1375</v>
      </c>
      <c r="G31" s="24" t="s">
        <v>1504</v>
      </c>
      <c r="H31" s="7" t="s">
        <v>1377</v>
      </c>
      <c r="J31" s="19" t="s">
        <v>1392</v>
      </c>
      <c r="K31" s="19" t="s">
        <v>1505</v>
      </c>
      <c r="L31" s="7" t="s">
        <v>1380</v>
      </c>
      <c r="N31" s="19" t="s">
        <v>1401</v>
      </c>
      <c r="O31" s="19" t="s">
        <v>1506</v>
      </c>
      <c r="P31" s="7" t="s">
        <v>1380</v>
      </c>
      <c r="R31" s="19" t="s">
        <v>1401</v>
      </c>
      <c r="S31" s="19" t="s">
        <v>1490</v>
      </c>
      <c r="T31" s="7" t="s">
        <v>1386</v>
      </c>
      <c r="V31" s="19" t="s">
        <v>1401</v>
      </c>
      <c r="W31" s="19" t="s">
        <v>1494</v>
      </c>
      <c r="X31" s="7" t="s">
        <v>1386</v>
      </c>
      <c r="Z31" s="19" t="s">
        <v>1392</v>
      </c>
      <c r="AA31" s="19" t="s">
        <v>1507</v>
      </c>
      <c r="AB31" s="7" t="s">
        <v>1380</v>
      </c>
    </row>
    <row r="32" spans="1:28">
      <c r="A32" s="23" t="s">
        <v>1375</v>
      </c>
      <c r="B32" s="8" t="s">
        <v>1508</v>
      </c>
      <c r="C32" s="7" t="s">
        <v>1377</v>
      </c>
      <c r="F32" s="23" t="s">
        <v>1375</v>
      </c>
      <c r="G32" s="24" t="s">
        <v>1508</v>
      </c>
      <c r="H32" s="7" t="s">
        <v>1377</v>
      </c>
      <c r="J32" s="19" t="s">
        <v>1392</v>
      </c>
      <c r="K32" s="19" t="s">
        <v>1509</v>
      </c>
      <c r="L32" s="7" t="s">
        <v>1380</v>
      </c>
      <c r="N32" s="19" t="s">
        <v>1401</v>
      </c>
      <c r="O32" s="19" t="s">
        <v>1510</v>
      </c>
      <c r="P32" s="7" t="s">
        <v>1377</v>
      </c>
      <c r="R32" s="19" t="s">
        <v>1401</v>
      </c>
      <c r="S32" s="19" t="s">
        <v>1494</v>
      </c>
      <c r="T32" s="7" t="s">
        <v>1386</v>
      </c>
      <c r="V32" s="19" t="s">
        <v>1401</v>
      </c>
      <c r="W32" s="19" t="s">
        <v>1498</v>
      </c>
      <c r="X32" s="7" t="s">
        <v>1380</v>
      </c>
      <c r="Z32" s="19" t="s">
        <v>1392</v>
      </c>
      <c r="AA32" s="19" t="s">
        <v>1393</v>
      </c>
      <c r="AB32" s="7" t="s">
        <v>1386</v>
      </c>
    </row>
    <row r="33" spans="1:28">
      <c r="A33" s="23" t="s">
        <v>1375</v>
      </c>
      <c r="B33" s="8" t="s">
        <v>1511</v>
      </c>
      <c r="C33" s="7" t="s">
        <v>1377</v>
      </c>
      <c r="F33" s="23" t="s">
        <v>1375</v>
      </c>
      <c r="G33" s="24" t="s">
        <v>1511</v>
      </c>
      <c r="H33" s="7" t="s">
        <v>1377</v>
      </c>
      <c r="J33" s="19" t="s">
        <v>1392</v>
      </c>
      <c r="K33" s="19" t="s">
        <v>1512</v>
      </c>
      <c r="L33" s="7" t="s">
        <v>1377</v>
      </c>
      <c r="N33" s="19" t="s">
        <v>1401</v>
      </c>
      <c r="O33" s="19" t="s">
        <v>1513</v>
      </c>
      <c r="P33" s="7" t="s">
        <v>1380</v>
      </c>
      <c r="R33" s="19" t="s">
        <v>1401</v>
      </c>
      <c r="S33" s="19" t="s">
        <v>1498</v>
      </c>
      <c r="T33" s="7" t="s">
        <v>1380</v>
      </c>
      <c r="V33" s="19" t="s">
        <v>1401</v>
      </c>
      <c r="W33" s="19" t="s">
        <v>1502</v>
      </c>
      <c r="X33" s="7" t="s">
        <v>1383</v>
      </c>
      <c r="Z33" s="19" t="s">
        <v>1392</v>
      </c>
      <c r="AA33" s="19" t="s">
        <v>1514</v>
      </c>
      <c r="AB33" s="7" t="s">
        <v>1380</v>
      </c>
    </row>
    <row r="34" spans="1:28">
      <c r="A34" s="23" t="s">
        <v>1375</v>
      </c>
      <c r="B34" s="24" t="s">
        <v>1515</v>
      </c>
      <c r="C34" s="7" t="s">
        <v>1377</v>
      </c>
      <c r="F34" s="23" t="s">
        <v>1375</v>
      </c>
      <c r="G34" s="24" t="s">
        <v>1515</v>
      </c>
      <c r="H34" s="7" t="s">
        <v>1377</v>
      </c>
      <c r="J34" s="19" t="s">
        <v>1392</v>
      </c>
      <c r="K34" s="19" t="s">
        <v>1516</v>
      </c>
      <c r="L34" s="7" t="s">
        <v>1380</v>
      </c>
      <c r="N34" s="19" t="s">
        <v>1392</v>
      </c>
      <c r="O34" s="19" t="s">
        <v>1517</v>
      </c>
      <c r="P34" s="7" t="s">
        <v>1380</v>
      </c>
      <c r="R34" s="19" t="s">
        <v>1401</v>
      </c>
      <c r="S34" s="19" t="s">
        <v>1502</v>
      </c>
      <c r="T34" s="7" t="s">
        <v>1383</v>
      </c>
      <c r="V34" s="19" t="s">
        <v>1401</v>
      </c>
      <c r="W34" s="19" t="s">
        <v>1506</v>
      </c>
      <c r="X34" s="7" t="s">
        <v>1380</v>
      </c>
      <c r="Z34" s="19" t="s">
        <v>1392</v>
      </c>
      <c r="AA34" s="19" t="s">
        <v>1518</v>
      </c>
      <c r="AB34" s="7" t="s">
        <v>1380</v>
      </c>
    </row>
    <row r="35" spans="1:28">
      <c r="A35" s="23" t="s">
        <v>1375</v>
      </c>
      <c r="B35" s="8" t="s">
        <v>1519</v>
      </c>
      <c r="C35" s="7" t="s">
        <v>1377</v>
      </c>
      <c r="F35" s="23" t="s">
        <v>1375</v>
      </c>
      <c r="G35" s="24" t="s">
        <v>1519</v>
      </c>
      <c r="H35" s="7" t="s">
        <v>1377</v>
      </c>
      <c r="J35" s="19" t="s">
        <v>1392</v>
      </c>
      <c r="K35" s="19" t="s">
        <v>1520</v>
      </c>
      <c r="L35" s="7" t="s">
        <v>1380</v>
      </c>
      <c r="N35" s="19" t="s">
        <v>1392</v>
      </c>
      <c r="O35" s="19" t="s">
        <v>1521</v>
      </c>
      <c r="P35" s="7" t="s">
        <v>1380</v>
      </c>
      <c r="R35" s="19" t="s">
        <v>1401</v>
      </c>
      <c r="S35" s="19" t="s">
        <v>1506</v>
      </c>
      <c r="T35" s="7" t="s">
        <v>1380</v>
      </c>
      <c r="V35" s="19" t="s">
        <v>1401</v>
      </c>
      <c r="W35" s="19" t="s">
        <v>1522</v>
      </c>
      <c r="X35" s="7" t="s">
        <v>1377</v>
      </c>
      <c r="Z35" s="19" t="s">
        <v>1392</v>
      </c>
      <c r="AA35" s="19" t="s">
        <v>1523</v>
      </c>
      <c r="AB35" s="7" t="s">
        <v>1380</v>
      </c>
    </row>
    <row r="36" spans="1:28">
      <c r="A36" s="23" t="s">
        <v>1375</v>
      </c>
      <c r="B36" s="8" t="s">
        <v>1524</v>
      </c>
      <c r="C36" s="7" t="s">
        <v>1377</v>
      </c>
      <c r="F36" s="23" t="s">
        <v>1375</v>
      </c>
      <c r="G36" s="24" t="s">
        <v>1525</v>
      </c>
      <c r="H36" s="7" t="s">
        <v>1377</v>
      </c>
      <c r="J36" s="19" t="s">
        <v>1392</v>
      </c>
      <c r="K36" s="19" t="s">
        <v>1526</v>
      </c>
      <c r="L36" s="7" t="s">
        <v>1380</v>
      </c>
      <c r="N36" s="19" t="s">
        <v>1392</v>
      </c>
      <c r="O36" s="19" t="s">
        <v>1527</v>
      </c>
      <c r="P36" s="7" t="s">
        <v>1386</v>
      </c>
      <c r="R36" s="19" t="s">
        <v>1392</v>
      </c>
      <c r="S36" s="19" t="s">
        <v>1517</v>
      </c>
      <c r="T36" s="7" t="s">
        <v>1380</v>
      </c>
      <c r="V36" s="19" t="s">
        <v>1401</v>
      </c>
      <c r="W36" s="19" t="s">
        <v>1528</v>
      </c>
      <c r="X36" s="7" t="s">
        <v>1377</v>
      </c>
      <c r="Z36" s="19" t="s">
        <v>1392</v>
      </c>
      <c r="AA36" s="19" t="s">
        <v>1529</v>
      </c>
      <c r="AB36" s="7" t="s">
        <v>1380</v>
      </c>
    </row>
    <row r="37" spans="1:28">
      <c r="A37" s="23" t="s">
        <v>1375</v>
      </c>
      <c r="B37" s="9" t="s">
        <v>1530</v>
      </c>
      <c r="C37" s="7" t="s">
        <v>1377</v>
      </c>
      <c r="F37" s="23" t="s">
        <v>1375</v>
      </c>
      <c r="G37" s="24" t="s">
        <v>1531</v>
      </c>
      <c r="H37" s="7" t="s">
        <v>1377</v>
      </c>
      <c r="J37" s="19" t="s">
        <v>1392</v>
      </c>
      <c r="K37" s="19" t="s">
        <v>1532</v>
      </c>
      <c r="L37" s="7" t="s">
        <v>1380</v>
      </c>
      <c r="N37" s="19" t="s">
        <v>1392</v>
      </c>
      <c r="O37" s="19" t="s">
        <v>1533</v>
      </c>
      <c r="P37" s="7" t="s">
        <v>1383</v>
      </c>
      <c r="R37" s="19" t="s">
        <v>1392</v>
      </c>
      <c r="S37" s="19" t="s">
        <v>1521</v>
      </c>
      <c r="T37" s="7" t="s">
        <v>1380</v>
      </c>
      <c r="V37" s="19" t="s">
        <v>1401</v>
      </c>
      <c r="W37" s="19" t="s">
        <v>1534</v>
      </c>
      <c r="X37" s="7" t="s">
        <v>1377</v>
      </c>
      <c r="Z37" s="19" t="s">
        <v>1392</v>
      </c>
      <c r="AA37" s="19" t="s">
        <v>1535</v>
      </c>
      <c r="AB37" s="7" t="s">
        <v>1383</v>
      </c>
    </row>
    <row r="38" spans="1:28">
      <c r="A38" s="23" t="s">
        <v>1375</v>
      </c>
      <c r="B38" s="9" t="s">
        <v>1536</v>
      </c>
      <c r="C38" s="7" t="s">
        <v>1377</v>
      </c>
      <c r="F38" s="23" t="s">
        <v>1375</v>
      </c>
      <c r="G38" s="24" t="s">
        <v>1537</v>
      </c>
      <c r="H38" s="7" t="s">
        <v>1377</v>
      </c>
      <c r="J38" s="19" t="s">
        <v>1392</v>
      </c>
      <c r="K38" s="19" t="s">
        <v>1538</v>
      </c>
      <c r="L38" s="7" t="s">
        <v>1386</v>
      </c>
      <c r="N38" s="19" t="s">
        <v>1392</v>
      </c>
      <c r="O38" s="19" t="s">
        <v>1539</v>
      </c>
      <c r="P38" s="7" t="s">
        <v>1380</v>
      </c>
      <c r="R38" s="19" t="s">
        <v>1392</v>
      </c>
      <c r="S38" s="19" t="s">
        <v>1527</v>
      </c>
      <c r="T38" s="7" t="s">
        <v>1386</v>
      </c>
      <c r="V38" s="19" t="s">
        <v>1401</v>
      </c>
      <c r="W38" s="19" t="s">
        <v>1540</v>
      </c>
      <c r="X38" s="7" t="s">
        <v>1383</v>
      </c>
      <c r="Z38" s="19" t="s">
        <v>1392</v>
      </c>
      <c r="AA38" s="19" t="s">
        <v>1541</v>
      </c>
      <c r="AB38" s="7" t="s">
        <v>1386</v>
      </c>
    </row>
    <row r="39" spans="1:28">
      <c r="A39" s="23" t="s">
        <v>1401</v>
      </c>
      <c r="B39" s="8" t="s">
        <v>1542</v>
      </c>
      <c r="C39" s="7" t="s">
        <v>1377</v>
      </c>
      <c r="F39" s="23" t="s">
        <v>1375</v>
      </c>
      <c r="G39" s="24" t="s">
        <v>1543</v>
      </c>
      <c r="H39" s="7" t="s">
        <v>1377</v>
      </c>
      <c r="J39" s="19" t="s">
        <v>1392</v>
      </c>
      <c r="K39" s="19" t="s">
        <v>1544</v>
      </c>
      <c r="L39" s="7" t="s">
        <v>1377</v>
      </c>
      <c r="N39" s="19" t="s">
        <v>1392</v>
      </c>
      <c r="O39" s="19" t="s">
        <v>1545</v>
      </c>
      <c r="P39" s="7" t="s">
        <v>1383</v>
      </c>
      <c r="R39" s="19" t="s">
        <v>1392</v>
      </c>
      <c r="S39" s="19" t="s">
        <v>1533</v>
      </c>
      <c r="T39" s="7" t="s">
        <v>1383</v>
      </c>
      <c r="V39" s="19" t="s">
        <v>1401</v>
      </c>
      <c r="W39" s="19" t="s">
        <v>1546</v>
      </c>
      <c r="X39" s="7" t="s">
        <v>1415</v>
      </c>
      <c r="Z39" s="19" t="s">
        <v>1392</v>
      </c>
      <c r="AA39" s="19" t="s">
        <v>1547</v>
      </c>
      <c r="AB39" s="7" t="s">
        <v>1386</v>
      </c>
    </row>
    <row r="40" spans="1:28">
      <c r="A40" s="23" t="s">
        <v>1401</v>
      </c>
      <c r="B40" s="8" t="s">
        <v>1548</v>
      </c>
      <c r="C40" s="7" t="s">
        <v>1380</v>
      </c>
      <c r="F40" s="23" t="s">
        <v>1375</v>
      </c>
      <c r="G40" s="24" t="s">
        <v>1549</v>
      </c>
      <c r="H40" s="7" t="s">
        <v>1377</v>
      </c>
      <c r="J40" s="19" t="s">
        <v>1392</v>
      </c>
      <c r="K40" s="19" t="s">
        <v>1550</v>
      </c>
      <c r="L40" s="7" t="s">
        <v>1380</v>
      </c>
      <c r="N40" s="19" t="s">
        <v>1392</v>
      </c>
      <c r="O40" s="19" t="s">
        <v>1551</v>
      </c>
      <c r="P40" s="7" t="s">
        <v>1380</v>
      </c>
      <c r="R40" s="19" t="s">
        <v>1392</v>
      </c>
      <c r="S40" s="19" t="s">
        <v>1539</v>
      </c>
      <c r="T40" s="7" t="s">
        <v>1380</v>
      </c>
      <c r="V40" s="19" t="s">
        <v>1392</v>
      </c>
      <c r="W40" s="19" t="s">
        <v>1517</v>
      </c>
      <c r="X40" s="7" t="s">
        <v>1380</v>
      </c>
      <c r="Z40" s="19" t="s">
        <v>1392</v>
      </c>
      <c r="AA40" s="19" t="s">
        <v>1552</v>
      </c>
      <c r="AB40" s="7" t="s">
        <v>1380</v>
      </c>
    </row>
    <row r="41" spans="1:28">
      <c r="A41" s="23" t="s">
        <v>1401</v>
      </c>
      <c r="B41" s="8" t="s">
        <v>1553</v>
      </c>
      <c r="C41" s="7" t="s">
        <v>1377</v>
      </c>
      <c r="F41" s="23" t="s">
        <v>1375</v>
      </c>
      <c r="G41" s="24" t="s">
        <v>1554</v>
      </c>
      <c r="H41" s="7" t="s">
        <v>1377</v>
      </c>
      <c r="J41" s="19" t="s">
        <v>1392</v>
      </c>
      <c r="K41" s="19" t="s">
        <v>1555</v>
      </c>
      <c r="L41" s="7" t="s">
        <v>1377</v>
      </c>
      <c r="N41" s="19" t="s">
        <v>1392</v>
      </c>
      <c r="O41" s="19" t="s">
        <v>1556</v>
      </c>
      <c r="P41" s="7" t="s">
        <v>1380</v>
      </c>
      <c r="R41" s="19" t="s">
        <v>1392</v>
      </c>
      <c r="S41" s="19" t="s">
        <v>1545</v>
      </c>
      <c r="T41" s="7" t="s">
        <v>1383</v>
      </c>
      <c r="V41" s="19" t="s">
        <v>1392</v>
      </c>
      <c r="W41" s="19" t="s">
        <v>1521</v>
      </c>
      <c r="X41" s="7" t="s">
        <v>1380</v>
      </c>
      <c r="Z41" s="19" t="s">
        <v>1392</v>
      </c>
      <c r="AA41" s="19" t="s">
        <v>1557</v>
      </c>
      <c r="AB41" s="7" t="s">
        <v>1386</v>
      </c>
    </row>
    <row r="42" spans="1:28">
      <c r="A42" s="23" t="s">
        <v>1401</v>
      </c>
      <c r="B42" s="8" t="s">
        <v>1558</v>
      </c>
      <c r="C42" s="7" t="s">
        <v>1377</v>
      </c>
      <c r="F42" s="23" t="s">
        <v>1401</v>
      </c>
      <c r="G42" s="24" t="s">
        <v>1542</v>
      </c>
      <c r="H42" s="7" t="s">
        <v>1377</v>
      </c>
      <c r="J42" s="19" t="s">
        <v>1392</v>
      </c>
      <c r="K42" s="19" t="s">
        <v>1559</v>
      </c>
      <c r="L42" s="7" t="s">
        <v>1380</v>
      </c>
      <c r="N42" s="19" t="s">
        <v>1392</v>
      </c>
      <c r="O42" s="19" t="s">
        <v>1560</v>
      </c>
      <c r="P42" s="7" t="s">
        <v>1380</v>
      </c>
      <c r="R42" s="19" t="s">
        <v>1392</v>
      </c>
      <c r="S42" s="19" t="s">
        <v>1551</v>
      </c>
      <c r="T42" s="7" t="s">
        <v>1380</v>
      </c>
      <c r="V42" s="19" t="s">
        <v>1392</v>
      </c>
      <c r="W42" s="19" t="s">
        <v>1527</v>
      </c>
      <c r="X42" s="7" t="s">
        <v>1386</v>
      </c>
      <c r="Z42" s="19" t="s">
        <v>1392</v>
      </c>
      <c r="AA42" s="19" t="s">
        <v>1561</v>
      </c>
      <c r="AB42" s="7" t="s">
        <v>1380</v>
      </c>
    </row>
    <row r="43" spans="1:28">
      <c r="A43" s="23" t="s">
        <v>1401</v>
      </c>
      <c r="B43" s="8" t="s">
        <v>1562</v>
      </c>
      <c r="C43" s="7" t="s">
        <v>1380</v>
      </c>
      <c r="F43" s="23" t="s">
        <v>1401</v>
      </c>
      <c r="G43" s="24" t="s">
        <v>1548</v>
      </c>
      <c r="H43" s="7" t="s">
        <v>1380</v>
      </c>
      <c r="J43" s="19" t="s">
        <v>1392</v>
      </c>
      <c r="K43" s="19" t="s">
        <v>1563</v>
      </c>
      <c r="L43" s="7" t="s">
        <v>1383</v>
      </c>
      <c r="N43" s="19" t="s">
        <v>1392</v>
      </c>
      <c r="O43" s="19" t="s">
        <v>1564</v>
      </c>
      <c r="P43" s="7" t="s">
        <v>1380</v>
      </c>
      <c r="R43" s="19" t="s">
        <v>1392</v>
      </c>
      <c r="S43" s="19" t="s">
        <v>1556</v>
      </c>
      <c r="T43" s="7" t="s">
        <v>1380</v>
      </c>
      <c r="V43" s="19" t="s">
        <v>1392</v>
      </c>
      <c r="W43" s="19" t="s">
        <v>1533</v>
      </c>
      <c r="X43" s="7" t="s">
        <v>1383</v>
      </c>
      <c r="Z43" s="19" t="s">
        <v>1392</v>
      </c>
      <c r="AA43" s="19" t="s">
        <v>1565</v>
      </c>
      <c r="AB43" s="7" t="s">
        <v>1380</v>
      </c>
    </row>
    <row r="44" spans="1:28">
      <c r="A44" s="23" t="s">
        <v>1401</v>
      </c>
      <c r="B44" s="8" t="s">
        <v>1566</v>
      </c>
      <c r="C44" s="7" t="s">
        <v>1377</v>
      </c>
      <c r="F44" s="23" t="s">
        <v>1401</v>
      </c>
      <c r="G44" s="24" t="s">
        <v>1553</v>
      </c>
      <c r="H44" s="7" t="s">
        <v>1377</v>
      </c>
      <c r="J44" s="19" t="s">
        <v>1392</v>
      </c>
      <c r="K44" s="19" t="s">
        <v>1567</v>
      </c>
      <c r="L44" s="7" t="s">
        <v>1377</v>
      </c>
      <c r="N44" s="19" t="s">
        <v>1392</v>
      </c>
      <c r="O44" s="19" t="s">
        <v>1568</v>
      </c>
      <c r="P44" s="7" t="s">
        <v>1380</v>
      </c>
      <c r="R44" s="19" t="s">
        <v>1392</v>
      </c>
      <c r="S44" s="19" t="s">
        <v>1560</v>
      </c>
      <c r="T44" s="7" t="s">
        <v>1380</v>
      </c>
      <c r="V44" s="19" t="s">
        <v>1392</v>
      </c>
      <c r="W44" s="19" t="s">
        <v>1539</v>
      </c>
      <c r="X44" s="7" t="s">
        <v>1380</v>
      </c>
      <c r="Z44" s="19" t="s">
        <v>1392</v>
      </c>
      <c r="AA44" s="19" t="s">
        <v>1569</v>
      </c>
      <c r="AB44" s="7" t="s">
        <v>1380</v>
      </c>
    </row>
    <row r="45" spans="1:28">
      <c r="A45" s="23" t="s">
        <v>1401</v>
      </c>
      <c r="B45" s="8" t="s">
        <v>1570</v>
      </c>
      <c r="C45" s="7" t="s">
        <v>1377</v>
      </c>
      <c r="F45" s="23" t="s">
        <v>1401</v>
      </c>
      <c r="G45" s="24" t="s">
        <v>1558</v>
      </c>
      <c r="H45" s="7" t="s">
        <v>1377</v>
      </c>
      <c r="J45" s="19" t="s">
        <v>1392</v>
      </c>
      <c r="K45" s="19" t="s">
        <v>1571</v>
      </c>
      <c r="L45" s="7" t="s">
        <v>1383</v>
      </c>
      <c r="N45" s="19" t="s">
        <v>1392</v>
      </c>
      <c r="O45" s="19" t="s">
        <v>1572</v>
      </c>
      <c r="P45" s="7" t="s">
        <v>1380</v>
      </c>
      <c r="R45" s="19" t="s">
        <v>1392</v>
      </c>
      <c r="S45" s="19" t="s">
        <v>1564</v>
      </c>
      <c r="T45" s="7" t="s">
        <v>1380</v>
      </c>
      <c r="V45" s="19" t="s">
        <v>1392</v>
      </c>
      <c r="W45" s="19" t="s">
        <v>1545</v>
      </c>
      <c r="X45" s="7" t="s">
        <v>1383</v>
      </c>
      <c r="Z45" s="19" t="s">
        <v>1392</v>
      </c>
      <c r="AA45" s="19" t="s">
        <v>1573</v>
      </c>
      <c r="AB45" s="7" t="s">
        <v>1380</v>
      </c>
    </row>
    <row r="46" spans="1:28">
      <c r="A46" s="23" t="s">
        <v>1401</v>
      </c>
      <c r="B46" s="8" t="s">
        <v>1574</v>
      </c>
      <c r="C46" s="7" t="s">
        <v>1380</v>
      </c>
      <c r="F46" s="23" t="s">
        <v>1401</v>
      </c>
      <c r="G46" s="24" t="s">
        <v>1562</v>
      </c>
      <c r="H46" s="7" t="s">
        <v>1380</v>
      </c>
      <c r="J46" s="19" t="s">
        <v>1392</v>
      </c>
      <c r="K46" s="19" t="s">
        <v>1575</v>
      </c>
      <c r="L46" s="7" t="s">
        <v>1383</v>
      </c>
      <c r="N46" s="19" t="s">
        <v>1392</v>
      </c>
      <c r="O46" s="19" t="s">
        <v>1576</v>
      </c>
      <c r="P46" s="7" t="s">
        <v>1380</v>
      </c>
      <c r="R46" s="19" t="s">
        <v>1392</v>
      </c>
      <c r="S46" s="19" t="s">
        <v>1568</v>
      </c>
      <c r="T46" s="7" t="s">
        <v>1380</v>
      </c>
      <c r="V46" s="19" t="s">
        <v>1392</v>
      </c>
      <c r="W46" s="19" t="s">
        <v>1551</v>
      </c>
      <c r="X46" s="7" t="s">
        <v>1380</v>
      </c>
      <c r="Z46" s="19" t="s">
        <v>1392</v>
      </c>
      <c r="AA46" s="19" t="s">
        <v>1577</v>
      </c>
      <c r="AB46" s="7" t="s">
        <v>1380</v>
      </c>
    </row>
    <row r="47" spans="1:28">
      <c r="A47" s="23" t="s">
        <v>1401</v>
      </c>
      <c r="B47" s="10" t="s">
        <v>1578</v>
      </c>
      <c r="C47" s="7" t="s">
        <v>1380</v>
      </c>
      <c r="F47" s="23" t="s">
        <v>1401</v>
      </c>
      <c r="G47" s="24" t="s">
        <v>1566</v>
      </c>
      <c r="H47" s="7" t="s">
        <v>1377</v>
      </c>
      <c r="J47" s="19" t="s">
        <v>1392</v>
      </c>
      <c r="K47" s="19" t="s">
        <v>1579</v>
      </c>
      <c r="L47" s="7" t="s">
        <v>1377</v>
      </c>
      <c r="N47" s="19" t="s">
        <v>1392</v>
      </c>
      <c r="O47" s="19" t="s">
        <v>1580</v>
      </c>
      <c r="P47" s="7" t="s">
        <v>1383</v>
      </c>
      <c r="R47" s="19" t="s">
        <v>1392</v>
      </c>
      <c r="S47" s="19" t="s">
        <v>1572</v>
      </c>
      <c r="T47" s="7" t="s">
        <v>1380</v>
      </c>
      <c r="V47" s="19" t="s">
        <v>1392</v>
      </c>
      <c r="W47" s="19" t="s">
        <v>1556</v>
      </c>
      <c r="X47" s="7" t="s">
        <v>1380</v>
      </c>
      <c r="Z47" s="19" t="s">
        <v>1392</v>
      </c>
      <c r="AA47" s="19" t="s">
        <v>1581</v>
      </c>
      <c r="AB47" s="7" t="s">
        <v>1380</v>
      </c>
    </row>
    <row r="48" spans="1:28">
      <c r="A48" s="23" t="s">
        <v>1401</v>
      </c>
      <c r="B48" s="8" t="s">
        <v>1582</v>
      </c>
      <c r="C48" s="7" t="s">
        <v>1377</v>
      </c>
      <c r="F48" s="23" t="s">
        <v>1401</v>
      </c>
      <c r="G48" s="24" t="s">
        <v>1570</v>
      </c>
      <c r="H48" s="7" t="s">
        <v>1377</v>
      </c>
      <c r="J48" s="19" t="s">
        <v>1392</v>
      </c>
      <c r="K48" s="19" t="s">
        <v>1583</v>
      </c>
      <c r="L48" s="7" t="s">
        <v>1377</v>
      </c>
      <c r="N48" s="19" t="s">
        <v>1392</v>
      </c>
      <c r="O48" s="19" t="s">
        <v>1584</v>
      </c>
      <c r="P48" s="7" t="s">
        <v>1383</v>
      </c>
      <c r="R48" s="19" t="s">
        <v>1392</v>
      </c>
      <c r="S48" s="19" t="s">
        <v>1576</v>
      </c>
      <c r="T48" s="7" t="s">
        <v>1380</v>
      </c>
      <c r="V48" s="19" t="s">
        <v>1392</v>
      </c>
      <c r="W48" s="19" t="s">
        <v>1560</v>
      </c>
      <c r="X48" s="7" t="s">
        <v>1380</v>
      </c>
      <c r="Z48" s="19" t="s">
        <v>1392</v>
      </c>
      <c r="AA48" s="19" t="s">
        <v>1585</v>
      </c>
      <c r="AB48" s="7" t="s">
        <v>1380</v>
      </c>
    </row>
    <row r="49" spans="1:28">
      <c r="A49" s="23" t="s">
        <v>1401</v>
      </c>
      <c r="B49" s="8" t="s">
        <v>1457</v>
      </c>
      <c r="C49" s="7" t="s">
        <v>1377</v>
      </c>
      <c r="F49" s="23" t="s">
        <v>1401</v>
      </c>
      <c r="G49" s="24" t="s">
        <v>1574</v>
      </c>
      <c r="H49" s="7" t="s">
        <v>1380</v>
      </c>
      <c r="J49" s="19" t="s">
        <v>1392</v>
      </c>
      <c r="K49" s="19" t="s">
        <v>1586</v>
      </c>
      <c r="L49" s="7" t="s">
        <v>1383</v>
      </c>
      <c r="N49" s="19" t="s">
        <v>1392</v>
      </c>
      <c r="O49" s="19" t="s">
        <v>1587</v>
      </c>
      <c r="P49" s="7" t="s">
        <v>1380</v>
      </c>
      <c r="R49" s="19" t="s">
        <v>1392</v>
      </c>
      <c r="S49" s="19" t="s">
        <v>1580</v>
      </c>
      <c r="T49" s="7" t="s">
        <v>1383</v>
      </c>
      <c r="V49" s="19" t="s">
        <v>1392</v>
      </c>
      <c r="W49" s="19" t="s">
        <v>1564</v>
      </c>
      <c r="X49" s="7" t="s">
        <v>1380</v>
      </c>
      <c r="Z49" s="19" t="s">
        <v>1588</v>
      </c>
      <c r="AA49" s="19" t="s">
        <v>1589</v>
      </c>
      <c r="AB49" s="7" t="s">
        <v>1380</v>
      </c>
    </row>
    <row r="50" spans="1:28">
      <c r="A50" s="23" t="s">
        <v>1401</v>
      </c>
      <c r="B50" s="8" t="s">
        <v>1590</v>
      </c>
      <c r="C50" s="7" t="s">
        <v>1415</v>
      </c>
      <c r="F50" s="23" t="s">
        <v>1401</v>
      </c>
      <c r="G50" s="25" t="s">
        <v>1578</v>
      </c>
      <c r="H50" s="7" t="s">
        <v>1380</v>
      </c>
      <c r="J50" s="19" t="s">
        <v>1392</v>
      </c>
      <c r="K50" s="19" t="s">
        <v>1591</v>
      </c>
      <c r="L50" s="7" t="s">
        <v>1380</v>
      </c>
      <c r="N50" s="19" t="s">
        <v>1392</v>
      </c>
      <c r="O50" s="19" t="s">
        <v>1592</v>
      </c>
      <c r="P50" s="7" t="s">
        <v>1380</v>
      </c>
      <c r="R50" s="19" t="s">
        <v>1392</v>
      </c>
      <c r="S50" s="19" t="s">
        <v>1584</v>
      </c>
      <c r="T50" s="7" t="s">
        <v>1383</v>
      </c>
      <c r="V50" s="19" t="s">
        <v>1392</v>
      </c>
      <c r="W50" s="19" t="s">
        <v>1568</v>
      </c>
      <c r="X50" s="7" t="s">
        <v>1380</v>
      </c>
      <c r="Z50" s="19" t="s">
        <v>1588</v>
      </c>
      <c r="AA50" s="19" t="s">
        <v>1593</v>
      </c>
      <c r="AB50" s="7" t="s">
        <v>1415</v>
      </c>
    </row>
    <row r="51" spans="1:28">
      <c r="A51" s="23" t="s">
        <v>1401</v>
      </c>
      <c r="B51" s="8" t="s">
        <v>1594</v>
      </c>
      <c r="C51" s="7" t="s">
        <v>1377</v>
      </c>
      <c r="F51" s="23" t="s">
        <v>1401</v>
      </c>
      <c r="G51" s="24" t="s">
        <v>1582</v>
      </c>
      <c r="H51" s="7" t="s">
        <v>1377</v>
      </c>
      <c r="J51" s="19" t="s">
        <v>1411</v>
      </c>
      <c r="K51" s="19" t="s">
        <v>1595</v>
      </c>
      <c r="L51" s="7" t="s">
        <v>1377</v>
      </c>
      <c r="N51" s="19" t="s">
        <v>1392</v>
      </c>
      <c r="O51" s="19" t="s">
        <v>1596</v>
      </c>
      <c r="P51" s="7" t="s">
        <v>1380</v>
      </c>
      <c r="R51" s="19" t="s">
        <v>1392</v>
      </c>
      <c r="S51" s="19" t="s">
        <v>1587</v>
      </c>
      <c r="T51" s="7" t="s">
        <v>1380</v>
      </c>
      <c r="V51" s="19" t="s">
        <v>1392</v>
      </c>
      <c r="W51" s="19" t="s">
        <v>1572</v>
      </c>
      <c r="X51" s="7" t="s">
        <v>1380</v>
      </c>
      <c r="Z51" s="19" t="s">
        <v>1588</v>
      </c>
      <c r="AA51" s="19" t="s">
        <v>1597</v>
      </c>
      <c r="AB51" s="7" t="s">
        <v>1415</v>
      </c>
    </row>
    <row r="52" spans="1:28">
      <c r="A52" s="23" t="s">
        <v>1401</v>
      </c>
      <c r="B52" s="8" t="s">
        <v>1598</v>
      </c>
      <c r="C52" s="7" t="s">
        <v>1377</v>
      </c>
      <c r="F52" s="23" t="s">
        <v>1401</v>
      </c>
      <c r="G52" s="24" t="s">
        <v>1457</v>
      </c>
      <c r="H52" s="7" t="s">
        <v>1377</v>
      </c>
      <c r="N52" s="19" t="s">
        <v>1392</v>
      </c>
      <c r="O52" s="19" t="s">
        <v>1599</v>
      </c>
      <c r="P52" s="7" t="s">
        <v>1386</v>
      </c>
      <c r="R52" s="19" t="s">
        <v>1392</v>
      </c>
      <c r="S52" s="19" t="s">
        <v>1592</v>
      </c>
      <c r="T52" s="7" t="s">
        <v>1380</v>
      </c>
      <c r="V52" s="19" t="s">
        <v>1392</v>
      </c>
      <c r="W52" s="19" t="s">
        <v>1576</v>
      </c>
      <c r="X52" s="7" t="s">
        <v>1380</v>
      </c>
      <c r="Z52" s="19" t="s">
        <v>1411</v>
      </c>
      <c r="AA52" s="19" t="s">
        <v>1600</v>
      </c>
      <c r="AB52" s="7" t="s">
        <v>1377</v>
      </c>
    </row>
    <row r="53" spans="1:28">
      <c r="A53" s="23" t="s">
        <v>1401</v>
      </c>
      <c r="B53" s="8" t="s">
        <v>1601</v>
      </c>
      <c r="C53" s="7" t="s">
        <v>1380</v>
      </c>
      <c r="F53" s="23" t="s">
        <v>1401</v>
      </c>
      <c r="G53" s="24" t="s">
        <v>1590</v>
      </c>
      <c r="H53" s="7" t="s">
        <v>1415</v>
      </c>
      <c r="J53" s="19" t="s">
        <v>1602</v>
      </c>
      <c r="N53" s="19" t="s">
        <v>1392</v>
      </c>
      <c r="O53" s="19" t="s">
        <v>1603</v>
      </c>
      <c r="P53" s="7" t="s">
        <v>1377</v>
      </c>
      <c r="R53" s="19" t="s">
        <v>1392</v>
      </c>
      <c r="S53" s="19" t="s">
        <v>1596</v>
      </c>
      <c r="T53" s="7" t="s">
        <v>1380</v>
      </c>
      <c r="V53" s="19" t="s">
        <v>1392</v>
      </c>
      <c r="W53" s="19" t="s">
        <v>1580</v>
      </c>
      <c r="X53" s="7" t="s">
        <v>1383</v>
      </c>
      <c r="Z53" s="19" t="s">
        <v>1411</v>
      </c>
      <c r="AA53" s="19" t="s">
        <v>1604</v>
      </c>
      <c r="AB53" s="7" t="s">
        <v>1377</v>
      </c>
    </row>
    <row r="54" spans="1:28" ht="15.95">
      <c r="A54" s="23" t="s">
        <v>1401</v>
      </c>
      <c r="B54" s="8" t="s">
        <v>1605</v>
      </c>
      <c r="C54" s="7" t="s">
        <v>1380</v>
      </c>
      <c r="F54" s="23" t="s">
        <v>1401</v>
      </c>
      <c r="G54" s="24" t="s">
        <v>1594</v>
      </c>
      <c r="H54" s="7" t="s">
        <v>1377</v>
      </c>
      <c r="J54" s="26" t="s">
        <v>1375</v>
      </c>
      <c r="K54" s="27" t="s">
        <v>1606</v>
      </c>
      <c r="L54" s="7" t="s">
        <v>1415</v>
      </c>
      <c r="N54" s="19" t="s">
        <v>1392</v>
      </c>
      <c r="O54" s="19" t="s">
        <v>1607</v>
      </c>
      <c r="P54" s="7" t="s">
        <v>1380</v>
      </c>
      <c r="R54" s="19" t="s">
        <v>1392</v>
      </c>
      <c r="S54" s="19" t="s">
        <v>1599</v>
      </c>
      <c r="T54" s="7" t="s">
        <v>1386</v>
      </c>
      <c r="V54" s="19" t="s">
        <v>1392</v>
      </c>
      <c r="W54" s="19" t="s">
        <v>1584</v>
      </c>
      <c r="X54" s="7" t="s">
        <v>1383</v>
      </c>
      <c r="Z54" s="19" t="s">
        <v>1411</v>
      </c>
      <c r="AA54" s="19" t="s">
        <v>1608</v>
      </c>
      <c r="AB54" s="7" t="s">
        <v>1377</v>
      </c>
    </row>
    <row r="55" spans="1:28" ht="15.95">
      <c r="A55" s="23" t="s">
        <v>1401</v>
      </c>
      <c r="B55" s="8" t="s">
        <v>1609</v>
      </c>
      <c r="C55" s="7" t="s">
        <v>1380</v>
      </c>
      <c r="F55" s="23" t="s">
        <v>1401</v>
      </c>
      <c r="G55" s="24" t="s">
        <v>1598</v>
      </c>
      <c r="H55" s="7" t="s">
        <v>1377</v>
      </c>
      <c r="J55" s="26" t="s">
        <v>1375</v>
      </c>
      <c r="K55" s="27" t="s">
        <v>1610</v>
      </c>
      <c r="L55" s="7" t="s">
        <v>1380</v>
      </c>
      <c r="N55" s="19" t="s">
        <v>1588</v>
      </c>
      <c r="O55" s="19" t="s">
        <v>1611</v>
      </c>
      <c r="P55" s="7" t="s">
        <v>1380</v>
      </c>
      <c r="R55" s="19" t="s">
        <v>1392</v>
      </c>
      <c r="S55" s="19" t="s">
        <v>1603</v>
      </c>
      <c r="T55" s="7" t="s">
        <v>1377</v>
      </c>
      <c r="V55" s="19" t="s">
        <v>1392</v>
      </c>
      <c r="W55" s="19" t="s">
        <v>1587</v>
      </c>
      <c r="X55" s="7" t="s">
        <v>1380</v>
      </c>
    </row>
    <row r="56" spans="1:28" ht="15.95">
      <c r="A56" s="23" t="s">
        <v>1401</v>
      </c>
      <c r="B56" s="8" t="s">
        <v>1612</v>
      </c>
      <c r="C56" s="7" t="s">
        <v>1380</v>
      </c>
      <c r="F56" s="23" t="s">
        <v>1401</v>
      </c>
      <c r="G56" s="24" t="s">
        <v>1601</v>
      </c>
      <c r="H56" s="7" t="s">
        <v>1380</v>
      </c>
      <c r="J56" s="26" t="s">
        <v>1375</v>
      </c>
      <c r="K56" s="27" t="s">
        <v>1613</v>
      </c>
      <c r="L56" s="7" t="s">
        <v>1377</v>
      </c>
      <c r="N56" s="19" t="s">
        <v>1588</v>
      </c>
      <c r="O56" s="19" t="s">
        <v>1614</v>
      </c>
      <c r="P56" s="7" t="s">
        <v>1380</v>
      </c>
      <c r="R56" s="19" t="s">
        <v>1392</v>
      </c>
      <c r="S56" s="19" t="s">
        <v>1607</v>
      </c>
      <c r="T56" s="7" t="s">
        <v>1380</v>
      </c>
      <c r="V56" s="19" t="s">
        <v>1392</v>
      </c>
      <c r="W56" s="19" t="s">
        <v>1592</v>
      </c>
      <c r="X56" s="7" t="s">
        <v>1380</v>
      </c>
    </row>
    <row r="57" spans="1:28" ht="15.95">
      <c r="A57" s="23" t="s">
        <v>1401</v>
      </c>
      <c r="B57" s="8" t="s">
        <v>1615</v>
      </c>
      <c r="C57" s="7" t="s">
        <v>1377</v>
      </c>
      <c r="F57" s="23" t="s">
        <v>1401</v>
      </c>
      <c r="G57" s="24" t="s">
        <v>1605</v>
      </c>
      <c r="H57" s="7" t="s">
        <v>1380</v>
      </c>
      <c r="J57" s="26" t="s">
        <v>1375</v>
      </c>
      <c r="K57" s="27" t="s">
        <v>1616</v>
      </c>
      <c r="L57" s="7" t="s">
        <v>1380</v>
      </c>
      <c r="N57" s="19" t="s">
        <v>1588</v>
      </c>
      <c r="O57" s="19" t="s">
        <v>1617</v>
      </c>
      <c r="P57" s="7" t="s">
        <v>1380</v>
      </c>
      <c r="R57" s="19" t="s">
        <v>1411</v>
      </c>
      <c r="S57" s="19" t="s">
        <v>1618</v>
      </c>
      <c r="T57" s="7" t="s">
        <v>1377</v>
      </c>
      <c r="V57" s="19" t="s">
        <v>1392</v>
      </c>
      <c r="W57" s="19" t="s">
        <v>1596</v>
      </c>
      <c r="X57" s="7" t="s">
        <v>1380</v>
      </c>
    </row>
    <row r="58" spans="1:28" ht="15.95">
      <c r="A58" s="23" t="s">
        <v>1401</v>
      </c>
      <c r="B58" s="8" t="s">
        <v>1619</v>
      </c>
      <c r="C58" s="7" t="s">
        <v>1380</v>
      </c>
      <c r="F58" s="23" t="s">
        <v>1401</v>
      </c>
      <c r="G58" s="24" t="s">
        <v>1609</v>
      </c>
      <c r="H58" s="7" t="s">
        <v>1380</v>
      </c>
      <c r="J58" s="26" t="s">
        <v>1375</v>
      </c>
      <c r="K58" s="27" t="s">
        <v>1620</v>
      </c>
      <c r="L58" s="7" t="s">
        <v>1383</v>
      </c>
      <c r="N58" s="19" t="s">
        <v>1588</v>
      </c>
      <c r="O58" s="19" t="s">
        <v>1621</v>
      </c>
      <c r="P58" s="7" t="s">
        <v>1383</v>
      </c>
      <c r="V58" s="19" t="s">
        <v>1392</v>
      </c>
      <c r="W58" s="19" t="s">
        <v>1599</v>
      </c>
      <c r="X58" s="7" t="s">
        <v>1386</v>
      </c>
    </row>
    <row r="59" spans="1:28" ht="15.95">
      <c r="A59" s="23" t="s">
        <v>1401</v>
      </c>
      <c r="B59" s="8" t="s">
        <v>1622</v>
      </c>
      <c r="C59" s="7" t="s">
        <v>1380</v>
      </c>
      <c r="F59" s="23" t="s">
        <v>1401</v>
      </c>
      <c r="G59" s="24" t="s">
        <v>1623</v>
      </c>
      <c r="H59" s="7" t="s">
        <v>1380</v>
      </c>
      <c r="J59" s="28" t="s">
        <v>1401</v>
      </c>
      <c r="K59" s="27" t="s">
        <v>1624</v>
      </c>
      <c r="L59" s="7" t="s">
        <v>1380</v>
      </c>
      <c r="N59" s="19" t="s">
        <v>1588</v>
      </c>
      <c r="O59" s="19" t="s">
        <v>1625</v>
      </c>
      <c r="P59" s="7" t="s">
        <v>1380</v>
      </c>
      <c r="V59" s="19" t="s">
        <v>1392</v>
      </c>
      <c r="W59" s="19" t="s">
        <v>1603</v>
      </c>
      <c r="X59" s="7" t="s">
        <v>1377</v>
      </c>
    </row>
    <row r="60" spans="1:28" ht="15.95">
      <c r="A60" s="23" t="s">
        <v>1392</v>
      </c>
      <c r="B60" s="8" t="s">
        <v>1626</v>
      </c>
      <c r="C60" s="7" t="s">
        <v>1380</v>
      </c>
      <c r="F60" s="23" t="s">
        <v>1401</v>
      </c>
      <c r="G60" s="24" t="s">
        <v>1627</v>
      </c>
      <c r="H60" s="7" t="s">
        <v>1380</v>
      </c>
      <c r="J60" s="28" t="s">
        <v>1401</v>
      </c>
      <c r="K60" s="27" t="s">
        <v>1435</v>
      </c>
      <c r="L60" s="7" t="s">
        <v>1383</v>
      </c>
      <c r="N60" s="19" t="s">
        <v>1411</v>
      </c>
      <c r="O60" s="19" t="s">
        <v>1618</v>
      </c>
      <c r="P60" s="7" t="s">
        <v>1377</v>
      </c>
      <c r="V60" s="19" t="s">
        <v>1392</v>
      </c>
      <c r="W60" s="19" t="s">
        <v>1607</v>
      </c>
      <c r="X60" s="7" t="s">
        <v>1380</v>
      </c>
    </row>
    <row r="61" spans="1:28" ht="15.95">
      <c r="A61" s="23" t="s">
        <v>1392</v>
      </c>
      <c r="B61" s="8" t="s">
        <v>1628</v>
      </c>
      <c r="C61" s="7" t="s">
        <v>1380</v>
      </c>
      <c r="F61" s="23" t="s">
        <v>1401</v>
      </c>
      <c r="G61" s="24" t="s">
        <v>1629</v>
      </c>
      <c r="H61" s="7" t="s">
        <v>1377</v>
      </c>
      <c r="J61" s="28" t="s">
        <v>1401</v>
      </c>
      <c r="K61" s="27" t="s">
        <v>1460</v>
      </c>
      <c r="L61" s="7" t="s">
        <v>1380</v>
      </c>
      <c r="R61" s="19" t="s">
        <v>1630</v>
      </c>
      <c r="V61" s="19" t="s">
        <v>1392</v>
      </c>
      <c r="W61" s="19" t="s">
        <v>1631</v>
      </c>
      <c r="X61" s="7" t="s">
        <v>1380</v>
      </c>
    </row>
    <row r="62" spans="1:28" ht="15.95">
      <c r="A62" s="23" t="s">
        <v>1392</v>
      </c>
      <c r="B62" s="8" t="s">
        <v>1632</v>
      </c>
      <c r="C62" s="7" t="s">
        <v>1377</v>
      </c>
      <c r="F62" s="23" t="s">
        <v>1401</v>
      </c>
      <c r="G62" s="24" t="s">
        <v>1577</v>
      </c>
      <c r="H62" s="7" t="s">
        <v>1377</v>
      </c>
      <c r="J62" s="28" t="s">
        <v>1401</v>
      </c>
      <c r="K62" s="27" t="s">
        <v>1633</v>
      </c>
      <c r="L62" s="7" t="s">
        <v>1380</v>
      </c>
      <c r="N62" s="225" t="s">
        <v>1634</v>
      </c>
      <c r="P62" s="7"/>
      <c r="R62" s="19" t="s">
        <v>1375</v>
      </c>
      <c r="S62" s="19" t="s">
        <v>1635</v>
      </c>
      <c r="T62" s="7" t="s">
        <v>1377</v>
      </c>
      <c r="V62" s="19" t="s">
        <v>1392</v>
      </c>
      <c r="W62" s="19" t="s">
        <v>1636</v>
      </c>
      <c r="X62" s="7" t="s">
        <v>1380</v>
      </c>
    </row>
    <row r="63" spans="1:28" ht="15.95">
      <c r="A63" s="23" t="s">
        <v>1392</v>
      </c>
      <c r="B63" s="8" t="s">
        <v>1637</v>
      </c>
      <c r="C63" s="7" t="s">
        <v>1383</v>
      </c>
      <c r="F63" s="23" t="s">
        <v>1401</v>
      </c>
      <c r="G63" s="24" t="s">
        <v>1638</v>
      </c>
      <c r="H63" s="7" t="s">
        <v>1380</v>
      </c>
      <c r="J63" s="28" t="s">
        <v>1401</v>
      </c>
      <c r="K63" s="27" t="s">
        <v>1639</v>
      </c>
      <c r="L63" s="7" t="s">
        <v>1415</v>
      </c>
      <c r="N63" s="19" t="s">
        <v>1375</v>
      </c>
      <c r="O63" s="19" t="s">
        <v>1381</v>
      </c>
      <c r="P63" s="7" t="s">
        <v>1377</v>
      </c>
      <c r="R63" s="19" t="s">
        <v>1375</v>
      </c>
      <c r="S63" s="19" t="s">
        <v>1640</v>
      </c>
      <c r="T63" s="7" t="s">
        <v>1380</v>
      </c>
      <c r="V63" s="19" t="s">
        <v>1392</v>
      </c>
      <c r="W63" s="19" t="s">
        <v>1641</v>
      </c>
      <c r="X63" s="7" t="s">
        <v>1380</v>
      </c>
    </row>
    <row r="64" spans="1:28" ht="15.95">
      <c r="A64" s="23" t="s">
        <v>1392</v>
      </c>
      <c r="B64" s="8" t="s">
        <v>1642</v>
      </c>
      <c r="C64" s="7" t="s">
        <v>1377</v>
      </c>
      <c r="F64" s="29" t="s">
        <v>1392</v>
      </c>
      <c r="G64" s="24" t="s">
        <v>1626</v>
      </c>
      <c r="H64" s="7" t="s">
        <v>1380</v>
      </c>
      <c r="J64" s="28" t="s">
        <v>1401</v>
      </c>
      <c r="K64" s="27" t="s">
        <v>1643</v>
      </c>
      <c r="L64" s="7" t="s">
        <v>1383</v>
      </c>
      <c r="N64" s="19" t="s">
        <v>1375</v>
      </c>
      <c r="O64" s="19" t="s">
        <v>1644</v>
      </c>
      <c r="P64" s="7" t="s">
        <v>1377</v>
      </c>
      <c r="R64" s="19" t="s">
        <v>1375</v>
      </c>
      <c r="S64" s="19" t="s">
        <v>1645</v>
      </c>
      <c r="T64" s="7" t="s">
        <v>1377</v>
      </c>
      <c r="V64" s="19" t="s">
        <v>1392</v>
      </c>
      <c r="W64" s="19" t="s">
        <v>1646</v>
      </c>
      <c r="X64" s="7" t="s">
        <v>1380</v>
      </c>
    </row>
    <row r="65" spans="1:24" ht="15.95">
      <c r="A65" s="23" t="s">
        <v>1392</v>
      </c>
      <c r="B65" s="8" t="s">
        <v>1647</v>
      </c>
      <c r="C65" s="7" t="s">
        <v>1377</v>
      </c>
      <c r="F65" s="29" t="s">
        <v>1392</v>
      </c>
      <c r="G65" s="24" t="s">
        <v>1628</v>
      </c>
      <c r="H65" s="7" t="s">
        <v>1380</v>
      </c>
      <c r="J65" s="28" t="s">
        <v>1392</v>
      </c>
      <c r="K65" s="27" t="s">
        <v>1648</v>
      </c>
      <c r="L65" s="7" t="s">
        <v>1380</v>
      </c>
      <c r="N65" s="19" t="s">
        <v>1375</v>
      </c>
      <c r="O65" s="19" t="s">
        <v>1390</v>
      </c>
      <c r="P65" s="7" t="s">
        <v>1386</v>
      </c>
      <c r="R65" s="19" t="s">
        <v>1401</v>
      </c>
      <c r="S65" s="19" t="s">
        <v>1649</v>
      </c>
      <c r="T65" s="7" t="s">
        <v>1380</v>
      </c>
      <c r="V65" s="19" t="s">
        <v>1392</v>
      </c>
      <c r="W65" s="19" t="s">
        <v>1650</v>
      </c>
      <c r="X65" s="7" t="s">
        <v>1380</v>
      </c>
    </row>
    <row r="66" spans="1:24" ht="15.95">
      <c r="A66" s="23" t="s">
        <v>1392</v>
      </c>
      <c r="B66" s="8" t="s">
        <v>1651</v>
      </c>
      <c r="C66" s="7" t="s">
        <v>1380</v>
      </c>
      <c r="F66" s="29" t="s">
        <v>1392</v>
      </c>
      <c r="G66" s="24" t="s">
        <v>1632</v>
      </c>
      <c r="H66" s="7" t="s">
        <v>1377</v>
      </c>
      <c r="J66" s="28" t="s">
        <v>1392</v>
      </c>
      <c r="K66" s="27" t="s">
        <v>1652</v>
      </c>
      <c r="L66" s="7" t="s">
        <v>1380</v>
      </c>
      <c r="N66" s="19" t="s">
        <v>1375</v>
      </c>
      <c r="O66" s="19" t="s">
        <v>1653</v>
      </c>
      <c r="P66" s="7" t="s">
        <v>1380</v>
      </c>
      <c r="R66" s="19" t="s">
        <v>1401</v>
      </c>
      <c r="S66" s="19" t="s">
        <v>1654</v>
      </c>
      <c r="T66" s="7" t="s">
        <v>1377</v>
      </c>
      <c r="V66" s="19" t="s">
        <v>1392</v>
      </c>
      <c r="W66" s="19" t="s">
        <v>1655</v>
      </c>
      <c r="X66" s="7" t="s">
        <v>1380</v>
      </c>
    </row>
    <row r="67" spans="1:24" ht="15.95">
      <c r="A67" s="23" t="s">
        <v>1392</v>
      </c>
      <c r="B67" s="8" t="s">
        <v>1656</v>
      </c>
      <c r="C67" s="7" t="s">
        <v>1383</v>
      </c>
      <c r="F67" s="29" t="s">
        <v>1392</v>
      </c>
      <c r="G67" s="24" t="s">
        <v>1637</v>
      </c>
      <c r="H67" s="7" t="s">
        <v>1383</v>
      </c>
      <c r="J67" s="28" t="s">
        <v>1392</v>
      </c>
      <c r="K67" s="27" t="s">
        <v>1657</v>
      </c>
      <c r="L67" s="7" t="s">
        <v>1380</v>
      </c>
      <c r="N67" s="19" t="s">
        <v>1375</v>
      </c>
      <c r="O67" s="19" t="s">
        <v>1658</v>
      </c>
      <c r="P67" s="7" t="s">
        <v>1377</v>
      </c>
      <c r="R67" s="19" t="s">
        <v>1401</v>
      </c>
      <c r="S67" s="19" t="s">
        <v>1659</v>
      </c>
      <c r="T67" s="7" t="s">
        <v>1377</v>
      </c>
      <c r="V67" s="19" t="s">
        <v>1392</v>
      </c>
      <c r="W67" s="19" t="s">
        <v>1660</v>
      </c>
      <c r="X67" s="7" t="s">
        <v>1380</v>
      </c>
    </row>
    <row r="68" spans="1:24" ht="15.95">
      <c r="A68" s="23" t="s">
        <v>1392</v>
      </c>
      <c r="B68" s="70" t="s">
        <v>1661</v>
      </c>
      <c r="C68" s="7" t="s">
        <v>1383</v>
      </c>
      <c r="F68" s="29" t="s">
        <v>1392</v>
      </c>
      <c r="G68" s="24" t="s">
        <v>1642</v>
      </c>
      <c r="H68" s="7" t="s">
        <v>1377</v>
      </c>
      <c r="J68" s="28" t="s">
        <v>1392</v>
      </c>
      <c r="K68" s="27" t="s">
        <v>1535</v>
      </c>
      <c r="L68" s="7" t="s">
        <v>1383</v>
      </c>
      <c r="N68" s="19" t="s">
        <v>1375</v>
      </c>
      <c r="O68" s="19" t="s">
        <v>1662</v>
      </c>
      <c r="P68" s="7" t="s">
        <v>1380</v>
      </c>
      <c r="R68" s="19" t="s">
        <v>1401</v>
      </c>
      <c r="S68" s="19" t="s">
        <v>1663</v>
      </c>
      <c r="T68" s="7" t="s">
        <v>1380</v>
      </c>
      <c r="V68" s="19" t="s">
        <v>1392</v>
      </c>
      <c r="W68" s="19" t="s">
        <v>1664</v>
      </c>
      <c r="X68" s="7" t="s">
        <v>1415</v>
      </c>
    </row>
    <row r="69" spans="1:24" ht="15.95">
      <c r="A69" s="23" t="s">
        <v>1392</v>
      </c>
      <c r="B69" s="10" t="s">
        <v>1665</v>
      </c>
      <c r="C69" s="7" t="s">
        <v>1380</v>
      </c>
      <c r="F69" s="29" t="s">
        <v>1392</v>
      </c>
      <c r="G69" s="24" t="s">
        <v>1647</v>
      </c>
      <c r="H69" s="7" t="s">
        <v>1377</v>
      </c>
      <c r="J69" s="28" t="s">
        <v>1392</v>
      </c>
      <c r="K69" s="27" t="s">
        <v>1666</v>
      </c>
      <c r="L69" s="7" t="s">
        <v>1377</v>
      </c>
      <c r="N69" s="19" t="s">
        <v>1375</v>
      </c>
      <c r="O69" s="19" t="s">
        <v>1667</v>
      </c>
      <c r="P69" s="7" t="s">
        <v>1415</v>
      </c>
      <c r="R69" s="19" t="s">
        <v>1392</v>
      </c>
      <c r="S69" s="19" t="s">
        <v>1425</v>
      </c>
      <c r="T69" s="7" t="s">
        <v>1377</v>
      </c>
      <c r="V69" s="19" t="s">
        <v>1392</v>
      </c>
      <c r="W69" s="19" t="s">
        <v>1668</v>
      </c>
      <c r="X69" s="7" t="s">
        <v>1415</v>
      </c>
    </row>
    <row r="70" spans="1:24" ht="15.95">
      <c r="A70" s="23" t="s">
        <v>1392</v>
      </c>
      <c r="B70" s="8" t="s">
        <v>1669</v>
      </c>
      <c r="C70" s="7" t="s">
        <v>1377</v>
      </c>
      <c r="F70" s="29" t="s">
        <v>1392</v>
      </c>
      <c r="G70" s="24" t="s">
        <v>1651</v>
      </c>
      <c r="H70" s="7" t="s">
        <v>1380</v>
      </c>
      <c r="J70" s="28" t="s">
        <v>1392</v>
      </c>
      <c r="K70" s="27" t="s">
        <v>1670</v>
      </c>
      <c r="L70" s="7" t="s">
        <v>1386</v>
      </c>
      <c r="N70" s="19" t="s">
        <v>1375</v>
      </c>
      <c r="O70" s="19" t="s">
        <v>1671</v>
      </c>
      <c r="P70" s="7" t="s">
        <v>1377</v>
      </c>
      <c r="R70" s="19" t="s">
        <v>1392</v>
      </c>
      <c r="S70" s="19" t="s">
        <v>1672</v>
      </c>
      <c r="T70" s="7" t="s">
        <v>1377</v>
      </c>
      <c r="V70" s="19" t="s">
        <v>1392</v>
      </c>
      <c r="W70" s="19" t="s">
        <v>1673</v>
      </c>
      <c r="X70" s="7" t="s">
        <v>1415</v>
      </c>
    </row>
    <row r="71" spans="1:24" ht="15.95">
      <c r="A71" s="23" t="s">
        <v>1392</v>
      </c>
      <c r="B71" s="8" t="s">
        <v>1448</v>
      </c>
      <c r="C71" s="7" t="s">
        <v>1380</v>
      </c>
      <c r="F71" s="29" t="s">
        <v>1392</v>
      </c>
      <c r="G71" s="24" t="s">
        <v>1656</v>
      </c>
      <c r="H71" s="7" t="s">
        <v>1383</v>
      </c>
      <c r="J71" s="28" t="s">
        <v>1392</v>
      </c>
      <c r="K71" s="27" t="s">
        <v>1385</v>
      </c>
      <c r="L71" s="7" t="s">
        <v>1380</v>
      </c>
      <c r="N71" s="19" t="s">
        <v>1401</v>
      </c>
      <c r="O71" s="19" t="s">
        <v>1674</v>
      </c>
      <c r="P71" s="7" t="s">
        <v>1380</v>
      </c>
      <c r="R71" s="19" t="s">
        <v>1392</v>
      </c>
      <c r="S71" s="19" t="s">
        <v>1675</v>
      </c>
      <c r="T71" s="7" t="s">
        <v>1380</v>
      </c>
      <c r="V71" s="19" t="s">
        <v>1588</v>
      </c>
      <c r="W71" s="19" t="s">
        <v>1676</v>
      </c>
      <c r="X71" s="7" t="s">
        <v>1377</v>
      </c>
    </row>
    <row r="72" spans="1:24" ht="15.95">
      <c r="A72" s="23" t="s">
        <v>1392</v>
      </c>
      <c r="B72" s="8" t="s">
        <v>1677</v>
      </c>
      <c r="C72" s="7" t="s">
        <v>1377</v>
      </c>
      <c r="F72" s="29" t="s">
        <v>1392</v>
      </c>
      <c r="G72" s="24" t="s">
        <v>1661</v>
      </c>
      <c r="H72" s="7" t="s">
        <v>1383</v>
      </c>
      <c r="J72" s="28" t="s">
        <v>1392</v>
      </c>
      <c r="K72" s="27" t="s">
        <v>1678</v>
      </c>
      <c r="L72" s="7" t="s">
        <v>1377</v>
      </c>
      <c r="N72" s="19" t="s">
        <v>1401</v>
      </c>
      <c r="O72" s="19" t="s">
        <v>1679</v>
      </c>
      <c r="P72" s="7" t="s">
        <v>1380</v>
      </c>
      <c r="R72" s="19" t="s">
        <v>1392</v>
      </c>
      <c r="S72" s="19" t="s">
        <v>1680</v>
      </c>
      <c r="T72" s="7" t="s">
        <v>1377</v>
      </c>
      <c r="V72" s="19" t="s">
        <v>1588</v>
      </c>
      <c r="W72" s="19" t="s">
        <v>1681</v>
      </c>
      <c r="X72" s="7" t="s">
        <v>1415</v>
      </c>
    </row>
    <row r="73" spans="1:24" ht="15.95">
      <c r="A73" s="23" t="s">
        <v>1392</v>
      </c>
      <c r="B73" s="8" t="s">
        <v>1682</v>
      </c>
      <c r="C73" s="7" t="s">
        <v>1377</v>
      </c>
      <c r="F73" s="29" t="s">
        <v>1392</v>
      </c>
      <c r="G73" s="25" t="s">
        <v>1665</v>
      </c>
      <c r="H73" s="7" t="s">
        <v>1380</v>
      </c>
      <c r="J73" s="28" t="s">
        <v>1392</v>
      </c>
      <c r="K73" s="27" t="s">
        <v>1683</v>
      </c>
      <c r="L73" s="7" t="s">
        <v>1386</v>
      </c>
      <c r="N73" s="19" t="s">
        <v>1401</v>
      </c>
      <c r="O73" s="19" t="s">
        <v>1684</v>
      </c>
      <c r="P73" s="7" t="s">
        <v>1383</v>
      </c>
      <c r="R73" s="19" t="s">
        <v>1392</v>
      </c>
      <c r="S73" s="19" t="s">
        <v>1685</v>
      </c>
      <c r="T73" s="7" t="s">
        <v>1380</v>
      </c>
      <c r="V73" s="19" t="s">
        <v>1411</v>
      </c>
      <c r="W73" s="19" t="s">
        <v>1686</v>
      </c>
      <c r="X73" s="7" t="s">
        <v>1377</v>
      </c>
    </row>
    <row r="74" spans="1:24" ht="15.95">
      <c r="A74" s="23" t="s">
        <v>1392</v>
      </c>
      <c r="B74" s="8" t="s">
        <v>1687</v>
      </c>
      <c r="C74" s="7" t="s">
        <v>1377</v>
      </c>
      <c r="F74" s="29" t="s">
        <v>1392</v>
      </c>
      <c r="G74" s="24" t="s">
        <v>1669</v>
      </c>
      <c r="H74" s="7" t="s">
        <v>1377</v>
      </c>
      <c r="J74" s="28" t="s">
        <v>1392</v>
      </c>
      <c r="K74" s="27" t="s">
        <v>1688</v>
      </c>
      <c r="L74" s="7" t="s">
        <v>1380</v>
      </c>
      <c r="N74" s="19" t="s">
        <v>1401</v>
      </c>
      <c r="O74" s="19" t="s">
        <v>1435</v>
      </c>
      <c r="P74" s="7" t="s">
        <v>1383</v>
      </c>
      <c r="R74" s="19" t="s">
        <v>1392</v>
      </c>
      <c r="S74" s="19" t="s">
        <v>1689</v>
      </c>
      <c r="T74" s="7" t="s">
        <v>1380</v>
      </c>
      <c r="V74" s="19" t="s">
        <v>1411</v>
      </c>
      <c r="W74" s="19" t="s">
        <v>1618</v>
      </c>
      <c r="X74" s="7" t="s">
        <v>1377</v>
      </c>
    </row>
    <row r="75" spans="1:24" ht="15.95">
      <c r="A75" s="23" t="s">
        <v>1392</v>
      </c>
      <c r="B75" s="8" t="s">
        <v>1690</v>
      </c>
      <c r="C75" s="7" t="s">
        <v>1377</v>
      </c>
      <c r="F75" s="29" t="s">
        <v>1392</v>
      </c>
      <c r="G75" s="24" t="s">
        <v>1448</v>
      </c>
      <c r="H75" s="7" t="s">
        <v>1380</v>
      </c>
      <c r="J75" s="28" t="s">
        <v>1392</v>
      </c>
      <c r="K75" s="27" t="s">
        <v>1691</v>
      </c>
      <c r="L75" s="7" t="s">
        <v>1380</v>
      </c>
      <c r="N75" s="19" t="s">
        <v>1401</v>
      </c>
      <c r="O75" s="19" t="s">
        <v>1692</v>
      </c>
      <c r="P75" s="7" t="s">
        <v>1383</v>
      </c>
      <c r="R75" s="19" t="s">
        <v>1392</v>
      </c>
      <c r="S75" s="19" t="s">
        <v>1693</v>
      </c>
      <c r="T75" s="7" t="s">
        <v>1380</v>
      </c>
    </row>
    <row r="76" spans="1:24" ht="15.95">
      <c r="A76" s="23" t="s">
        <v>1392</v>
      </c>
      <c r="B76" s="8" t="s">
        <v>1694</v>
      </c>
      <c r="C76" s="7" t="s">
        <v>1377</v>
      </c>
      <c r="F76" s="29" t="s">
        <v>1392</v>
      </c>
      <c r="G76" s="24" t="s">
        <v>1677</v>
      </c>
      <c r="H76" s="7" t="s">
        <v>1377</v>
      </c>
      <c r="J76" s="28" t="s">
        <v>1392</v>
      </c>
      <c r="K76" s="27" t="s">
        <v>1695</v>
      </c>
      <c r="L76" s="7" t="s">
        <v>1380</v>
      </c>
      <c r="N76" s="19" t="s">
        <v>1401</v>
      </c>
      <c r="O76" s="19" t="s">
        <v>1696</v>
      </c>
      <c r="P76" s="7" t="s">
        <v>1380</v>
      </c>
      <c r="R76" s="19" t="s">
        <v>1392</v>
      </c>
      <c r="S76" s="19" t="s">
        <v>1697</v>
      </c>
      <c r="T76" s="7" t="s">
        <v>1380</v>
      </c>
      <c r="V76" s="19" t="s">
        <v>1698</v>
      </c>
    </row>
    <row r="77" spans="1:24" ht="15.95">
      <c r="A77" s="23" t="s">
        <v>1392</v>
      </c>
      <c r="B77" s="8" t="s">
        <v>1699</v>
      </c>
      <c r="C77" s="7" t="s">
        <v>1380</v>
      </c>
      <c r="F77" s="29" t="s">
        <v>1392</v>
      </c>
      <c r="G77" s="24" t="s">
        <v>1682</v>
      </c>
      <c r="H77" s="7" t="s">
        <v>1377</v>
      </c>
      <c r="J77" s="28" t="s">
        <v>1392</v>
      </c>
      <c r="K77" s="27" t="s">
        <v>1700</v>
      </c>
      <c r="L77" s="7" t="s">
        <v>1380</v>
      </c>
      <c r="N77" s="19" t="s">
        <v>1401</v>
      </c>
      <c r="O77" s="19" t="s">
        <v>1701</v>
      </c>
      <c r="P77" s="7" t="s">
        <v>1380</v>
      </c>
      <c r="R77" s="19" t="s">
        <v>1392</v>
      </c>
      <c r="S77" s="19" t="s">
        <v>1702</v>
      </c>
      <c r="T77" s="7" t="s">
        <v>1383</v>
      </c>
      <c r="V77" s="19" t="s">
        <v>1375</v>
      </c>
      <c r="W77" s="19" t="s">
        <v>1381</v>
      </c>
      <c r="X77" s="7" t="s">
        <v>1380</v>
      </c>
    </row>
    <row r="78" spans="1:24" ht="15.95">
      <c r="A78" s="23" t="s">
        <v>1392</v>
      </c>
      <c r="B78" s="8" t="s">
        <v>1703</v>
      </c>
      <c r="C78" s="7" t="s">
        <v>1380</v>
      </c>
      <c r="F78" s="29" t="s">
        <v>1392</v>
      </c>
      <c r="G78" s="24" t="s">
        <v>1687</v>
      </c>
      <c r="H78" s="7" t="s">
        <v>1377</v>
      </c>
      <c r="J78" s="28" t="s">
        <v>1392</v>
      </c>
      <c r="K78" s="27" t="s">
        <v>1704</v>
      </c>
      <c r="L78" s="7" t="s">
        <v>1386</v>
      </c>
      <c r="N78" s="19" t="s">
        <v>1401</v>
      </c>
      <c r="O78" s="19" t="s">
        <v>1705</v>
      </c>
      <c r="P78" s="7" t="s">
        <v>1380</v>
      </c>
      <c r="R78" s="19" t="s">
        <v>1392</v>
      </c>
      <c r="S78" s="19" t="s">
        <v>1706</v>
      </c>
      <c r="T78" s="7" t="s">
        <v>1383</v>
      </c>
      <c r="V78" s="19" t="s">
        <v>1375</v>
      </c>
      <c r="W78" s="19" t="s">
        <v>1707</v>
      </c>
      <c r="X78" s="7" t="s">
        <v>1380</v>
      </c>
    </row>
    <row r="79" spans="1:24" ht="15.95">
      <c r="A79" s="23" t="s">
        <v>1392</v>
      </c>
      <c r="B79" s="8" t="s">
        <v>1708</v>
      </c>
      <c r="C79" s="7" t="s">
        <v>1377</v>
      </c>
      <c r="F79" s="29" t="s">
        <v>1392</v>
      </c>
      <c r="G79" s="24" t="s">
        <v>1690</v>
      </c>
      <c r="H79" s="7" t="s">
        <v>1377</v>
      </c>
      <c r="J79" s="28" t="s">
        <v>1392</v>
      </c>
      <c r="K79" s="27" t="s">
        <v>1709</v>
      </c>
      <c r="L79" s="7" t="s">
        <v>1386</v>
      </c>
      <c r="N79" s="19" t="s">
        <v>1401</v>
      </c>
      <c r="O79" s="19" t="s">
        <v>1710</v>
      </c>
      <c r="P79" s="7" t="s">
        <v>1380</v>
      </c>
      <c r="R79" s="19" t="s">
        <v>1392</v>
      </c>
      <c r="S79" s="19" t="s">
        <v>1711</v>
      </c>
      <c r="T79" s="7" t="s">
        <v>1377</v>
      </c>
      <c r="V79" s="19" t="s">
        <v>1375</v>
      </c>
      <c r="W79" s="19" t="s">
        <v>1712</v>
      </c>
      <c r="X79" s="7" t="s">
        <v>1380</v>
      </c>
    </row>
    <row r="80" spans="1:24" ht="15.95">
      <c r="A80" s="23" t="s">
        <v>1392</v>
      </c>
      <c r="B80" s="8" t="s">
        <v>1713</v>
      </c>
      <c r="C80" s="7" t="s">
        <v>1380</v>
      </c>
      <c r="F80" s="29" t="s">
        <v>1392</v>
      </c>
      <c r="G80" s="24" t="s">
        <v>1694</v>
      </c>
      <c r="H80" s="7" t="s">
        <v>1377</v>
      </c>
      <c r="J80" s="28" t="s">
        <v>1392</v>
      </c>
      <c r="K80" s="27" t="s">
        <v>1714</v>
      </c>
      <c r="L80" s="7" t="s">
        <v>1377</v>
      </c>
      <c r="N80" s="19" t="s">
        <v>1401</v>
      </c>
      <c r="O80" s="19" t="s">
        <v>1598</v>
      </c>
      <c r="P80" s="7" t="s">
        <v>1380</v>
      </c>
      <c r="R80" s="19" t="s">
        <v>1392</v>
      </c>
      <c r="S80" s="19" t="s">
        <v>1715</v>
      </c>
      <c r="T80" s="7" t="s">
        <v>1377</v>
      </c>
      <c r="V80" s="19" t="s">
        <v>1375</v>
      </c>
      <c r="W80" s="19" t="s">
        <v>1716</v>
      </c>
      <c r="X80" s="7" t="s">
        <v>1380</v>
      </c>
    </row>
    <row r="81" spans="1:24" ht="15.95">
      <c r="A81" s="23" t="s">
        <v>1392</v>
      </c>
      <c r="B81" s="8" t="s">
        <v>1717</v>
      </c>
      <c r="C81" s="7" t="s">
        <v>1380</v>
      </c>
      <c r="F81" s="29" t="s">
        <v>1392</v>
      </c>
      <c r="G81" s="24" t="s">
        <v>1699</v>
      </c>
      <c r="H81" s="7" t="s">
        <v>1380</v>
      </c>
      <c r="J81" s="28" t="s">
        <v>1392</v>
      </c>
      <c r="K81" s="27" t="s">
        <v>1718</v>
      </c>
      <c r="L81" s="7" t="s">
        <v>1386</v>
      </c>
      <c r="N81" s="19" t="s">
        <v>1401</v>
      </c>
      <c r="O81" s="19" t="s">
        <v>1484</v>
      </c>
      <c r="P81" s="7" t="s">
        <v>1383</v>
      </c>
      <c r="R81" s="19" t="s">
        <v>1392</v>
      </c>
      <c r="S81" s="19" t="s">
        <v>1719</v>
      </c>
      <c r="T81" s="7" t="s">
        <v>1380</v>
      </c>
      <c r="V81" s="19" t="s">
        <v>1375</v>
      </c>
      <c r="W81" s="19" t="s">
        <v>1720</v>
      </c>
      <c r="X81" s="7" t="s">
        <v>1380</v>
      </c>
    </row>
    <row r="82" spans="1:24" ht="15.95">
      <c r="A82" s="23" t="s">
        <v>1392</v>
      </c>
      <c r="B82" s="8" t="s">
        <v>1721</v>
      </c>
      <c r="C82" s="7" t="s">
        <v>1380</v>
      </c>
      <c r="F82" s="29" t="s">
        <v>1392</v>
      </c>
      <c r="G82" s="24" t="s">
        <v>1703</v>
      </c>
      <c r="H82" s="7" t="s">
        <v>1380</v>
      </c>
      <c r="J82" s="28" t="s">
        <v>1392</v>
      </c>
      <c r="K82" s="27" t="s">
        <v>1722</v>
      </c>
      <c r="L82" s="7" t="s">
        <v>1380</v>
      </c>
      <c r="N82" s="19" t="s">
        <v>1401</v>
      </c>
      <c r="O82" s="19" t="s">
        <v>1723</v>
      </c>
      <c r="P82" s="7" t="s">
        <v>1380</v>
      </c>
      <c r="R82" s="19" t="s">
        <v>1392</v>
      </c>
      <c r="S82" s="19" t="s">
        <v>1724</v>
      </c>
      <c r="T82" s="7" t="s">
        <v>1377</v>
      </c>
      <c r="V82" s="19" t="s">
        <v>1375</v>
      </c>
      <c r="W82" s="19" t="s">
        <v>1725</v>
      </c>
      <c r="X82" s="7" t="s">
        <v>1380</v>
      </c>
    </row>
    <row r="83" spans="1:24" ht="15.95">
      <c r="A83" s="23" t="s">
        <v>1392</v>
      </c>
      <c r="B83" s="8" t="s">
        <v>1726</v>
      </c>
      <c r="C83" s="7" t="s">
        <v>1377</v>
      </c>
      <c r="F83" s="29" t="s">
        <v>1392</v>
      </c>
      <c r="G83" s="24" t="s">
        <v>1708</v>
      </c>
      <c r="H83" s="7" t="s">
        <v>1377</v>
      </c>
      <c r="J83" s="28" t="s">
        <v>1392</v>
      </c>
      <c r="K83" s="27" t="s">
        <v>1727</v>
      </c>
      <c r="L83" s="7" t="s">
        <v>1380</v>
      </c>
      <c r="N83" s="19" t="s">
        <v>1392</v>
      </c>
      <c r="O83" s="19" t="s">
        <v>1728</v>
      </c>
      <c r="P83" s="7" t="s">
        <v>1380</v>
      </c>
      <c r="R83" s="19" t="s">
        <v>1588</v>
      </c>
      <c r="S83" s="19" t="s">
        <v>1729</v>
      </c>
      <c r="T83" s="7" t="s">
        <v>1377</v>
      </c>
      <c r="V83" s="19" t="s">
        <v>1375</v>
      </c>
      <c r="W83" s="19" t="s">
        <v>1730</v>
      </c>
      <c r="X83" s="7" t="s">
        <v>1380</v>
      </c>
    </row>
    <row r="84" spans="1:24" ht="15.95">
      <c r="A84" s="23" t="s">
        <v>1392</v>
      </c>
      <c r="B84" s="8" t="s">
        <v>1731</v>
      </c>
      <c r="C84" s="7" t="s">
        <v>1380</v>
      </c>
      <c r="F84" s="29" t="s">
        <v>1392</v>
      </c>
      <c r="G84" s="24" t="s">
        <v>1713</v>
      </c>
      <c r="H84" s="7" t="s">
        <v>1380</v>
      </c>
      <c r="J84" s="28" t="s">
        <v>1392</v>
      </c>
      <c r="K84" s="27" t="s">
        <v>1732</v>
      </c>
      <c r="L84" s="7" t="s">
        <v>1380</v>
      </c>
      <c r="N84" s="19" t="s">
        <v>1392</v>
      </c>
      <c r="O84" s="19" t="s">
        <v>1637</v>
      </c>
      <c r="P84" s="7" t="s">
        <v>1383</v>
      </c>
      <c r="R84" s="19" t="s">
        <v>1588</v>
      </c>
      <c r="S84" s="19" t="s">
        <v>1733</v>
      </c>
      <c r="T84" s="7" t="s">
        <v>1377</v>
      </c>
      <c r="V84" s="19" t="s">
        <v>1375</v>
      </c>
      <c r="W84" s="19" t="s">
        <v>1734</v>
      </c>
      <c r="X84" s="7" t="s">
        <v>1380</v>
      </c>
    </row>
    <row r="85" spans="1:24" ht="15.95">
      <c r="A85" s="23" t="s">
        <v>1392</v>
      </c>
      <c r="B85" s="8" t="s">
        <v>1735</v>
      </c>
      <c r="C85" s="7" t="s">
        <v>1377</v>
      </c>
      <c r="F85" s="29" t="s">
        <v>1392</v>
      </c>
      <c r="G85" s="24" t="s">
        <v>1717</v>
      </c>
      <c r="H85" s="7" t="s">
        <v>1380</v>
      </c>
      <c r="J85" s="28" t="s">
        <v>1392</v>
      </c>
      <c r="K85" s="27" t="s">
        <v>1736</v>
      </c>
      <c r="L85" s="7" t="s">
        <v>1380</v>
      </c>
      <c r="N85" s="19" t="s">
        <v>1392</v>
      </c>
      <c r="O85" s="19" t="s">
        <v>1737</v>
      </c>
      <c r="P85" s="7" t="s">
        <v>1380</v>
      </c>
      <c r="V85" s="19" t="s">
        <v>1375</v>
      </c>
      <c r="W85" s="19" t="s">
        <v>1738</v>
      </c>
      <c r="X85" s="7" t="s">
        <v>1380</v>
      </c>
    </row>
    <row r="86" spans="1:24" ht="15.95">
      <c r="A86" s="23" t="s">
        <v>1392</v>
      </c>
      <c r="B86" s="8" t="s">
        <v>1739</v>
      </c>
      <c r="C86" s="7" t="s">
        <v>1377</v>
      </c>
      <c r="F86" s="29" t="s">
        <v>1392</v>
      </c>
      <c r="G86" s="24" t="s">
        <v>1721</v>
      </c>
      <c r="H86" s="7" t="s">
        <v>1380</v>
      </c>
      <c r="J86" s="28" t="s">
        <v>1392</v>
      </c>
      <c r="K86" s="27" t="s">
        <v>1740</v>
      </c>
      <c r="L86" s="7" t="s">
        <v>1386</v>
      </c>
      <c r="N86" s="19" t="s">
        <v>1392</v>
      </c>
      <c r="O86" s="19" t="s">
        <v>1535</v>
      </c>
      <c r="P86" s="7" t="s">
        <v>1383</v>
      </c>
      <c r="R86" s="225" t="s">
        <v>1741</v>
      </c>
      <c r="V86" s="19" t="s">
        <v>1375</v>
      </c>
      <c r="W86" s="19" t="s">
        <v>1742</v>
      </c>
      <c r="X86" s="7" t="s">
        <v>1380</v>
      </c>
    </row>
    <row r="87" spans="1:24" ht="15.95">
      <c r="A87" s="23" t="s">
        <v>1392</v>
      </c>
      <c r="B87" s="8" t="s">
        <v>1743</v>
      </c>
      <c r="C87" s="7" t="s">
        <v>1380</v>
      </c>
      <c r="F87" s="29" t="s">
        <v>1392</v>
      </c>
      <c r="G87" s="24" t="s">
        <v>1744</v>
      </c>
      <c r="H87" s="7" t="s">
        <v>1380</v>
      </c>
      <c r="J87" s="28" t="s">
        <v>1392</v>
      </c>
      <c r="K87" s="27" t="s">
        <v>1745</v>
      </c>
      <c r="L87" s="7" t="s">
        <v>1380</v>
      </c>
      <c r="N87" s="19" t="s">
        <v>1392</v>
      </c>
      <c r="O87" s="19" t="s">
        <v>1746</v>
      </c>
      <c r="P87" s="7" t="s">
        <v>1380</v>
      </c>
      <c r="R87" s="19" t="s">
        <v>1375</v>
      </c>
      <c r="S87" s="19" t="s">
        <v>1747</v>
      </c>
      <c r="T87" s="7" t="s">
        <v>1386</v>
      </c>
      <c r="V87" s="19" t="s">
        <v>1375</v>
      </c>
      <c r="W87" s="19" t="s">
        <v>1382</v>
      </c>
      <c r="X87" s="7" t="s">
        <v>1380</v>
      </c>
    </row>
    <row r="88" spans="1:24" ht="15.95">
      <c r="A88" s="23" t="s">
        <v>1392</v>
      </c>
      <c r="B88" s="8" t="s">
        <v>1748</v>
      </c>
      <c r="C88" s="7" t="s">
        <v>1383</v>
      </c>
      <c r="F88" s="29" t="s">
        <v>1392</v>
      </c>
      <c r="G88" s="24" t="s">
        <v>1749</v>
      </c>
      <c r="H88" s="7" t="s">
        <v>1380</v>
      </c>
      <c r="J88" s="28" t="s">
        <v>1392</v>
      </c>
      <c r="K88" s="27" t="s">
        <v>1750</v>
      </c>
      <c r="L88" s="7" t="s">
        <v>1380</v>
      </c>
      <c r="N88" s="19" t="s">
        <v>1392</v>
      </c>
      <c r="O88" s="19" t="s">
        <v>1751</v>
      </c>
      <c r="P88" s="7" t="s">
        <v>1383</v>
      </c>
      <c r="R88" s="19" t="s">
        <v>1375</v>
      </c>
      <c r="S88" s="19" t="s">
        <v>1752</v>
      </c>
      <c r="T88" s="7" t="s">
        <v>1380</v>
      </c>
      <c r="V88" s="19" t="s">
        <v>1375</v>
      </c>
      <c r="W88" s="19" t="s">
        <v>1753</v>
      </c>
      <c r="X88" s="7" t="s">
        <v>1380</v>
      </c>
    </row>
    <row r="89" spans="1:24" ht="15.95">
      <c r="A89" s="23" t="s">
        <v>1392</v>
      </c>
      <c r="B89" s="8" t="s">
        <v>1754</v>
      </c>
      <c r="C89" s="7" t="s">
        <v>1380</v>
      </c>
      <c r="F89" s="29" t="s">
        <v>1392</v>
      </c>
      <c r="G89" s="24" t="s">
        <v>1755</v>
      </c>
      <c r="H89" s="7" t="s">
        <v>1380</v>
      </c>
      <c r="J89" s="28" t="s">
        <v>1392</v>
      </c>
      <c r="K89" s="27" t="s">
        <v>1756</v>
      </c>
      <c r="L89" s="7" t="s">
        <v>1377</v>
      </c>
      <c r="N89" s="19" t="s">
        <v>1392</v>
      </c>
      <c r="O89" s="19" t="s">
        <v>1757</v>
      </c>
      <c r="P89" s="7" t="s">
        <v>1383</v>
      </c>
      <c r="R89" s="19" t="s">
        <v>1375</v>
      </c>
      <c r="S89" s="19" t="s">
        <v>1758</v>
      </c>
      <c r="T89" s="7" t="s">
        <v>1386</v>
      </c>
      <c r="V89" s="19" t="s">
        <v>1375</v>
      </c>
      <c r="W89" s="19" t="s">
        <v>1759</v>
      </c>
      <c r="X89" s="7" t="s">
        <v>1415</v>
      </c>
    </row>
    <row r="90" spans="1:24" ht="15.95">
      <c r="A90" s="23" t="s">
        <v>1392</v>
      </c>
      <c r="B90" s="8" t="s">
        <v>1760</v>
      </c>
      <c r="C90" s="7" t="s">
        <v>1380</v>
      </c>
      <c r="F90" s="29" t="s">
        <v>1392</v>
      </c>
      <c r="G90" s="24" t="s">
        <v>1761</v>
      </c>
      <c r="H90" s="7" t="s">
        <v>1380</v>
      </c>
      <c r="J90" s="28" t="s">
        <v>1392</v>
      </c>
      <c r="K90" s="27" t="s">
        <v>1762</v>
      </c>
      <c r="L90" s="7" t="s">
        <v>1380</v>
      </c>
      <c r="N90" s="19" t="s">
        <v>1392</v>
      </c>
      <c r="O90" s="19" t="s">
        <v>1763</v>
      </c>
      <c r="P90" s="7" t="s">
        <v>1383</v>
      </c>
      <c r="R90" s="19" t="s">
        <v>1375</v>
      </c>
      <c r="S90" s="19" t="s">
        <v>1764</v>
      </c>
      <c r="T90" s="7" t="s">
        <v>1383</v>
      </c>
      <c r="V90" s="19" t="s">
        <v>1375</v>
      </c>
      <c r="W90" s="19" t="s">
        <v>1765</v>
      </c>
      <c r="X90" s="7" t="s">
        <v>1380</v>
      </c>
    </row>
    <row r="91" spans="1:24" ht="15.95">
      <c r="A91" s="23" t="s">
        <v>1392</v>
      </c>
      <c r="B91" s="8" t="s">
        <v>1766</v>
      </c>
      <c r="C91" s="7" t="s">
        <v>1377</v>
      </c>
      <c r="F91" s="29" t="s">
        <v>1392</v>
      </c>
      <c r="G91" s="24" t="s">
        <v>1767</v>
      </c>
      <c r="H91" s="7" t="s">
        <v>1380</v>
      </c>
      <c r="J91" s="28" t="s">
        <v>1392</v>
      </c>
      <c r="K91" s="27" t="s">
        <v>1768</v>
      </c>
      <c r="L91" s="7" t="s">
        <v>1380</v>
      </c>
      <c r="N91" s="19" t="s">
        <v>1392</v>
      </c>
      <c r="O91" s="19" t="s">
        <v>1769</v>
      </c>
      <c r="P91" s="7" t="s">
        <v>1380</v>
      </c>
      <c r="R91" s="19" t="s">
        <v>1375</v>
      </c>
      <c r="S91" s="19" t="s">
        <v>1770</v>
      </c>
      <c r="T91" s="7" t="s">
        <v>1383</v>
      </c>
      <c r="V91" s="19" t="s">
        <v>1375</v>
      </c>
      <c r="W91" s="19" t="s">
        <v>1771</v>
      </c>
      <c r="X91" s="7" t="s">
        <v>1415</v>
      </c>
    </row>
    <row r="92" spans="1:24" ht="15.95">
      <c r="A92" s="23" t="s">
        <v>1588</v>
      </c>
      <c r="B92" s="8" t="s">
        <v>1772</v>
      </c>
      <c r="C92" s="7" t="s">
        <v>1377</v>
      </c>
      <c r="F92" s="29" t="s">
        <v>1392</v>
      </c>
      <c r="G92" s="24" t="s">
        <v>1773</v>
      </c>
      <c r="H92" s="7" t="s">
        <v>1377</v>
      </c>
      <c r="J92" s="28" t="s">
        <v>1392</v>
      </c>
      <c r="K92" s="27" t="s">
        <v>1607</v>
      </c>
      <c r="L92" s="7" t="s">
        <v>1380</v>
      </c>
      <c r="N92" s="19" t="s">
        <v>1392</v>
      </c>
      <c r="O92" s="19" t="s">
        <v>1774</v>
      </c>
      <c r="P92" s="7" t="s">
        <v>1383</v>
      </c>
      <c r="R92" s="19" t="s">
        <v>1375</v>
      </c>
      <c r="S92" s="19" t="s">
        <v>1775</v>
      </c>
      <c r="T92" s="7" t="s">
        <v>1383</v>
      </c>
      <c r="V92" s="19" t="s">
        <v>1375</v>
      </c>
      <c r="W92" s="19" t="s">
        <v>1776</v>
      </c>
      <c r="X92" s="7" t="s">
        <v>1380</v>
      </c>
    </row>
    <row r="93" spans="1:24" ht="15.95">
      <c r="A93" s="23" t="s">
        <v>1588</v>
      </c>
      <c r="B93" s="8" t="s">
        <v>1777</v>
      </c>
      <c r="C93" s="7" t="s">
        <v>1377</v>
      </c>
      <c r="F93" s="29" t="s">
        <v>1392</v>
      </c>
      <c r="G93" s="24" t="s">
        <v>1778</v>
      </c>
      <c r="H93" s="7" t="s">
        <v>1380</v>
      </c>
      <c r="J93" s="28" t="s">
        <v>1392</v>
      </c>
      <c r="K93" s="27" t="s">
        <v>1779</v>
      </c>
      <c r="L93" s="7" t="s">
        <v>1380</v>
      </c>
      <c r="N93" s="19" t="s">
        <v>1392</v>
      </c>
      <c r="O93" s="19" t="s">
        <v>1780</v>
      </c>
      <c r="P93" s="7" t="s">
        <v>1386</v>
      </c>
      <c r="R93" s="19" t="s">
        <v>1375</v>
      </c>
      <c r="S93" s="19" t="s">
        <v>1781</v>
      </c>
      <c r="T93" s="7" t="s">
        <v>1386</v>
      </c>
      <c r="V93" s="19" t="s">
        <v>1375</v>
      </c>
      <c r="W93" s="19" t="s">
        <v>1782</v>
      </c>
      <c r="X93" s="7" t="s">
        <v>1377</v>
      </c>
    </row>
    <row r="94" spans="1:24" ht="15.95">
      <c r="A94" s="23" t="s">
        <v>1588</v>
      </c>
      <c r="B94" s="8" t="s">
        <v>1783</v>
      </c>
      <c r="C94" s="7" t="s">
        <v>1380</v>
      </c>
      <c r="F94" s="29" t="s">
        <v>1392</v>
      </c>
      <c r="G94" s="24" t="s">
        <v>1784</v>
      </c>
      <c r="H94" s="7" t="s">
        <v>1380</v>
      </c>
      <c r="J94" s="28" t="s">
        <v>1588</v>
      </c>
      <c r="K94" s="27" t="s">
        <v>1785</v>
      </c>
      <c r="L94" s="7" t="s">
        <v>1380</v>
      </c>
      <c r="N94" s="19" t="s">
        <v>1392</v>
      </c>
      <c r="O94" s="19" t="s">
        <v>1786</v>
      </c>
      <c r="P94" s="7" t="s">
        <v>1380</v>
      </c>
      <c r="R94" s="19" t="s">
        <v>1375</v>
      </c>
      <c r="S94" s="19" t="s">
        <v>1787</v>
      </c>
      <c r="T94" s="7" t="s">
        <v>1386</v>
      </c>
      <c r="V94" s="19" t="s">
        <v>1401</v>
      </c>
      <c r="W94" s="19" t="s">
        <v>1674</v>
      </c>
      <c r="X94" s="7" t="s">
        <v>1380</v>
      </c>
    </row>
    <row r="95" spans="1:24" ht="15.95">
      <c r="A95" s="23" t="s">
        <v>1588</v>
      </c>
      <c r="B95" s="8" t="s">
        <v>1788</v>
      </c>
      <c r="C95" s="7" t="s">
        <v>1377</v>
      </c>
      <c r="F95" s="29" t="s">
        <v>1392</v>
      </c>
      <c r="G95" s="24" t="s">
        <v>1789</v>
      </c>
      <c r="H95" s="7" t="s">
        <v>1380</v>
      </c>
      <c r="J95" s="28" t="s">
        <v>1588</v>
      </c>
      <c r="K95" s="27" t="s">
        <v>1790</v>
      </c>
      <c r="L95" s="7" t="s">
        <v>1380</v>
      </c>
      <c r="N95" s="19" t="s">
        <v>1392</v>
      </c>
      <c r="O95" s="19" t="s">
        <v>1791</v>
      </c>
      <c r="P95" s="7" t="s">
        <v>1380</v>
      </c>
      <c r="R95" s="19" t="s">
        <v>1375</v>
      </c>
      <c r="S95" s="19" t="s">
        <v>1792</v>
      </c>
      <c r="T95" s="7" t="s">
        <v>1386</v>
      </c>
      <c r="V95" s="19" t="s">
        <v>1401</v>
      </c>
      <c r="W95" s="19" t="s">
        <v>1679</v>
      </c>
      <c r="X95" s="7" t="s">
        <v>1380</v>
      </c>
    </row>
    <row r="96" spans="1:24" ht="15.95">
      <c r="A96" s="23" t="s">
        <v>1411</v>
      </c>
      <c r="B96" s="8" t="s">
        <v>1793</v>
      </c>
      <c r="C96" s="7" t="s">
        <v>1377</v>
      </c>
      <c r="F96" s="29" t="s">
        <v>1392</v>
      </c>
      <c r="G96" s="24" t="s">
        <v>1794</v>
      </c>
      <c r="H96" s="7" t="s">
        <v>1380</v>
      </c>
      <c r="J96" s="28" t="s">
        <v>1588</v>
      </c>
      <c r="K96" s="27" t="s">
        <v>1795</v>
      </c>
      <c r="L96" s="7" t="s">
        <v>1380</v>
      </c>
      <c r="N96" s="19" t="s">
        <v>1588</v>
      </c>
      <c r="O96" s="19" t="s">
        <v>1796</v>
      </c>
      <c r="P96" s="7" t="s">
        <v>1380</v>
      </c>
      <c r="R96" s="19" t="s">
        <v>1401</v>
      </c>
      <c r="S96" s="19" t="s">
        <v>1797</v>
      </c>
      <c r="T96" s="7" t="s">
        <v>1377</v>
      </c>
      <c r="V96" s="19" t="s">
        <v>1401</v>
      </c>
      <c r="W96" s="19" t="s">
        <v>1798</v>
      </c>
      <c r="X96" s="7" t="s">
        <v>1380</v>
      </c>
    </row>
    <row r="97" spans="1:24" ht="15.95">
      <c r="A97" s="23" t="s">
        <v>1411</v>
      </c>
      <c r="B97" s="8" t="s">
        <v>1799</v>
      </c>
      <c r="C97" s="7" t="s">
        <v>1377</v>
      </c>
      <c r="F97" s="29" t="s">
        <v>1392</v>
      </c>
      <c r="G97" s="24" t="s">
        <v>1800</v>
      </c>
      <c r="H97" s="7" t="s">
        <v>1380</v>
      </c>
      <c r="J97" s="28" t="s">
        <v>1588</v>
      </c>
      <c r="K97" s="27" t="s">
        <v>1801</v>
      </c>
      <c r="L97" s="7" t="s">
        <v>1380</v>
      </c>
      <c r="N97" s="19" t="s">
        <v>1588</v>
      </c>
      <c r="O97" s="19" t="s">
        <v>1802</v>
      </c>
      <c r="P97" s="7" t="s">
        <v>1377</v>
      </c>
      <c r="R97" s="19" t="s">
        <v>1401</v>
      </c>
      <c r="S97" s="19" t="s">
        <v>1803</v>
      </c>
      <c r="T97" s="7" t="s">
        <v>1377</v>
      </c>
      <c r="V97" s="19" t="s">
        <v>1401</v>
      </c>
      <c r="W97" s="19" t="s">
        <v>1574</v>
      </c>
      <c r="X97" s="7" t="s">
        <v>1383</v>
      </c>
    </row>
    <row r="98" spans="1:24" ht="15.95">
      <c r="A98" s="23" t="s">
        <v>1411</v>
      </c>
      <c r="B98" s="8" t="s">
        <v>1804</v>
      </c>
      <c r="C98" s="7" t="s">
        <v>1377</v>
      </c>
      <c r="F98" s="29" t="s">
        <v>1392</v>
      </c>
      <c r="G98" s="24" t="s">
        <v>1805</v>
      </c>
      <c r="H98" s="7" t="s">
        <v>1377</v>
      </c>
      <c r="J98" s="28" t="s">
        <v>1588</v>
      </c>
      <c r="K98" s="27" t="s">
        <v>1806</v>
      </c>
      <c r="L98" s="7" t="s">
        <v>1380</v>
      </c>
      <c r="N98" s="19" t="s">
        <v>1588</v>
      </c>
      <c r="O98" s="19" t="s">
        <v>1807</v>
      </c>
      <c r="P98" s="7" t="s">
        <v>1377</v>
      </c>
      <c r="R98" s="19" t="s">
        <v>1401</v>
      </c>
      <c r="S98" s="19" t="s">
        <v>1808</v>
      </c>
      <c r="T98" s="7" t="s">
        <v>1415</v>
      </c>
      <c r="V98" s="19" t="s">
        <v>1401</v>
      </c>
      <c r="W98" s="19" t="s">
        <v>1578</v>
      </c>
      <c r="X98" s="7" t="s">
        <v>1383</v>
      </c>
    </row>
    <row r="99" spans="1:24" ht="15.95">
      <c r="A99" s="23" t="s">
        <v>1411</v>
      </c>
      <c r="B99" s="8" t="s">
        <v>1809</v>
      </c>
      <c r="C99" s="7" t="s">
        <v>1377</v>
      </c>
      <c r="F99" s="30" t="s">
        <v>1588</v>
      </c>
      <c r="G99" s="24" t="s">
        <v>1772</v>
      </c>
      <c r="H99" s="7" t="s">
        <v>1377</v>
      </c>
      <c r="J99" s="28" t="s">
        <v>1588</v>
      </c>
      <c r="K99" s="27" t="s">
        <v>1810</v>
      </c>
      <c r="L99" s="7" t="s">
        <v>1380</v>
      </c>
      <c r="N99" s="19" t="s">
        <v>1588</v>
      </c>
      <c r="O99" s="19" t="s">
        <v>1811</v>
      </c>
      <c r="P99" s="7" t="s">
        <v>1377</v>
      </c>
      <c r="R99" s="19" t="s">
        <v>1401</v>
      </c>
      <c r="S99" s="19" t="s">
        <v>1812</v>
      </c>
      <c r="T99" s="7" t="s">
        <v>1377</v>
      </c>
      <c r="V99" s="19" t="s">
        <v>1401</v>
      </c>
      <c r="W99" s="19" t="s">
        <v>1813</v>
      </c>
      <c r="X99" s="7" t="s">
        <v>1380</v>
      </c>
    </row>
    <row r="100" spans="1:24" ht="15.95">
      <c r="F100" s="30" t="s">
        <v>1588</v>
      </c>
      <c r="G100" s="24" t="s">
        <v>1777</v>
      </c>
      <c r="H100" s="7" t="s">
        <v>1377</v>
      </c>
      <c r="J100" s="28" t="s">
        <v>1588</v>
      </c>
      <c r="K100" s="27" t="s">
        <v>1814</v>
      </c>
      <c r="L100" s="7" t="s">
        <v>1380</v>
      </c>
      <c r="N100" s="19" t="s">
        <v>1588</v>
      </c>
      <c r="O100" s="19" t="s">
        <v>1815</v>
      </c>
      <c r="P100" s="7" t="s">
        <v>1377</v>
      </c>
      <c r="R100" s="19" t="s">
        <v>1401</v>
      </c>
      <c r="S100" s="19" t="s">
        <v>1816</v>
      </c>
      <c r="T100" s="7" t="s">
        <v>1377</v>
      </c>
      <c r="V100" s="19" t="s">
        <v>1401</v>
      </c>
      <c r="W100" s="19" t="s">
        <v>1817</v>
      </c>
      <c r="X100" s="7" t="s">
        <v>1380</v>
      </c>
    </row>
    <row r="101" spans="1:24" ht="15.95">
      <c r="A101" s="21" t="s">
        <v>1818</v>
      </c>
      <c r="F101" s="30" t="s">
        <v>1588</v>
      </c>
      <c r="G101" s="24" t="s">
        <v>1783</v>
      </c>
      <c r="H101" s="7" t="s">
        <v>1380</v>
      </c>
      <c r="J101" s="28" t="s">
        <v>1588</v>
      </c>
      <c r="K101" s="27" t="s">
        <v>1819</v>
      </c>
      <c r="L101" s="7" t="s">
        <v>1380</v>
      </c>
      <c r="N101" s="19" t="s">
        <v>1588</v>
      </c>
      <c r="O101" s="19" t="s">
        <v>1820</v>
      </c>
      <c r="P101" s="7" t="s">
        <v>1377</v>
      </c>
      <c r="R101" s="19" t="s">
        <v>1401</v>
      </c>
      <c r="S101" s="19" t="s">
        <v>1813</v>
      </c>
      <c r="T101" s="7" t="s">
        <v>1386</v>
      </c>
      <c r="V101" s="19" t="s">
        <v>1401</v>
      </c>
      <c r="W101" s="19" t="s">
        <v>1821</v>
      </c>
      <c r="X101" s="7" t="s">
        <v>1383</v>
      </c>
    </row>
    <row r="102" spans="1:24" ht="15.95">
      <c r="A102" s="23" t="s">
        <v>1375</v>
      </c>
      <c r="B102" s="8" t="s">
        <v>1492</v>
      </c>
      <c r="C102" s="7" t="s">
        <v>1377</v>
      </c>
      <c r="F102" s="30" t="s">
        <v>1588</v>
      </c>
      <c r="G102" s="24" t="s">
        <v>1788</v>
      </c>
      <c r="H102" s="7" t="s">
        <v>1377</v>
      </c>
      <c r="J102" s="28" t="s">
        <v>1411</v>
      </c>
      <c r="K102" s="31" t="s">
        <v>1822</v>
      </c>
      <c r="L102" s="7" t="s">
        <v>1377</v>
      </c>
      <c r="N102" s="19" t="s">
        <v>1588</v>
      </c>
      <c r="O102" s="19" t="s">
        <v>1823</v>
      </c>
      <c r="P102" s="7" t="s">
        <v>1380</v>
      </c>
      <c r="R102" s="19" t="s">
        <v>1401</v>
      </c>
      <c r="S102" s="19" t="s">
        <v>1824</v>
      </c>
      <c r="T102" s="7" t="s">
        <v>1377</v>
      </c>
      <c r="V102" s="19" t="s">
        <v>1401</v>
      </c>
      <c r="W102" s="19" t="s">
        <v>1506</v>
      </c>
      <c r="X102" s="7" t="s">
        <v>1380</v>
      </c>
    </row>
    <row r="103" spans="1:24">
      <c r="A103" s="23" t="s">
        <v>1375</v>
      </c>
      <c r="B103" s="8" t="s">
        <v>1496</v>
      </c>
      <c r="C103" s="7" t="s">
        <v>1377</v>
      </c>
      <c r="F103" s="30" t="s">
        <v>1588</v>
      </c>
      <c r="G103" s="32" t="s">
        <v>1825</v>
      </c>
      <c r="H103" s="7" t="s">
        <v>1377</v>
      </c>
      <c r="N103" s="19" t="s">
        <v>1588</v>
      </c>
      <c r="O103" s="19" t="s">
        <v>1826</v>
      </c>
      <c r="P103" s="7" t="s">
        <v>1380</v>
      </c>
      <c r="R103" s="19" t="s">
        <v>1401</v>
      </c>
      <c r="S103" s="19" t="s">
        <v>1827</v>
      </c>
      <c r="T103" s="7" t="s">
        <v>1377</v>
      </c>
      <c r="V103" s="19" t="s">
        <v>1401</v>
      </c>
      <c r="W103" s="19" t="s">
        <v>1638</v>
      </c>
      <c r="X103" s="7" t="s">
        <v>1383</v>
      </c>
    </row>
    <row r="104" spans="1:24">
      <c r="A104" s="23" t="s">
        <v>1375</v>
      </c>
      <c r="B104" s="8" t="s">
        <v>1500</v>
      </c>
      <c r="C104" s="7" t="s">
        <v>1377</v>
      </c>
      <c r="F104" s="30" t="s">
        <v>1588</v>
      </c>
      <c r="G104" s="32" t="s">
        <v>1828</v>
      </c>
      <c r="H104" s="7" t="s">
        <v>1377</v>
      </c>
      <c r="J104" s="19" t="s">
        <v>1829</v>
      </c>
      <c r="N104" s="19" t="s">
        <v>1411</v>
      </c>
      <c r="O104" s="19" t="s">
        <v>1830</v>
      </c>
      <c r="P104" s="7" t="s">
        <v>1377</v>
      </c>
      <c r="R104" s="19" t="s">
        <v>1401</v>
      </c>
      <c r="S104" s="19" t="s">
        <v>1831</v>
      </c>
      <c r="T104" s="7" t="s">
        <v>1380</v>
      </c>
      <c r="V104" s="19" t="s">
        <v>1401</v>
      </c>
      <c r="W104" s="19" t="s">
        <v>1832</v>
      </c>
      <c r="X104" s="7" t="s">
        <v>1380</v>
      </c>
    </row>
    <row r="105" spans="1:24" ht="15.95">
      <c r="A105" s="23" t="s">
        <v>1375</v>
      </c>
      <c r="B105" s="8" t="s">
        <v>1504</v>
      </c>
      <c r="C105" s="7" t="s">
        <v>1377</v>
      </c>
      <c r="F105" s="30" t="s">
        <v>1588</v>
      </c>
      <c r="G105" s="32" t="s">
        <v>1833</v>
      </c>
      <c r="H105" s="7" t="s">
        <v>1377</v>
      </c>
      <c r="J105" s="33" t="s">
        <v>1375</v>
      </c>
      <c r="K105" s="2" t="s">
        <v>1834</v>
      </c>
      <c r="L105" s="7" t="s">
        <v>1415</v>
      </c>
      <c r="N105" s="19" t="s">
        <v>1411</v>
      </c>
      <c r="O105" s="19" t="s">
        <v>1835</v>
      </c>
      <c r="P105" s="7" t="s">
        <v>1377</v>
      </c>
      <c r="R105" s="19" t="s">
        <v>1401</v>
      </c>
      <c r="S105" s="19" t="s">
        <v>1836</v>
      </c>
      <c r="T105" s="7" t="s">
        <v>1415</v>
      </c>
      <c r="V105" s="19" t="s">
        <v>1392</v>
      </c>
      <c r="W105" s="19" t="s">
        <v>1837</v>
      </c>
      <c r="X105" s="7" t="s">
        <v>1380</v>
      </c>
    </row>
    <row r="106" spans="1:24" ht="15.95">
      <c r="A106" s="23" t="s">
        <v>1375</v>
      </c>
      <c r="B106" s="8" t="s">
        <v>1508</v>
      </c>
      <c r="C106" s="7" t="s">
        <v>1377</v>
      </c>
      <c r="F106" s="30" t="s">
        <v>1411</v>
      </c>
      <c r="G106" s="24" t="s">
        <v>1793</v>
      </c>
      <c r="H106" s="7" t="s">
        <v>1377</v>
      </c>
      <c r="J106" s="33" t="s">
        <v>1375</v>
      </c>
      <c r="K106" s="2" t="s">
        <v>1838</v>
      </c>
      <c r="L106" s="7" t="s">
        <v>1377</v>
      </c>
      <c r="N106" s="19" t="s">
        <v>1411</v>
      </c>
      <c r="O106" s="19" t="s">
        <v>1839</v>
      </c>
      <c r="P106" s="7" t="s">
        <v>1377</v>
      </c>
      <c r="R106" s="19" t="s">
        <v>1392</v>
      </c>
      <c r="S106" s="19" t="s">
        <v>1840</v>
      </c>
      <c r="T106" s="7" t="s">
        <v>1415</v>
      </c>
      <c r="V106" s="19" t="s">
        <v>1392</v>
      </c>
      <c r="W106" s="19" t="s">
        <v>1841</v>
      </c>
      <c r="X106" s="7" t="s">
        <v>1380</v>
      </c>
    </row>
    <row r="107" spans="1:24" ht="15.95">
      <c r="A107" s="23" t="s">
        <v>1375</v>
      </c>
      <c r="B107" s="8" t="s">
        <v>1511</v>
      </c>
      <c r="C107" s="7" t="s">
        <v>1377</v>
      </c>
      <c r="F107" s="30" t="s">
        <v>1411</v>
      </c>
      <c r="G107" s="24" t="s">
        <v>1799</v>
      </c>
      <c r="H107" s="7" t="s">
        <v>1377</v>
      </c>
      <c r="J107" s="33" t="s">
        <v>1375</v>
      </c>
      <c r="K107" s="2" t="s">
        <v>1842</v>
      </c>
      <c r="L107" s="7" t="s">
        <v>1377</v>
      </c>
      <c r="R107" s="19" t="s">
        <v>1392</v>
      </c>
      <c r="S107" s="19" t="s">
        <v>1843</v>
      </c>
      <c r="T107" s="7" t="s">
        <v>1386</v>
      </c>
      <c r="V107" s="19" t="s">
        <v>1392</v>
      </c>
      <c r="W107" s="19" t="s">
        <v>1844</v>
      </c>
      <c r="X107" s="7" t="s">
        <v>1383</v>
      </c>
    </row>
    <row r="108" spans="1:24" ht="15.95">
      <c r="A108" s="23" t="s">
        <v>1375</v>
      </c>
      <c r="B108" s="8" t="s">
        <v>1515</v>
      </c>
      <c r="C108" s="7" t="s">
        <v>1377</v>
      </c>
      <c r="F108" s="30" t="s">
        <v>1411</v>
      </c>
      <c r="G108" s="24" t="s">
        <v>1804</v>
      </c>
      <c r="H108" s="7" t="s">
        <v>1377</v>
      </c>
      <c r="J108" s="33" t="s">
        <v>1375</v>
      </c>
      <c r="K108" s="27" t="s">
        <v>1845</v>
      </c>
      <c r="L108" s="7" t="s">
        <v>1377</v>
      </c>
      <c r="R108" s="19" t="s">
        <v>1392</v>
      </c>
      <c r="S108" s="19" t="s">
        <v>1846</v>
      </c>
      <c r="T108" s="7" t="s">
        <v>1377</v>
      </c>
      <c r="V108" s="19" t="s">
        <v>1392</v>
      </c>
      <c r="W108" s="19" t="s">
        <v>1847</v>
      </c>
      <c r="X108" s="7" t="s">
        <v>1383</v>
      </c>
    </row>
    <row r="109" spans="1:24" ht="15.95">
      <c r="A109" s="23" t="s">
        <v>1375</v>
      </c>
      <c r="B109" s="8" t="s">
        <v>1519</v>
      </c>
      <c r="C109" s="7" t="s">
        <v>1377</v>
      </c>
      <c r="F109" s="30" t="s">
        <v>1411</v>
      </c>
      <c r="G109" s="24" t="s">
        <v>1809</v>
      </c>
      <c r="H109" s="7" t="s">
        <v>1377</v>
      </c>
      <c r="J109" s="33" t="s">
        <v>1375</v>
      </c>
      <c r="K109" s="27" t="s">
        <v>1848</v>
      </c>
      <c r="L109" s="7" t="s">
        <v>1377</v>
      </c>
      <c r="N109" s="19" t="s">
        <v>1849</v>
      </c>
      <c r="R109" s="19" t="s">
        <v>1392</v>
      </c>
      <c r="S109" s="19" t="s">
        <v>1850</v>
      </c>
      <c r="T109" s="7" t="s">
        <v>1380</v>
      </c>
      <c r="V109" s="19" t="s">
        <v>1392</v>
      </c>
      <c r="W109" s="19" t="s">
        <v>1851</v>
      </c>
      <c r="X109" s="7" t="s">
        <v>1383</v>
      </c>
    </row>
    <row r="110" spans="1:24" ht="15.95">
      <c r="A110" s="23" t="s">
        <v>1375</v>
      </c>
      <c r="B110" s="9" t="s">
        <v>1852</v>
      </c>
      <c r="C110" s="7" t="s">
        <v>1377</v>
      </c>
      <c r="J110" s="33" t="s">
        <v>1375</v>
      </c>
      <c r="K110" s="27" t="s">
        <v>1853</v>
      </c>
      <c r="L110" s="7" t="s">
        <v>1377</v>
      </c>
      <c r="N110" s="19" t="s">
        <v>1375</v>
      </c>
      <c r="O110" s="19" t="s">
        <v>1382</v>
      </c>
      <c r="P110" s="7" t="s">
        <v>1383</v>
      </c>
      <c r="R110" s="19" t="s">
        <v>1392</v>
      </c>
      <c r="S110" s="19" t="s">
        <v>1854</v>
      </c>
      <c r="T110" s="7" t="s">
        <v>1380</v>
      </c>
      <c r="V110" s="19" t="s">
        <v>1392</v>
      </c>
      <c r="W110" s="19" t="s">
        <v>1855</v>
      </c>
      <c r="X110" s="7" t="s">
        <v>1383</v>
      </c>
    </row>
    <row r="111" spans="1:24" ht="15.95">
      <c r="A111" s="23" t="s">
        <v>1375</v>
      </c>
      <c r="B111" s="8" t="s">
        <v>1856</v>
      </c>
      <c r="C111" s="7" t="s">
        <v>1377</v>
      </c>
      <c r="F111" s="19" t="s">
        <v>1857</v>
      </c>
      <c r="J111" s="33" t="s">
        <v>1375</v>
      </c>
      <c r="K111" s="2" t="s">
        <v>1858</v>
      </c>
      <c r="L111" s="7" t="s">
        <v>1377</v>
      </c>
      <c r="N111" s="19" t="s">
        <v>1375</v>
      </c>
      <c r="O111" s="19" t="s">
        <v>1859</v>
      </c>
      <c r="P111" s="7" t="s">
        <v>1415</v>
      </c>
      <c r="R111" s="19" t="s">
        <v>1392</v>
      </c>
      <c r="S111" s="19" t="s">
        <v>1854</v>
      </c>
      <c r="T111" s="7" t="s">
        <v>1380</v>
      </c>
      <c r="V111" s="19" t="s">
        <v>1392</v>
      </c>
      <c r="W111" s="19" t="s">
        <v>1860</v>
      </c>
      <c r="X111" s="7" t="s">
        <v>1377</v>
      </c>
    </row>
    <row r="112" spans="1:24" ht="15.95">
      <c r="A112" s="23" t="s">
        <v>1375</v>
      </c>
      <c r="B112" s="8" t="s">
        <v>1861</v>
      </c>
      <c r="C112" s="7" t="s">
        <v>1377</v>
      </c>
      <c r="F112" s="34" t="s">
        <v>1375</v>
      </c>
      <c r="G112" s="32" t="s">
        <v>1862</v>
      </c>
      <c r="H112" s="7" t="s">
        <v>1377</v>
      </c>
      <c r="J112" s="33" t="s">
        <v>1375</v>
      </c>
      <c r="K112" s="2" t="s">
        <v>1863</v>
      </c>
      <c r="L112" s="7" t="s">
        <v>1415</v>
      </c>
      <c r="N112" s="19" t="s">
        <v>1375</v>
      </c>
      <c r="O112" s="19" t="s">
        <v>1388</v>
      </c>
      <c r="P112" s="7" t="s">
        <v>1415</v>
      </c>
      <c r="R112" s="19" t="s">
        <v>1392</v>
      </c>
      <c r="S112" s="19" t="s">
        <v>1864</v>
      </c>
      <c r="T112" s="7" t="s">
        <v>1377</v>
      </c>
      <c r="V112" s="19" t="s">
        <v>1392</v>
      </c>
      <c r="W112" s="19" t="s">
        <v>1865</v>
      </c>
      <c r="X112" s="7" t="s">
        <v>1380</v>
      </c>
    </row>
    <row r="113" spans="1:24" ht="15.95">
      <c r="A113" s="23" t="s">
        <v>1375</v>
      </c>
      <c r="B113" s="8" t="s">
        <v>1866</v>
      </c>
      <c r="C113" s="7" t="s">
        <v>1377</v>
      </c>
      <c r="F113" s="34" t="s">
        <v>1375</v>
      </c>
      <c r="G113" s="32" t="s">
        <v>1867</v>
      </c>
      <c r="H113" s="7" t="s">
        <v>1377</v>
      </c>
      <c r="J113" s="33" t="s">
        <v>1375</v>
      </c>
      <c r="K113" s="2" t="s">
        <v>1868</v>
      </c>
      <c r="L113" s="7" t="s">
        <v>1415</v>
      </c>
      <c r="N113" s="19" t="s">
        <v>1375</v>
      </c>
      <c r="O113" s="19" t="s">
        <v>1869</v>
      </c>
      <c r="P113" s="7" t="s">
        <v>1380</v>
      </c>
      <c r="R113" s="19" t="s">
        <v>1392</v>
      </c>
      <c r="S113" s="19" t="s">
        <v>1870</v>
      </c>
      <c r="T113" s="7" t="s">
        <v>1386</v>
      </c>
      <c r="V113" s="19" t="s">
        <v>1392</v>
      </c>
      <c r="W113" s="19" t="s">
        <v>1871</v>
      </c>
      <c r="X113" s="7" t="s">
        <v>1383</v>
      </c>
    </row>
    <row r="114" spans="1:24" ht="15.95">
      <c r="A114" s="23" t="s">
        <v>1375</v>
      </c>
      <c r="B114" s="9" t="s">
        <v>1536</v>
      </c>
      <c r="C114" s="7" t="s">
        <v>1377</v>
      </c>
      <c r="F114" s="34" t="s">
        <v>1375</v>
      </c>
      <c r="G114" s="32" t="s">
        <v>1872</v>
      </c>
      <c r="H114" s="7" t="s">
        <v>1377</v>
      </c>
      <c r="J114" s="33" t="s">
        <v>1375</v>
      </c>
      <c r="K114" s="27" t="s">
        <v>1873</v>
      </c>
      <c r="L114" s="7" t="s">
        <v>1415</v>
      </c>
      <c r="N114" s="19" t="s">
        <v>1375</v>
      </c>
      <c r="O114" s="19" t="s">
        <v>1874</v>
      </c>
      <c r="P114" s="7" t="s">
        <v>1377</v>
      </c>
      <c r="R114" s="19" t="s">
        <v>1392</v>
      </c>
      <c r="S114" s="19" t="s">
        <v>1875</v>
      </c>
      <c r="T114" s="7" t="s">
        <v>1377</v>
      </c>
      <c r="V114" s="19" t="s">
        <v>1392</v>
      </c>
      <c r="W114" s="19" t="s">
        <v>1876</v>
      </c>
      <c r="X114" s="7" t="s">
        <v>1380</v>
      </c>
    </row>
    <row r="115" spans="1:24" ht="15.95">
      <c r="A115" s="23" t="s">
        <v>1375</v>
      </c>
      <c r="B115" s="9" t="s">
        <v>1530</v>
      </c>
      <c r="C115" s="7" t="s">
        <v>1377</v>
      </c>
      <c r="F115" s="34" t="s">
        <v>1375</v>
      </c>
      <c r="G115" s="32" t="s">
        <v>1877</v>
      </c>
      <c r="H115" s="7" t="s">
        <v>1377</v>
      </c>
      <c r="J115" s="33" t="s">
        <v>1375</v>
      </c>
      <c r="K115" s="27" t="s">
        <v>1678</v>
      </c>
      <c r="L115" s="7" t="s">
        <v>1377</v>
      </c>
      <c r="N115" s="19" t="s">
        <v>1375</v>
      </c>
      <c r="O115" s="19" t="s">
        <v>1878</v>
      </c>
      <c r="P115" s="7" t="s">
        <v>1415</v>
      </c>
      <c r="R115" s="19" t="s">
        <v>1392</v>
      </c>
      <c r="S115" s="19" t="s">
        <v>1879</v>
      </c>
      <c r="T115" s="7" t="s">
        <v>1386</v>
      </c>
      <c r="V115" s="19" t="s">
        <v>1392</v>
      </c>
      <c r="W115" s="19" t="s">
        <v>1880</v>
      </c>
      <c r="X115" s="7" t="s">
        <v>1383</v>
      </c>
    </row>
    <row r="116" spans="1:24" ht="15.95">
      <c r="A116" s="23" t="s">
        <v>1375</v>
      </c>
      <c r="B116" s="8" t="s">
        <v>1881</v>
      </c>
      <c r="C116" s="7" t="s">
        <v>1377</v>
      </c>
      <c r="F116" s="34" t="s">
        <v>1375</v>
      </c>
      <c r="G116" s="32" t="s">
        <v>1882</v>
      </c>
      <c r="H116" s="7" t="s">
        <v>1377</v>
      </c>
      <c r="J116" s="33" t="s">
        <v>1375</v>
      </c>
      <c r="K116" s="27" t="s">
        <v>1883</v>
      </c>
      <c r="L116" s="7" t="s">
        <v>1386</v>
      </c>
      <c r="N116" s="19" t="s">
        <v>1375</v>
      </c>
      <c r="O116" s="19" t="s">
        <v>1884</v>
      </c>
      <c r="P116" s="7" t="s">
        <v>1377</v>
      </c>
      <c r="R116" s="19" t="s">
        <v>1392</v>
      </c>
      <c r="S116" s="19" t="s">
        <v>1885</v>
      </c>
      <c r="T116" s="7" t="s">
        <v>1380</v>
      </c>
      <c r="V116" s="19" t="s">
        <v>1392</v>
      </c>
      <c r="W116" s="19" t="s">
        <v>1886</v>
      </c>
      <c r="X116" s="7" t="s">
        <v>1377</v>
      </c>
    </row>
    <row r="117" spans="1:24" ht="15.95">
      <c r="A117" s="23" t="s">
        <v>1375</v>
      </c>
      <c r="B117" s="9" t="s">
        <v>1887</v>
      </c>
      <c r="C117" s="7" t="s">
        <v>1377</v>
      </c>
      <c r="F117" s="34" t="s">
        <v>1375</v>
      </c>
      <c r="G117" s="32" t="s">
        <v>1888</v>
      </c>
      <c r="H117" s="7" t="s">
        <v>1377</v>
      </c>
      <c r="J117" s="33" t="s">
        <v>1375</v>
      </c>
      <c r="K117" s="2" t="s">
        <v>1889</v>
      </c>
      <c r="L117" s="7" t="s">
        <v>1377</v>
      </c>
      <c r="N117" s="19" t="s">
        <v>1375</v>
      </c>
      <c r="O117" s="19" t="s">
        <v>1890</v>
      </c>
      <c r="P117" s="7" t="s">
        <v>1377</v>
      </c>
      <c r="R117" s="19" t="s">
        <v>1392</v>
      </c>
      <c r="S117" s="19" t="s">
        <v>1891</v>
      </c>
      <c r="T117" s="7" t="s">
        <v>1386</v>
      </c>
      <c r="V117" s="19" t="s">
        <v>1392</v>
      </c>
      <c r="W117" s="19" t="s">
        <v>1892</v>
      </c>
      <c r="X117" s="7" t="s">
        <v>1383</v>
      </c>
    </row>
    <row r="118" spans="1:24" ht="15.95">
      <c r="A118" s="23" t="s">
        <v>1375</v>
      </c>
      <c r="B118" s="8" t="s">
        <v>1893</v>
      </c>
      <c r="C118" s="7" t="s">
        <v>1377</v>
      </c>
      <c r="F118" s="34" t="s">
        <v>1375</v>
      </c>
      <c r="G118" s="32" t="s">
        <v>1894</v>
      </c>
      <c r="H118" s="7" t="s">
        <v>1377</v>
      </c>
      <c r="J118" s="33" t="s">
        <v>1375</v>
      </c>
      <c r="K118" s="2" t="s">
        <v>1895</v>
      </c>
      <c r="L118" s="7" t="s">
        <v>1415</v>
      </c>
      <c r="N118" s="19" t="s">
        <v>1375</v>
      </c>
      <c r="O118" s="19" t="s">
        <v>1896</v>
      </c>
      <c r="P118" s="7" t="s">
        <v>1415</v>
      </c>
      <c r="R118" s="19" t="s">
        <v>1392</v>
      </c>
      <c r="S118" s="19" t="s">
        <v>1897</v>
      </c>
      <c r="T118" s="7" t="s">
        <v>1380</v>
      </c>
      <c r="V118" s="19" t="s">
        <v>1392</v>
      </c>
      <c r="W118" s="19" t="s">
        <v>1898</v>
      </c>
      <c r="X118" s="7" t="s">
        <v>1380</v>
      </c>
    </row>
    <row r="119" spans="1:24" ht="15.95">
      <c r="A119" s="23" t="s">
        <v>1375</v>
      </c>
      <c r="B119" s="8" t="s">
        <v>1899</v>
      </c>
      <c r="C119" s="7" t="s">
        <v>1377</v>
      </c>
      <c r="F119" s="34" t="s">
        <v>1375</v>
      </c>
      <c r="G119" s="32" t="s">
        <v>1900</v>
      </c>
      <c r="H119" s="7" t="s">
        <v>1377</v>
      </c>
      <c r="J119" s="33" t="s">
        <v>1375</v>
      </c>
      <c r="K119" s="2" t="s">
        <v>1901</v>
      </c>
      <c r="L119" s="7" t="s">
        <v>1377</v>
      </c>
      <c r="N119" s="19" t="s">
        <v>1401</v>
      </c>
      <c r="O119" s="19" t="s">
        <v>1902</v>
      </c>
      <c r="P119" s="7" t="s">
        <v>1380</v>
      </c>
      <c r="R119" s="19" t="s">
        <v>1392</v>
      </c>
      <c r="S119" s="19" t="s">
        <v>1903</v>
      </c>
      <c r="T119" s="7" t="s">
        <v>1377</v>
      </c>
      <c r="V119" s="19" t="s">
        <v>1392</v>
      </c>
      <c r="W119" s="19" t="s">
        <v>1904</v>
      </c>
      <c r="X119" s="7" t="s">
        <v>1380</v>
      </c>
    </row>
    <row r="120" spans="1:24" ht="15.95">
      <c r="A120" s="23" t="s">
        <v>1375</v>
      </c>
      <c r="B120" s="8" t="s">
        <v>1905</v>
      </c>
      <c r="C120" s="7" t="s">
        <v>1377</v>
      </c>
      <c r="F120" s="34" t="s">
        <v>1375</v>
      </c>
      <c r="G120" s="32" t="s">
        <v>1906</v>
      </c>
      <c r="H120" s="7" t="s">
        <v>1377</v>
      </c>
      <c r="J120" s="33" t="s">
        <v>1375</v>
      </c>
      <c r="K120" s="2" t="s">
        <v>1907</v>
      </c>
      <c r="L120" s="7" t="s">
        <v>1415</v>
      </c>
      <c r="N120" s="19" t="s">
        <v>1401</v>
      </c>
      <c r="O120" s="19" t="s">
        <v>1908</v>
      </c>
      <c r="P120" s="7" t="s">
        <v>1380</v>
      </c>
      <c r="R120" s="19" t="s">
        <v>1392</v>
      </c>
      <c r="S120" s="19" t="s">
        <v>1909</v>
      </c>
      <c r="T120" s="7" t="s">
        <v>1386</v>
      </c>
      <c r="V120" s="19" t="s">
        <v>1392</v>
      </c>
      <c r="W120" s="19" t="s">
        <v>1910</v>
      </c>
      <c r="X120" s="7" t="s">
        <v>1380</v>
      </c>
    </row>
    <row r="121" spans="1:24" ht="15.95">
      <c r="A121" s="23" t="s">
        <v>1401</v>
      </c>
      <c r="B121" s="8" t="s">
        <v>1542</v>
      </c>
      <c r="C121" s="7" t="s">
        <v>1377</v>
      </c>
      <c r="F121" s="34" t="s">
        <v>1375</v>
      </c>
      <c r="G121" s="32" t="s">
        <v>1911</v>
      </c>
      <c r="H121" s="7" t="s">
        <v>1377</v>
      </c>
      <c r="J121" s="33" t="s">
        <v>1375</v>
      </c>
      <c r="K121" s="27" t="s">
        <v>1912</v>
      </c>
      <c r="L121" s="7" t="s">
        <v>1377</v>
      </c>
      <c r="N121" s="19" t="s">
        <v>1401</v>
      </c>
      <c r="O121" s="19" t="s">
        <v>1813</v>
      </c>
      <c r="P121" s="7" t="s">
        <v>1383</v>
      </c>
      <c r="R121" s="19" t="s">
        <v>1392</v>
      </c>
      <c r="S121" s="19" t="s">
        <v>1913</v>
      </c>
      <c r="T121" s="7" t="s">
        <v>1386</v>
      </c>
      <c r="V121" s="19" t="s">
        <v>1392</v>
      </c>
      <c r="W121" s="19" t="s">
        <v>1914</v>
      </c>
      <c r="X121" s="7" t="s">
        <v>1383</v>
      </c>
    </row>
    <row r="122" spans="1:24" ht="15.95">
      <c r="A122" s="23" t="s">
        <v>1401</v>
      </c>
      <c r="B122" s="8" t="s">
        <v>1548</v>
      </c>
      <c r="C122" s="7" t="s">
        <v>1380</v>
      </c>
      <c r="F122" s="34" t="s">
        <v>1375</v>
      </c>
      <c r="G122" s="32" t="s">
        <v>1915</v>
      </c>
      <c r="H122" s="7" t="s">
        <v>1377</v>
      </c>
      <c r="J122" s="33" t="s">
        <v>1375</v>
      </c>
      <c r="K122" s="1" t="s">
        <v>1916</v>
      </c>
      <c r="L122" s="7" t="s">
        <v>1386</v>
      </c>
      <c r="N122" s="19" t="s">
        <v>1401</v>
      </c>
      <c r="O122" s="19" t="s">
        <v>1917</v>
      </c>
      <c r="P122" s="7" t="s">
        <v>1377</v>
      </c>
      <c r="R122" s="19" t="s">
        <v>1588</v>
      </c>
      <c r="S122" s="19" t="s">
        <v>1918</v>
      </c>
      <c r="T122" s="7" t="s">
        <v>1380</v>
      </c>
      <c r="V122" s="19" t="s">
        <v>1392</v>
      </c>
      <c r="W122" s="19" t="s">
        <v>1919</v>
      </c>
      <c r="X122" s="7" t="s">
        <v>1383</v>
      </c>
    </row>
    <row r="123" spans="1:24" ht="15.95">
      <c r="A123" s="23" t="s">
        <v>1401</v>
      </c>
      <c r="B123" s="8" t="s">
        <v>1553</v>
      </c>
      <c r="C123" s="7" t="s">
        <v>1377</v>
      </c>
      <c r="F123" s="34" t="s">
        <v>1375</v>
      </c>
      <c r="G123" s="32" t="s">
        <v>1920</v>
      </c>
      <c r="H123" s="7" t="s">
        <v>1377</v>
      </c>
      <c r="J123" s="33" t="s">
        <v>1375</v>
      </c>
      <c r="K123" s="2" t="s">
        <v>1921</v>
      </c>
      <c r="L123" s="7" t="s">
        <v>1415</v>
      </c>
      <c r="N123" s="19" t="s">
        <v>1401</v>
      </c>
      <c r="O123" s="19" t="s">
        <v>1922</v>
      </c>
      <c r="P123" s="7" t="s">
        <v>1380</v>
      </c>
      <c r="V123" s="19" t="s">
        <v>1392</v>
      </c>
      <c r="W123" s="19" t="s">
        <v>1923</v>
      </c>
      <c r="X123" s="7" t="s">
        <v>1377</v>
      </c>
    </row>
    <row r="124" spans="1:24" ht="15.95">
      <c r="A124" s="23" t="s">
        <v>1401</v>
      </c>
      <c r="B124" s="8" t="s">
        <v>1558</v>
      </c>
      <c r="C124" s="7" t="s">
        <v>1377</v>
      </c>
      <c r="F124" s="34" t="s">
        <v>1375</v>
      </c>
      <c r="G124" s="32" t="s">
        <v>1924</v>
      </c>
      <c r="H124" s="7" t="s">
        <v>1380</v>
      </c>
      <c r="J124" s="33" t="s">
        <v>1375</v>
      </c>
      <c r="K124" s="1" t="s">
        <v>1925</v>
      </c>
      <c r="L124" s="7" t="s">
        <v>1415</v>
      </c>
      <c r="N124" s="19" t="s">
        <v>1401</v>
      </c>
      <c r="O124" s="19" t="s">
        <v>1926</v>
      </c>
      <c r="P124" s="7" t="s">
        <v>1383</v>
      </c>
      <c r="V124" s="19" t="s">
        <v>1392</v>
      </c>
      <c r="W124" s="19" t="s">
        <v>1927</v>
      </c>
      <c r="X124" s="7" t="s">
        <v>1380</v>
      </c>
    </row>
    <row r="125" spans="1:24" ht="15.95">
      <c r="A125" s="23" t="s">
        <v>1401</v>
      </c>
      <c r="B125" s="8" t="s">
        <v>1562</v>
      </c>
      <c r="C125" s="7" t="s">
        <v>1380</v>
      </c>
      <c r="F125" s="34" t="s">
        <v>1375</v>
      </c>
      <c r="G125" s="32" t="s">
        <v>1928</v>
      </c>
      <c r="H125" s="7" t="s">
        <v>1377</v>
      </c>
      <c r="J125" s="33" t="s">
        <v>1375</v>
      </c>
      <c r="K125" s="27" t="s">
        <v>1929</v>
      </c>
      <c r="L125" s="7" t="s">
        <v>1377</v>
      </c>
      <c r="N125" s="19" t="s">
        <v>1392</v>
      </c>
      <c r="O125" s="19" t="s">
        <v>1930</v>
      </c>
      <c r="P125" s="7" t="s">
        <v>1383</v>
      </c>
      <c r="R125" s="225" t="s">
        <v>1931</v>
      </c>
      <c r="V125" s="19" t="s">
        <v>1392</v>
      </c>
      <c r="W125" s="19" t="s">
        <v>1932</v>
      </c>
      <c r="X125" s="7" t="s">
        <v>1380</v>
      </c>
    </row>
    <row r="126" spans="1:24" ht="15.95">
      <c r="A126" s="23" t="s">
        <v>1401</v>
      </c>
      <c r="B126" s="8" t="s">
        <v>1566</v>
      </c>
      <c r="C126" s="7" t="s">
        <v>1377</v>
      </c>
      <c r="F126" s="34" t="s">
        <v>1375</v>
      </c>
      <c r="G126" s="32" t="s">
        <v>1933</v>
      </c>
      <c r="H126" s="7" t="s">
        <v>1377</v>
      </c>
      <c r="J126" s="33" t="s">
        <v>1375</v>
      </c>
      <c r="K126" s="1" t="s">
        <v>1934</v>
      </c>
      <c r="L126" s="7" t="s">
        <v>1386</v>
      </c>
      <c r="N126" s="19" t="s">
        <v>1392</v>
      </c>
      <c r="O126" s="19" t="s">
        <v>1935</v>
      </c>
      <c r="P126" s="7" t="s">
        <v>1415</v>
      </c>
      <c r="R126" s="19" t="s">
        <v>1375</v>
      </c>
      <c r="S126" s="19" t="s">
        <v>1936</v>
      </c>
      <c r="T126" s="7" t="s">
        <v>1377</v>
      </c>
      <c r="V126" s="19" t="s">
        <v>1392</v>
      </c>
      <c r="W126" s="19" t="s">
        <v>1937</v>
      </c>
      <c r="X126" s="7" t="s">
        <v>1377</v>
      </c>
    </row>
    <row r="127" spans="1:24" ht="15.95">
      <c r="A127" s="23" t="s">
        <v>1401</v>
      </c>
      <c r="B127" s="8" t="s">
        <v>1570</v>
      </c>
      <c r="C127" s="7" t="s">
        <v>1377</v>
      </c>
      <c r="F127" s="34" t="s">
        <v>1375</v>
      </c>
      <c r="G127" s="32" t="s">
        <v>1938</v>
      </c>
      <c r="H127" s="7" t="s">
        <v>1377</v>
      </c>
      <c r="J127" s="33" t="s">
        <v>1375</v>
      </c>
      <c r="K127" s="27" t="s">
        <v>1939</v>
      </c>
      <c r="L127" s="7" t="s">
        <v>1377</v>
      </c>
      <c r="N127" s="19" t="s">
        <v>1392</v>
      </c>
      <c r="O127" s="19" t="s">
        <v>1940</v>
      </c>
      <c r="P127" s="7" t="s">
        <v>1380</v>
      </c>
      <c r="R127" s="19" t="s">
        <v>1375</v>
      </c>
      <c r="S127" s="19" t="s">
        <v>1941</v>
      </c>
      <c r="T127" s="7" t="s">
        <v>1377</v>
      </c>
      <c r="V127" s="19" t="s">
        <v>1392</v>
      </c>
      <c r="W127" s="19" t="s">
        <v>1942</v>
      </c>
      <c r="X127" s="7" t="s">
        <v>1383</v>
      </c>
    </row>
    <row r="128" spans="1:24" ht="15.95">
      <c r="A128" s="23" t="s">
        <v>1401</v>
      </c>
      <c r="B128" s="8" t="s">
        <v>1574</v>
      </c>
      <c r="C128" s="7" t="s">
        <v>1380</v>
      </c>
      <c r="F128" s="34" t="s">
        <v>1375</v>
      </c>
      <c r="G128" s="32" t="s">
        <v>1943</v>
      </c>
      <c r="H128" s="7" t="s">
        <v>1377</v>
      </c>
      <c r="J128" s="33" t="s">
        <v>1375</v>
      </c>
      <c r="K128" s="2" t="s">
        <v>1944</v>
      </c>
      <c r="L128" s="7" t="s">
        <v>1377</v>
      </c>
      <c r="N128" s="19" t="s">
        <v>1392</v>
      </c>
      <c r="O128" s="19" t="s">
        <v>1945</v>
      </c>
      <c r="P128" s="7" t="s">
        <v>1380</v>
      </c>
      <c r="R128" s="19" t="s">
        <v>1375</v>
      </c>
      <c r="S128" s="19" t="s">
        <v>1946</v>
      </c>
      <c r="T128" s="7" t="s">
        <v>1377</v>
      </c>
      <c r="V128" s="19" t="s">
        <v>1392</v>
      </c>
      <c r="W128" s="19" t="s">
        <v>1947</v>
      </c>
      <c r="X128" s="7" t="s">
        <v>1383</v>
      </c>
    </row>
    <row r="129" spans="1:24" ht="15.95">
      <c r="A129" s="23" t="s">
        <v>1401</v>
      </c>
      <c r="B129" s="10" t="s">
        <v>1578</v>
      </c>
      <c r="C129" s="7" t="s">
        <v>1380</v>
      </c>
      <c r="F129" s="34" t="s">
        <v>1375</v>
      </c>
      <c r="G129" s="32" t="s">
        <v>1948</v>
      </c>
      <c r="H129" s="7" t="s">
        <v>1377</v>
      </c>
      <c r="J129" s="33" t="s">
        <v>1375</v>
      </c>
      <c r="K129" s="1" t="s">
        <v>1949</v>
      </c>
      <c r="L129" s="7" t="s">
        <v>1377</v>
      </c>
      <c r="N129" s="19" t="s">
        <v>1392</v>
      </c>
      <c r="O129" s="19" t="s">
        <v>1535</v>
      </c>
      <c r="P129" s="7" t="s">
        <v>1383</v>
      </c>
      <c r="R129" s="19" t="s">
        <v>1375</v>
      </c>
      <c r="S129" s="19" t="s">
        <v>1950</v>
      </c>
      <c r="T129" s="7" t="s">
        <v>1377</v>
      </c>
      <c r="V129" s="19" t="s">
        <v>1392</v>
      </c>
      <c r="W129" s="19" t="s">
        <v>1951</v>
      </c>
      <c r="X129" s="7" t="s">
        <v>1380</v>
      </c>
    </row>
    <row r="130" spans="1:24" ht="15.95">
      <c r="A130" s="23" t="s">
        <v>1401</v>
      </c>
      <c r="B130" s="8" t="s">
        <v>1582</v>
      </c>
      <c r="C130" s="7" t="s">
        <v>1377</v>
      </c>
      <c r="F130" s="34" t="s">
        <v>1375</v>
      </c>
      <c r="G130" s="32" t="s">
        <v>1952</v>
      </c>
      <c r="H130" s="7" t="s">
        <v>1377</v>
      </c>
      <c r="J130" s="33" t="s">
        <v>1375</v>
      </c>
      <c r="K130" s="2" t="s">
        <v>1953</v>
      </c>
      <c r="L130" s="7" t="s">
        <v>1377</v>
      </c>
      <c r="N130" s="19" t="s">
        <v>1392</v>
      </c>
      <c r="O130" s="19" t="s">
        <v>1954</v>
      </c>
      <c r="P130" s="7" t="s">
        <v>1380</v>
      </c>
      <c r="R130" s="19" t="s">
        <v>1375</v>
      </c>
      <c r="S130" s="19" t="s">
        <v>1955</v>
      </c>
      <c r="T130" s="7" t="s">
        <v>1377</v>
      </c>
      <c r="V130" s="19" t="s">
        <v>1392</v>
      </c>
      <c r="W130" s="19" t="s">
        <v>1956</v>
      </c>
      <c r="X130" s="7" t="s">
        <v>1380</v>
      </c>
    </row>
    <row r="131" spans="1:24" ht="15.95">
      <c r="A131" s="23" t="s">
        <v>1401</v>
      </c>
      <c r="B131" s="8" t="s">
        <v>1457</v>
      </c>
      <c r="C131" s="7" t="s">
        <v>1377</v>
      </c>
      <c r="F131" s="34" t="s">
        <v>1375</v>
      </c>
      <c r="G131" s="32" t="s">
        <v>1957</v>
      </c>
      <c r="H131" s="7" t="s">
        <v>1377</v>
      </c>
      <c r="J131" s="33" t="s">
        <v>1375</v>
      </c>
      <c r="K131" s="2" t="s">
        <v>1958</v>
      </c>
      <c r="L131" s="7" t="s">
        <v>1386</v>
      </c>
      <c r="N131" s="19" t="s">
        <v>1392</v>
      </c>
      <c r="O131" s="19" t="s">
        <v>1959</v>
      </c>
      <c r="P131" s="7" t="s">
        <v>1380</v>
      </c>
      <c r="R131" s="19" t="s">
        <v>1375</v>
      </c>
      <c r="S131" s="19" t="s">
        <v>1960</v>
      </c>
      <c r="T131" s="7" t="s">
        <v>1377</v>
      </c>
      <c r="V131" s="19" t="s">
        <v>1392</v>
      </c>
      <c r="W131" s="19" t="s">
        <v>1961</v>
      </c>
      <c r="X131" s="7" t="s">
        <v>1383</v>
      </c>
    </row>
    <row r="132" spans="1:24" ht="15.95">
      <c r="A132" s="23" t="s">
        <v>1401</v>
      </c>
      <c r="B132" s="8" t="s">
        <v>1590</v>
      </c>
      <c r="C132" s="7" t="s">
        <v>1415</v>
      </c>
      <c r="F132" s="34" t="s">
        <v>1375</v>
      </c>
      <c r="G132" s="32" t="s">
        <v>1962</v>
      </c>
      <c r="H132" s="7" t="s">
        <v>1377</v>
      </c>
      <c r="J132" s="33" t="s">
        <v>1375</v>
      </c>
      <c r="K132" s="27" t="s">
        <v>1963</v>
      </c>
      <c r="L132" s="7" t="s">
        <v>1377</v>
      </c>
      <c r="N132" s="19" t="s">
        <v>1392</v>
      </c>
      <c r="O132" s="19" t="s">
        <v>1964</v>
      </c>
      <c r="P132" s="7" t="s">
        <v>1377</v>
      </c>
      <c r="R132" s="19" t="s">
        <v>1375</v>
      </c>
      <c r="S132" s="19" t="s">
        <v>1965</v>
      </c>
      <c r="T132" s="7" t="s">
        <v>1377</v>
      </c>
      <c r="V132" s="19" t="s">
        <v>1392</v>
      </c>
      <c r="W132" s="19" t="s">
        <v>1966</v>
      </c>
      <c r="X132" s="7" t="s">
        <v>1383</v>
      </c>
    </row>
    <row r="133" spans="1:24" ht="15.95">
      <c r="A133" s="23" t="s">
        <v>1401</v>
      </c>
      <c r="B133" s="8" t="s">
        <v>1594</v>
      </c>
      <c r="C133" s="7" t="s">
        <v>1377</v>
      </c>
      <c r="F133" s="34" t="s">
        <v>1375</v>
      </c>
      <c r="G133" s="32" t="s">
        <v>1967</v>
      </c>
      <c r="H133" s="7" t="s">
        <v>1377</v>
      </c>
      <c r="J133" s="33" t="s">
        <v>1375</v>
      </c>
      <c r="K133" s="2" t="s">
        <v>1968</v>
      </c>
      <c r="L133" s="7" t="s">
        <v>1377</v>
      </c>
      <c r="N133" s="19" t="s">
        <v>1392</v>
      </c>
      <c r="O133" s="19" t="s">
        <v>1969</v>
      </c>
      <c r="P133" s="7" t="s">
        <v>1380</v>
      </c>
      <c r="R133" s="19" t="s">
        <v>1375</v>
      </c>
      <c r="S133" s="19" t="s">
        <v>1970</v>
      </c>
      <c r="T133" s="7" t="s">
        <v>1377</v>
      </c>
      <c r="V133" s="19" t="s">
        <v>1392</v>
      </c>
      <c r="W133" s="19" t="s">
        <v>1971</v>
      </c>
      <c r="X133" s="7" t="s">
        <v>1383</v>
      </c>
    </row>
    <row r="134" spans="1:24" ht="15.95">
      <c r="A134" s="23" t="s">
        <v>1401</v>
      </c>
      <c r="B134" s="8" t="s">
        <v>1598</v>
      </c>
      <c r="C134" s="7" t="s">
        <v>1377</v>
      </c>
      <c r="F134" s="34" t="s">
        <v>1375</v>
      </c>
      <c r="G134" s="32" t="s">
        <v>1972</v>
      </c>
      <c r="H134" s="7" t="s">
        <v>1377</v>
      </c>
      <c r="J134" s="33" t="s">
        <v>1375</v>
      </c>
      <c r="K134" s="2" t="s">
        <v>1973</v>
      </c>
      <c r="L134" s="7" t="s">
        <v>1415</v>
      </c>
      <c r="N134" s="19" t="s">
        <v>1392</v>
      </c>
      <c r="O134" s="19" t="s">
        <v>1974</v>
      </c>
      <c r="P134" s="7" t="s">
        <v>1380</v>
      </c>
      <c r="R134" s="19" t="s">
        <v>1375</v>
      </c>
      <c r="S134" s="19" t="s">
        <v>1936</v>
      </c>
      <c r="T134" s="7" t="s">
        <v>1377</v>
      </c>
      <c r="V134" s="19" t="s">
        <v>1392</v>
      </c>
      <c r="W134" s="19" t="s">
        <v>1975</v>
      </c>
      <c r="X134" s="7" t="s">
        <v>1383</v>
      </c>
    </row>
    <row r="135" spans="1:24" ht="15.95">
      <c r="A135" s="23" t="s">
        <v>1401</v>
      </c>
      <c r="B135" s="8" t="s">
        <v>1601</v>
      </c>
      <c r="C135" s="7" t="s">
        <v>1380</v>
      </c>
      <c r="F135" s="34" t="s">
        <v>1375</v>
      </c>
      <c r="G135" s="32" t="s">
        <v>1976</v>
      </c>
      <c r="H135" s="7" t="s">
        <v>1377</v>
      </c>
      <c r="J135" s="35" t="s">
        <v>1401</v>
      </c>
      <c r="K135" s="27" t="s">
        <v>1977</v>
      </c>
      <c r="L135" s="7" t="s">
        <v>1377</v>
      </c>
      <c r="N135" s="19" t="s">
        <v>1588</v>
      </c>
      <c r="O135" s="19" t="s">
        <v>1382</v>
      </c>
      <c r="P135" s="7" t="s">
        <v>1383</v>
      </c>
      <c r="R135" s="19" t="s">
        <v>1375</v>
      </c>
      <c r="S135" s="19" t="s">
        <v>1978</v>
      </c>
      <c r="T135" s="7" t="s">
        <v>1377</v>
      </c>
      <c r="V135" s="19" t="s">
        <v>1392</v>
      </c>
      <c r="W135" s="19" t="s">
        <v>1979</v>
      </c>
      <c r="X135" s="7" t="s">
        <v>1383</v>
      </c>
    </row>
    <row r="136" spans="1:24" ht="15.95">
      <c r="A136" s="23" t="s">
        <v>1401</v>
      </c>
      <c r="B136" s="8" t="s">
        <v>1605</v>
      </c>
      <c r="C136" s="7" t="s">
        <v>1380</v>
      </c>
      <c r="F136" s="34" t="s">
        <v>1375</v>
      </c>
      <c r="G136" s="32" t="s">
        <v>1980</v>
      </c>
      <c r="H136" s="7" t="s">
        <v>1377</v>
      </c>
      <c r="J136" s="35" t="s">
        <v>1401</v>
      </c>
      <c r="K136" s="27" t="s">
        <v>1981</v>
      </c>
      <c r="L136" s="7" t="s">
        <v>1383</v>
      </c>
      <c r="N136" s="19" t="s">
        <v>1411</v>
      </c>
      <c r="O136" s="19" t="s">
        <v>1982</v>
      </c>
      <c r="P136" s="7" t="s">
        <v>1377</v>
      </c>
      <c r="R136" s="19" t="s">
        <v>1401</v>
      </c>
      <c r="S136" s="19" t="s">
        <v>1983</v>
      </c>
      <c r="T136" s="7" t="s">
        <v>1380</v>
      </c>
      <c r="V136" s="19" t="s">
        <v>1392</v>
      </c>
      <c r="W136" s="19" t="s">
        <v>1984</v>
      </c>
      <c r="X136" s="7" t="s">
        <v>1383</v>
      </c>
    </row>
    <row r="137" spans="1:24" ht="15.95">
      <c r="A137" s="23" t="s">
        <v>1401</v>
      </c>
      <c r="B137" s="8" t="s">
        <v>1609</v>
      </c>
      <c r="C137" s="7" t="s">
        <v>1380</v>
      </c>
      <c r="F137" s="34" t="s">
        <v>1375</v>
      </c>
      <c r="G137" s="32" t="s">
        <v>1985</v>
      </c>
      <c r="H137" s="7" t="s">
        <v>1377</v>
      </c>
      <c r="J137" s="35" t="s">
        <v>1401</v>
      </c>
      <c r="K137" s="27" t="s">
        <v>1986</v>
      </c>
      <c r="L137" s="7" t="s">
        <v>1377</v>
      </c>
      <c r="N137" s="19" t="s">
        <v>1411</v>
      </c>
      <c r="O137" s="19" t="s">
        <v>1987</v>
      </c>
      <c r="P137" s="7" t="s">
        <v>1377</v>
      </c>
      <c r="R137" s="19" t="s">
        <v>1401</v>
      </c>
      <c r="S137" s="19" t="s">
        <v>1988</v>
      </c>
      <c r="T137" s="7" t="s">
        <v>1380</v>
      </c>
      <c r="V137" s="19" t="s">
        <v>1392</v>
      </c>
      <c r="W137" s="19" t="s">
        <v>1989</v>
      </c>
      <c r="X137" s="7" t="s">
        <v>1380</v>
      </c>
    </row>
    <row r="138" spans="1:24" ht="15.95">
      <c r="A138" s="23" t="s">
        <v>1401</v>
      </c>
      <c r="B138" s="8" t="s">
        <v>1990</v>
      </c>
      <c r="C138" s="7" t="s">
        <v>1380</v>
      </c>
      <c r="F138" s="34" t="s">
        <v>1375</v>
      </c>
      <c r="G138" s="32" t="s">
        <v>1991</v>
      </c>
      <c r="H138" s="7" t="s">
        <v>1377</v>
      </c>
      <c r="J138" s="35" t="s">
        <v>1401</v>
      </c>
      <c r="K138" s="27" t="s">
        <v>1992</v>
      </c>
      <c r="L138" s="7" t="s">
        <v>1377</v>
      </c>
      <c r="N138" s="19" t="s">
        <v>1411</v>
      </c>
      <c r="O138" s="19" t="s">
        <v>1993</v>
      </c>
      <c r="P138" s="7" t="s">
        <v>1377</v>
      </c>
      <c r="R138" s="19" t="s">
        <v>1401</v>
      </c>
      <c r="S138" s="19" t="s">
        <v>1994</v>
      </c>
      <c r="T138" s="7" t="s">
        <v>1380</v>
      </c>
      <c r="V138" s="19" t="s">
        <v>1392</v>
      </c>
      <c r="W138" s="19" t="s">
        <v>1791</v>
      </c>
      <c r="X138" s="7" t="s">
        <v>1380</v>
      </c>
    </row>
    <row r="139" spans="1:24" ht="17.100000000000001">
      <c r="A139" s="23" t="s">
        <v>1401</v>
      </c>
      <c r="B139" s="64" t="s">
        <v>1995</v>
      </c>
      <c r="C139" s="7" t="s">
        <v>1377</v>
      </c>
      <c r="F139" s="34" t="s">
        <v>1375</v>
      </c>
      <c r="G139" s="32" t="s">
        <v>1996</v>
      </c>
      <c r="H139" s="7" t="s">
        <v>1377</v>
      </c>
      <c r="J139" s="35" t="s">
        <v>1401</v>
      </c>
      <c r="K139" s="27" t="s">
        <v>1460</v>
      </c>
      <c r="L139" s="7" t="s">
        <v>1386</v>
      </c>
      <c r="N139" s="19" t="s">
        <v>1411</v>
      </c>
      <c r="O139" s="19" t="s">
        <v>1997</v>
      </c>
      <c r="P139" s="7" t="s">
        <v>1377</v>
      </c>
      <c r="R139" s="19" t="s">
        <v>1401</v>
      </c>
      <c r="S139" s="19" t="s">
        <v>1998</v>
      </c>
      <c r="T139" s="7" t="s">
        <v>1380</v>
      </c>
      <c r="V139" s="19" t="s">
        <v>1392</v>
      </c>
      <c r="W139" s="19" t="s">
        <v>1999</v>
      </c>
      <c r="X139" s="7" t="s">
        <v>1383</v>
      </c>
    </row>
    <row r="140" spans="1:24" ht="15.95">
      <c r="A140" s="23" t="s">
        <v>1401</v>
      </c>
      <c r="B140" s="8" t="s">
        <v>2000</v>
      </c>
      <c r="C140" s="7" t="s">
        <v>1380</v>
      </c>
      <c r="F140" s="23" t="s">
        <v>1401</v>
      </c>
      <c r="G140" s="24" t="s">
        <v>2001</v>
      </c>
      <c r="H140" s="7" t="s">
        <v>1380</v>
      </c>
      <c r="J140" s="35" t="s">
        <v>1401</v>
      </c>
      <c r="K140" s="27" t="s">
        <v>2002</v>
      </c>
      <c r="L140" s="7" t="s">
        <v>1377</v>
      </c>
      <c r="N140" s="19" t="s">
        <v>1411</v>
      </c>
      <c r="O140" s="19" t="s">
        <v>2003</v>
      </c>
      <c r="P140" s="7" t="s">
        <v>1377</v>
      </c>
      <c r="R140" s="19" t="s">
        <v>1401</v>
      </c>
      <c r="S140" s="19" t="s">
        <v>2004</v>
      </c>
      <c r="T140" s="7" t="s">
        <v>1377</v>
      </c>
      <c r="V140" s="19" t="s">
        <v>1392</v>
      </c>
      <c r="W140" s="19" t="s">
        <v>2005</v>
      </c>
      <c r="X140" s="7" t="s">
        <v>1383</v>
      </c>
    </row>
    <row r="141" spans="1:24" ht="15.95">
      <c r="A141" s="23" t="s">
        <v>1401</v>
      </c>
      <c r="B141" s="8" t="s">
        <v>2006</v>
      </c>
      <c r="C141" s="7" t="s">
        <v>1380</v>
      </c>
      <c r="F141" s="23" t="s">
        <v>1401</v>
      </c>
      <c r="G141" s="24" t="s">
        <v>1674</v>
      </c>
      <c r="H141" s="7" t="s">
        <v>1377</v>
      </c>
      <c r="J141" s="35" t="s">
        <v>1401</v>
      </c>
      <c r="K141" s="27" t="s">
        <v>2007</v>
      </c>
      <c r="L141" s="7" t="s">
        <v>1415</v>
      </c>
      <c r="N141" s="19" t="s">
        <v>1411</v>
      </c>
      <c r="O141" s="19" t="s">
        <v>2008</v>
      </c>
      <c r="P141" s="7" t="s">
        <v>1377</v>
      </c>
      <c r="R141" s="19" t="s">
        <v>1401</v>
      </c>
      <c r="S141" s="19" t="s">
        <v>2009</v>
      </c>
      <c r="T141" s="7" t="s">
        <v>1380</v>
      </c>
      <c r="V141" s="19" t="s">
        <v>1392</v>
      </c>
      <c r="W141" s="19" t="s">
        <v>2010</v>
      </c>
      <c r="X141" s="7" t="s">
        <v>1383</v>
      </c>
    </row>
    <row r="142" spans="1:24" ht="15.95">
      <c r="A142" s="23" t="s">
        <v>1401</v>
      </c>
      <c r="B142" s="8" t="s">
        <v>1622</v>
      </c>
      <c r="C142" s="7" t="s">
        <v>1380</v>
      </c>
      <c r="F142" s="23" t="s">
        <v>1401</v>
      </c>
      <c r="G142" s="24" t="s">
        <v>2011</v>
      </c>
      <c r="H142" s="7" t="s">
        <v>1377</v>
      </c>
      <c r="J142" s="35" t="s">
        <v>1401</v>
      </c>
      <c r="K142" s="27" t="s">
        <v>2012</v>
      </c>
      <c r="L142" s="7" t="s">
        <v>1415</v>
      </c>
      <c r="N142" s="19" t="s">
        <v>1411</v>
      </c>
      <c r="O142" s="19" t="s">
        <v>2013</v>
      </c>
      <c r="P142" s="7" t="s">
        <v>1377</v>
      </c>
      <c r="R142" s="19" t="s">
        <v>1401</v>
      </c>
      <c r="S142" s="19" t="s">
        <v>2014</v>
      </c>
      <c r="T142" s="7" t="s">
        <v>1380</v>
      </c>
      <c r="V142" s="19" t="s">
        <v>1392</v>
      </c>
      <c r="W142" s="19" t="s">
        <v>2015</v>
      </c>
      <c r="X142" s="7" t="s">
        <v>1383</v>
      </c>
    </row>
    <row r="143" spans="1:24" ht="15.95">
      <c r="A143" s="23" t="s">
        <v>1401</v>
      </c>
      <c r="B143" s="8" t="s">
        <v>1638</v>
      </c>
      <c r="C143" s="7" t="s">
        <v>1380</v>
      </c>
      <c r="F143" s="23" t="s">
        <v>1401</v>
      </c>
      <c r="G143" s="20" t="s">
        <v>2016</v>
      </c>
      <c r="H143" s="7" t="s">
        <v>1380</v>
      </c>
      <c r="J143" s="35" t="s">
        <v>1401</v>
      </c>
      <c r="K143" s="27" t="s">
        <v>1813</v>
      </c>
      <c r="L143" s="7" t="s">
        <v>1386</v>
      </c>
      <c r="R143" s="19" t="s">
        <v>1401</v>
      </c>
      <c r="S143" s="19" t="s">
        <v>2017</v>
      </c>
      <c r="T143" s="7" t="s">
        <v>1380</v>
      </c>
      <c r="V143" s="19" t="s">
        <v>1588</v>
      </c>
      <c r="W143" s="19" t="s">
        <v>2018</v>
      </c>
      <c r="X143" s="7" t="s">
        <v>1380</v>
      </c>
    </row>
    <row r="144" spans="1:24" ht="15.95">
      <c r="A144" s="23" t="s">
        <v>1401</v>
      </c>
      <c r="B144" s="8" t="s">
        <v>2019</v>
      </c>
      <c r="C144" s="7" t="s">
        <v>1380</v>
      </c>
      <c r="F144" s="23" t="s">
        <v>1401</v>
      </c>
      <c r="G144" s="24" t="s">
        <v>1578</v>
      </c>
      <c r="H144" s="7" t="s">
        <v>1380</v>
      </c>
      <c r="J144" s="35" t="s">
        <v>1401</v>
      </c>
      <c r="K144" s="27" t="s">
        <v>2020</v>
      </c>
      <c r="L144" s="7" t="s">
        <v>1380</v>
      </c>
      <c r="R144" s="19" t="s">
        <v>1401</v>
      </c>
      <c r="S144" s="19" t="s">
        <v>2021</v>
      </c>
      <c r="T144" s="7" t="s">
        <v>1380</v>
      </c>
      <c r="V144" s="19" t="s">
        <v>1411</v>
      </c>
      <c r="W144" s="19" t="s">
        <v>2022</v>
      </c>
      <c r="X144" s="7" t="s">
        <v>1377</v>
      </c>
    </row>
    <row r="145" spans="1:24" ht="15.95">
      <c r="A145" s="23" t="s">
        <v>1401</v>
      </c>
      <c r="B145" s="8" t="s">
        <v>2023</v>
      </c>
      <c r="C145" s="7" t="s">
        <v>1377</v>
      </c>
      <c r="F145" s="23" t="s">
        <v>1401</v>
      </c>
      <c r="G145" s="24" t="s">
        <v>1590</v>
      </c>
      <c r="H145" s="7" t="s">
        <v>1380</v>
      </c>
      <c r="J145" s="35" t="s">
        <v>1401</v>
      </c>
      <c r="K145" s="27" t="s">
        <v>2024</v>
      </c>
      <c r="L145" s="7" t="s">
        <v>1377</v>
      </c>
      <c r="N145" s="19" t="s">
        <v>2025</v>
      </c>
      <c r="P145" s="7"/>
      <c r="R145" s="19" t="s">
        <v>1401</v>
      </c>
      <c r="S145" s="19" t="s">
        <v>2026</v>
      </c>
      <c r="T145" s="7" t="s">
        <v>1380</v>
      </c>
      <c r="V145" s="19" t="s">
        <v>1411</v>
      </c>
      <c r="W145" s="19" t="s">
        <v>2027</v>
      </c>
      <c r="X145" s="7" t="s">
        <v>1377</v>
      </c>
    </row>
    <row r="146" spans="1:24" ht="15.95">
      <c r="A146" s="23" t="s">
        <v>1392</v>
      </c>
      <c r="B146" s="8" t="s">
        <v>1626</v>
      </c>
      <c r="C146" s="7" t="s">
        <v>1380</v>
      </c>
      <c r="F146" s="23" t="s">
        <v>1401</v>
      </c>
      <c r="G146" s="24" t="s">
        <v>2028</v>
      </c>
      <c r="H146" s="7" t="s">
        <v>1380</v>
      </c>
      <c r="J146" s="35" t="s">
        <v>1401</v>
      </c>
      <c r="K146" s="27" t="s">
        <v>2029</v>
      </c>
      <c r="L146" s="7" t="s">
        <v>1415</v>
      </c>
      <c r="N146" s="19" t="s">
        <v>1375</v>
      </c>
      <c r="O146" s="19" t="s">
        <v>2030</v>
      </c>
      <c r="P146" s="7" t="s">
        <v>1386</v>
      </c>
      <c r="R146" s="19" t="s">
        <v>1401</v>
      </c>
      <c r="S146" s="19" t="s">
        <v>2031</v>
      </c>
      <c r="T146" s="7" t="s">
        <v>1380</v>
      </c>
    </row>
    <row r="147" spans="1:24" ht="15.95">
      <c r="A147" s="23" t="s">
        <v>1392</v>
      </c>
      <c r="B147" s="8" t="s">
        <v>1628</v>
      </c>
      <c r="C147" s="7" t="s">
        <v>1380</v>
      </c>
      <c r="F147" s="23" t="s">
        <v>1401</v>
      </c>
      <c r="G147" s="24" t="s">
        <v>1477</v>
      </c>
      <c r="H147" s="7" t="s">
        <v>1380</v>
      </c>
      <c r="J147" s="35" t="s">
        <v>1401</v>
      </c>
      <c r="K147" s="27" t="s">
        <v>2032</v>
      </c>
      <c r="L147" s="7" t="s">
        <v>1380</v>
      </c>
      <c r="N147" s="19" t="s">
        <v>1375</v>
      </c>
      <c r="O147" s="19" t="s">
        <v>2033</v>
      </c>
      <c r="P147" s="7" t="s">
        <v>1386</v>
      </c>
      <c r="R147" s="19" t="s">
        <v>1401</v>
      </c>
      <c r="S147" s="19" t="s">
        <v>1477</v>
      </c>
      <c r="T147" s="7" t="s">
        <v>1380</v>
      </c>
      <c r="V147" s="17" t="s">
        <v>2034</v>
      </c>
    </row>
    <row r="148" spans="1:24" ht="15.95">
      <c r="A148" s="23" t="s">
        <v>1392</v>
      </c>
      <c r="B148" s="8" t="s">
        <v>1632</v>
      </c>
      <c r="C148" s="7" t="s">
        <v>1377</v>
      </c>
      <c r="F148" s="23" t="s">
        <v>1401</v>
      </c>
      <c r="G148" s="24" t="s">
        <v>2035</v>
      </c>
      <c r="H148" s="7" t="s">
        <v>1380</v>
      </c>
      <c r="J148" s="35" t="s">
        <v>1401</v>
      </c>
      <c r="K148" s="27" t="s">
        <v>2036</v>
      </c>
      <c r="L148" s="7" t="s">
        <v>1383</v>
      </c>
      <c r="N148" s="19" t="s">
        <v>1375</v>
      </c>
      <c r="O148" s="19" t="s">
        <v>2037</v>
      </c>
      <c r="P148" s="7" t="s">
        <v>1377</v>
      </c>
      <c r="R148" s="19" t="s">
        <v>1401</v>
      </c>
      <c r="S148" s="19" t="s">
        <v>2038</v>
      </c>
      <c r="T148" s="7" t="s">
        <v>1380</v>
      </c>
      <c r="V148" t="s">
        <v>1375</v>
      </c>
      <c r="W148" t="s">
        <v>1936</v>
      </c>
      <c r="X148" s="7" t="s">
        <v>1377</v>
      </c>
    </row>
    <row r="149" spans="1:24" ht="15.95">
      <c r="A149" s="23" t="s">
        <v>1392</v>
      </c>
      <c r="B149" s="8" t="s">
        <v>1637</v>
      </c>
      <c r="C149" s="7" t="s">
        <v>1383</v>
      </c>
      <c r="F149" s="23" t="s">
        <v>1401</v>
      </c>
      <c r="G149" s="24" t="s">
        <v>2039</v>
      </c>
      <c r="H149" s="7" t="s">
        <v>1380</v>
      </c>
      <c r="J149" s="35" t="s">
        <v>1401</v>
      </c>
      <c r="K149" s="27" t="s">
        <v>2040</v>
      </c>
      <c r="L149" s="7" t="s">
        <v>1383</v>
      </c>
      <c r="N149" s="19" t="s">
        <v>1375</v>
      </c>
      <c r="O149" s="19" t="s">
        <v>2041</v>
      </c>
      <c r="P149" s="7" t="s">
        <v>1377</v>
      </c>
      <c r="R149" s="19" t="s">
        <v>1401</v>
      </c>
      <c r="S149" s="19" t="s">
        <v>2042</v>
      </c>
      <c r="T149" s="7" t="s">
        <v>1380</v>
      </c>
      <c r="V149" t="s">
        <v>1401</v>
      </c>
      <c r="W149" t="s">
        <v>1983</v>
      </c>
      <c r="X149" s="7" t="s">
        <v>1380</v>
      </c>
    </row>
    <row r="150" spans="1:24" ht="15.95">
      <c r="A150" s="23" t="s">
        <v>1392</v>
      </c>
      <c r="B150" s="8" t="s">
        <v>1642</v>
      </c>
      <c r="C150" s="7" t="s">
        <v>1377</v>
      </c>
      <c r="F150" s="23" t="s">
        <v>1401</v>
      </c>
      <c r="G150" s="24" t="s">
        <v>2043</v>
      </c>
      <c r="H150" s="7" t="s">
        <v>1380</v>
      </c>
      <c r="J150" s="35" t="s">
        <v>1401</v>
      </c>
      <c r="K150" s="27" t="s">
        <v>2044</v>
      </c>
      <c r="L150" s="7" t="s">
        <v>1415</v>
      </c>
      <c r="N150" s="19" t="s">
        <v>1375</v>
      </c>
      <c r="O150" s="19" t="s">
        <v>2045</v>
      </c>
      <c r="P150" s="7" t="s">
        <v>1377</v>
      </c>
      <c r="R150" s="19" t="s">
        <v>1392</v>
      </c>
      <c r="S150" s="19" t="s">
        <v>2046</v>
      </c>
      <c r="T150" s="7" t="s">
        <v>1377</v>
      </c>
      <c r="V150" t="s">
        <v>1401</v>
      </c>
      <c r="W150" t="s">
        <v>1988</v>
      </c>
      <c r="X150" s="7" t="s">
        <v>1380</v>
      </c>
    </row>
    <row r="151" spans="1:24" ht="15.95">
      <c r="A151" s="23" t="s">
        <v>1392</v>
      </c>
      <c r="B151" s="8" t="s">
        <v>1647</v>
      </c>
      <c r="C151" s="7" t="s">
        <v>1377</v>
      </c>
      <c r="F151" s="23" t="s">
        <v>1401</v>
      </c>
      <c r="G151" s="24" t="s">
        <v>1484</v>
      </c>
      <c r="H151" s="7" t="s">
        <v>1380</v>
      </c>
      <c r="J151" s="35" t="s">
        <v>1401</v>
      </c>
      <c r="K151" s="27" t="s">
        <v>2047</v>
      </c>
      <c r="L151" s="7" t="s">
        <v>1377</v>
      </c>
      <c r="N151" s="19" t="s">
        <v>1375</v>
      </c>
      <c r="O151" s="19" t="s">
        <v>2048</v>
      </c>
      <c r="P151" s="7" t="s">
        <v>1386</v>
      </c>
      <c r="R151" s="19" t="s">
        <v>1392</v>
      </c>
      <c r="S151" s="19" t="s">
        <v>2049</v>
      </c>
      <c r="T151" s="7" t="s">
        <v>1380</v>
      </c>
      <c r="V151" t="s">
        <v>1401</v>
      </c>
      <c r="W151" t="s">
        <v>1994</v>
      </c>
      <c r="X151" s="7" t="s">
        <v>1380</v>
      </c>
    </row>
    <row r="152" spans="1:24" ht="15.95">
      <c r="A152" s="23" t="s">
        <v>1392</v>
      </c>
      <c r="B152" s="8" t="s">
        <v>1651</v>
      </c>
      <c r="C152" s="7" t="s">
        <v>1380</v>
      </c>
      <c r="F152" s="23" t="s">
        <v>1401</v>
      </c>
      <c r="G152" s="24" t="s">
        <v>2050</v>
      </c>
      <c r="H152" s="7" t="s">
        <v>1380</v>
      </c>
      <c r="J152" s="28" t="s">
        <v>1392</v>
      </c>
      <c r="K152" s="27" t="s">
        <v>2051</v>
      </c>
      <c r="L152" s="7" t="s">
        <v>1377</v>
      </c>
      <c r="N152" s="19" t="s">
        <v>1375</v>
      </c>
      <c r="O152" s="19" t="s">
        <v>2052</v>
      </c>
      <c r="P152" s="7" t="s">
        <v>1386</v>
      </c>
      <c r="R152" s="19" t="s">
        <v>1392</v>
      </c>
      <c r="S152" s="19" t="s">
        <v>2053</v>
      </c>
      <c r="T152" s="7" t="s">
        <v>1383</v>
      </c>
      <c r="V152" t="s">
        <v>1401</v>
      </c>
      <c r="W152" t="s">
        <v>1998</v>
      </c>
      <c r="X152" s="7" t="s">
        <v>1380</v>
      </c>
    </row>
    <row r="153" spans="1:24" ht="15.95">
      <c r="A153" s="23" t="s">
        <v>1392</v>
      </c>
      <c r="B153" s="8" t="s">
        <v>1656</v>
      </c>
      <c r="C153" s="7" t="s">
        <v>1383</v>
      </c>
      <c r="F153" s="23" t="s">
        <v>1401</v>
      </c>
      <c r="G153" s="24" t="s">
        <v>2054</v>
      </c>
      <c r="H153" s="7" t="s">
        <v>1377</v>
      </c>
      <c r="J153" s="28" t="s">
        <v>1392</v>
      </c>
      <c r="K153" s="27" t="s">
        <v>2055</v>
      </c>
      <c r="L153" s="7" t="s">
        <v>1415</v>
      </c>
      <c r="N153" s="19" t="s">
        <v>1375</v>
      </c>
      <c r="O153" s="19" t="s">
        <v>2056</v>
      </c>
      <c r="P153" s="7" t="s">
        <v>1377</v>
      </c>
      <c r="R153" s="19" t="s">
        <v>1392</v>
      </c>
      <c r="S153" s="19" t="s">
        <v>2057</v>
      </c>
      <c r="T153" s="7" t="s">
        <v>1377</v>
      </c>
      <c r="V153" t="s">
        <v>1401</v>
      </c>
      <c r="W153" t="s">
        <v>2004</v>
      </c>
      <c r="X153" s="7" t="s">
        <v>1377</v>
      </c>
    </row>
    <row r="154" spans="1:24" ht="15.95">
      <c r="A154" s="23" t="s">
        <v>1392</v>
      </c>
      <c r="B154" s="8" t="s">
        <v>1661</v>
      </c>
      <c r="C154" s="7" t="s">
        <v>1383</v>
      </c>
      <c r="F154" s="23" t="s">
        <v>1401</v>
      </c>
      <c r="G154" s="25" t="s">
        <v>2058</v>
      </c>
      <c r="H154" s="7" t="s">
        <v>1380</v>
      </c>
      <c r="J154" s="28" t="s">
        <v>1392</v>
      </c>
      <c r="K154" s="27" t="s">
        <v>2059</v>
      </c>
      <c r="L154" s="7" t="s">
        <v>1415</v>
      </c>
      <c r="N154" s="19" t="s">
        <v>1375</v>
      </c>
      <c r="O154" s="19" t="s">
        <v>2060</v>
      </c>
      <c r="P154" s="7" t="s">
        <v>1386</v>
      </c>
      <c r="R154" s="19" t="s">
        <v>1392</v>
      </c>
      <c r="S154" s="19" t="s">
        <v>2061</v>
      </c>
      <c r="T154" s="7" t="s">
        <v>1380</v>
      </c>
      <c r="V154" t="s">
        <v>1401</v>
      </c>
      <c r="W154" t="s">
        <v>2009</v>
      </c>
      <c r="X154" s="7" t="s">
        <v>1380</v>
      </c>
    </row>
    <row r="155" spans="1:24" ht="15.95">
      <c r="A155" s="23" t="s">
        <v>1392</v>
      </c>
      <c r="B155" s="10" t="s">
        <v>1665</v>
      </c>
      <c r="C155" s="7" t="s">
        <v>1380</v>
      </c>
      <c r="F155" s="23" t="s">
        <v>1401</v>
      </c>
      <c r="G155" s="24" t="s">
        <v>2023</v>
      </c>
      <c r="H155" s="7" t="s">
        <v>1380</v>
      </c>
      <c r="J155" s="28" t="s">
        <v>1392</v>
      </c>
      <c r="K155" s="2" t="s">
        <v>2062</v>
      </c>
      <c r="L155" s="7" t="s">
        <v>1377</v>
      </c>
      <c r="N155" s="19" t="s">
        <v>1375</v>
      </c>
      <c r="O155" s="19" t="s">
        <v>2063</v>
      </c>
      <c r="P155" s="7" t="s">
        <v>1377</v>
      </c>
      <c r="R155" s="19" t="s">
        <v>1392</v>
      </c>
      <c r="S155" s="19" t="s">
        <v>2064</v>
      </c>
      <c r="T155" s="7" t="s">
        <v>1415</v>
      </c>
      <c r="V155" t="s">
        <v>1401</v>
      </c>
      <c r="W155" t="s">
        <v>2014</v>
      </c>
      <c r="X155" s="7" t="s">
        <v>1380</v>
      </c>
    </row>
    <row r="156" spans="1:24" ht="15.95">
      <c r="A156" s="23" t="s">
        <v>1392</v>
      </c>
      <c r="B156" s="8" t="s">
        <v>1669</v>
      </c>
      <c r="C156" s="7" t="s">
        <v>1377</v>
      </c>
      <c r="F156" s="23" t="s">
        <v>1392</v>
      </c>
      <c r="G156" s="24" t="s">
        <v>2065</v>
      </c>
      <c r="H156" s="7" t="s">
        <v>1380</v>
      </c>
      <c r="J156" s="28" t="s">
        <v>1392</v>
      </c>
      <c r="K156" s="2" t="s">
        <v>2066</v>
      </c>
      <c r="L156" s="7" t="s">
        <v>1415</v>
      </c>
      <c r="N156" s="19" t="s">
        <v>1375</v>
      </c>
      <c r="O156" s="19" t="s">
        <v>2067</v>
      </c>
      <c r="P156" s="7" t="s">
        <v>1415</v>
      </c>
      <c r="R156" s="19" t="s">
        <v>1392</v>
      </c>
      <c r="S156" s="19" t="s">
        <v>2068</v>
      </c>
      <c r="T156" s="7" t="s">
        <v>1377</v>
      </c>
      <c r="V156" t="s">
        <v>1401</v>
      </c>
      <c r="W156" t="s">
        <v>2017</v>
      </c>
      <c r="X156" s="7" t="s">
        <v>1380</v>
      </c>
    </row>
    <row r="157" spans="1:24" ht="15.95">
      <c r="A157" s="23" t="s">
        <v>1392</v>
      </c>
      <c r="B157" s="8" t="s">
        <v>1448</v>
      </c>
      <c r="C157" s="7" t="s">
        <v>1380</v>
      </c>
      <c r="F157" s="23" t="s">
        <v>1392</v>
      </c>
      <c r="G157" s="32" t="s">
        <v>2069</v>
      </c>
      <c r="H157" s="7" t="s">
        <v>1377</v>
      </c>
      <c r="J157" s="28" t="s">
        <v>1392</v>
      </c>
      <c r="K157" s="31" t="s">
        <v>2070</v>
      </c>
      <c r="L157" s="7" t="s">
        <v>1383</v>
      </c>
      <c r="N157" s="19" t="s">
        <v>1375</v>
      </c>
      <c r="O157" s="19" t="s">
        <v>1954</v>
      </c>
      <c r="P157" s="7" t="s">
        <v>1377</v>
      </c>
      <c r="R157" s="19" t="s">
        <v>1392</v>
      </c>
      <c r="S157" s="19" t="s">
        <v>2071</v>
      </c>
      <c r="T157" s="7" t="s">
        <v>1415</v>
      </c>
      <c r="V157" t="s">
        <v>1401</v>
      </c>
      <c r="W157" t="s">
        <v>2021</v>
      </c>
      <c r="X157" s="7" t="s">
        <v>1380</v>
      </c>
    </row>
    <row r="158" spans="1:24" ht="15.95">
      <c r="A158" s="23" t="s">
        <v>1392</v>
      </c>
      <c r="B158" s="8" t="s">
        <v>1677</v>
      </c>
      <c r="C158" s="7" t="s">
        <v>1377</v>
      </c>
      <c r="F158" s="23" t="s">
        <v>1392</v>
      </c>
      <c r="G158" s="32" t="s">
        <v>2072</v>
      </c>
      <c r="H158" s="7" t="s">
        <v>1380</v>
      </c>
      <c r="J158" s="28" t="s">
        <v>1392</v>
      </c>
      <c r="K158" s="2" t="s">
        <v>2073</v>
      </c>
      <c r="L158" s="7" t="s">
        <v>1415</v>
      </c>
      <c r="N158" s="19" t="s">
        <v>1375</v>
      </c>
      <c r="O158" s="19" t="s">
        <v>2074</v>
      </c>
      <c r="P158" s="7" t="s">
        <v>1415</v>
      </c>
      <c r="R158" s="19" t="s">
        <v>1392</v>
      </c>
      <c r="S158" s="19" t="s">
        <v>2075</v>
      </c>
      <c r="T158" s="7" t="s">
        <v>1380</v>
      </c>
      <c r="V158" t="s">
        <v>1401</v>
      </c>
      <c r="W158" t="s">
        <v>2026</v>
      </c>
      <c r="X158" s="7" t="s">
        <v>1380</v>
      </c>
    </row>
    <row r="159" spans="1:24" ht="15.95">
      <c r="A159" s="23" t="s">
        <v>1392</v>
      </c>
      <c r="B159" s="8" t="s">
        <v>1682</v>
      </c>
      <c r="C159" s="7" t="s">
        <v>1377</v>
      </c>
      <c r="F159" s="23" t="s">
        <v>1392</v>
      </c>
      <c r="G159" s="24" t="s">
        <v>2076</v>
      </c>
      <c r="H159" s="7" t="s">
        <v>1380</v>
      </c>
      <c r="J159" s="28" t="s">
        <v>1392</v>
      </c>
      <c r="K159" s="1" t="s">
        <v>2077</v>
      </c>
      <c r="L159" s="7" t="s">
        <v>1377</v>
      </c>
      <c r="N159" s="19" t="s">
        <v>1375</v>
      </c>
      <c r="O159" s="19" t="s">
        <v>1864</v>
      </c>
      <c r="P159" s="7" t="s">
        <v>1377</v>
      </c>
      <c r="R159" s="19" t="s">
        <v>1392</v>
      </c>
      <c r="S159" s="19" t="s">
        <v>2078</v>
      </c>
      <c r="T159" s="7" t="s">
        <v>1377</v>
      </c>
      <c r="V159" t="s">
        <v>1401</v>
      </c>
      <c r="W159" t="s">
        <v>2031</v>
      </c>
      <c r="X159" s="7" t="s">
        <v>1380</v>
      </c>
    </row>
    <row r="160" spans="1:24" ht="15.95">
      <c r="A160" s="23" t="s">
        <v>1392</v>
      </c>
      <c r="B160" s="8" t="s">
        <v>1687</v>
      </c>
      <c r="C160" s="7" t="s">
        <v>1377</v>
      </c>
      <c r="F160" s="23" t="s">
        <v>1392</v>
      </c>
      <c r="G160" s="32" t="s">
        <v>2079</v>
      </c>
      <c r="H160" s="7" t="s">
        <v>1380</v>
      </c>
      <c r="J160" s="28" t="s">
        <v>1392</v>
      </c>
      <c r="K160" s="27" t="s">
        <v>2080</v>
      </c>
      <c r="L160" s="7" t="s">
        <v>1380</v>
      </c>
      <c r="N160" s="19" t="s">
        <v>1375</v>
      </c>
      <c r="O160" s="19" t="s">
        <v>2081</v>
      </c>
      <c r="P160" s="7" t="s">
        <v>1415</v>
      </c>
      <c r="R160" s="19" t="s">
        <v>1392</v>
      </c>
      <c r="S160" s="19" t="s">
        <v>2082</v>
      </c>
      <c r="T160" s="7" t="s">
        <v>1377</v>
      </c>
      <c r="V160" t="s">
        <v>1401</v>
      </c>
      <c r="W160" t="s">
        <v>1477</v>
      </c>
      <c r="X160" s="7" t="s">
        <v>1380</v>
      </c>
    </row>
    <row r="161" spans="1:24" ht="15.95">
      <c r="A161" s="23" t="s">
        <v>1392</v>
      </c>
      <c r="B161" s="8" t="s">
        <v>1690</v>
      </c>
      <c r="C161" s="7" t="s">
        <v>1377</v>
      </c>
      <c r="F161" s="23" t="s">
        <v>1392</v>
      </c>
      <c r="G161" s="32" t="s">
        <v>2083</v>
      </c>
      <c r="H161" s="7" t="s">
        <v>1380</v>
      </c>
      <c r="J161" s="28" t="s">
        <v>1392</v>
      </c>
      <c r="K161" s="2" t="s">
        <v>2084</v>
      </c>
      <c r="L161" s="7" t="s">
        <v>1415</v>
      </c>
      <c r="N161" s="19" t="s">
        <v>1375</v>
      </c>
      <c r="O161" s="19" t="s">
        <v>2085</v>
      </c>
      <c r="P161" s="7" t="s">
        <v>1415</v>
      </c>
      <c r="R161" s="19" t="s">
        <v>1392</v>
      </c>
      <c r="S161" s="19" t="s">
        <v>2086</v>
      </c>
      <c r="T161" s="7" t="s">
        <v>1386</v>
      </c>
      <c r="V161" t="s">
        <v>1401</v>
      </c>
      <c r="W161" t="s">
        <v>2038</v>
      </c>
      <c r="X161" s="7" t="s">
        <v>1380</v>
      </c>
    </row>
    <row r="162" spans="1:24" ht="15.95">
      <c r="A162" s="23" t="s">
        <v>1392</v>
      </c>
      <c r="B162" s="8" t="s">
        <v>1694</v>
      </c>
      <c r="C162" s="7" t="s">
        <v>1377</v>
      </c>
      <c r="F162" s="23" t="s">
        <v>1392</v>
      </c>
      <c r="G162" s="24" t="s">
        <v>2087</v>
      </c>
      <c r="H162" s="7" t="s">
        <v>1380</v>
      </c>
      <c r="J162" s="28" t="s">
        <v>1392</v>
      </c>
      <c r="K162" s="2" t="s">
        <v>2088</v>
      </c>
      <c r="L162" s="7" t="s">
        <v>1380</v>
      </c>
      <c r="N162" s="19" t="s">
        <v>1375</v>
      </c>
      <c r="O162" s="19" t="s">
        <v>2089</v>
      </c>
      <c r="P162" s="7" t="s">
        <v>1377</v>
      </c>
      <c r="R162" s="19" t="s">
        <v>1392</v>
      </c>
      <c r="S162" s="19" t="s">
        <v>2090</v>
      </c>
      <c r="T162" s="7" t="s">
        <v>1377</v>
      </c>
      <c r="V162" t="s">
        <v>1401</v>
      </c>
      <c r="W162" t="s">
        <v>2042</v>
      </c>
      <c r="X162" s="7" t="s">
        <v>1380</v>
      </c>
    </row>
    <row r="163" spans="1:24" ht="15.95">
      <c r="A163" s="23" t="s">
        <v>1392</v>
      </c>
      <c r="B163" s="8" t="s">
        <v>1699</v>
      </c>
      <c r="C163" s="7" t="s">
        <v>1380</v>
      </c>
      <c r="F163" s="23" t="s">
        <v>1392</v>
      </c>
      <c r="G163" s="24" t="s">
        <v>2091</v>
      </c>
      <c r="H163" s="7" t="s">
        <v>1380</v>
      </c>
      <c r="J163" s="28" t="s">
        <v>1392</v>
      </c>
      <c r="K163" s="27" t="s">
        <v>2092</v>
      </c>
      <c r="L163" s="7" t="s">
        <v>1415</v>
      </c>
      <c r="N163" s="19" t="s">
        <v>1375</v>
      </c>
      <c r="O163" s="19" t="s">
        <v>2093</v>
      </c>
      <c r="P163" s="7" t="s">
        <v>1377</v>
      </c>
      <c r="R163" s="19" t="s">
        <v>1392</v>
      </c>
      <c r="S163" s="19" t="s">
        <v>2094</v>
      </c>
      <c r="T163" s="7" t="s">
        <v>1377</v>
      </c>
      <c r="V163" t="s">
        <v>1401</v>
      </c>
      <c r="W163" t="s">
        <v>2095</v>
      </c>
      <c r="X163" s="7" t="s">
        <v>1377</v>
      </c>
    </row>
    <row r="164" spans="1:24" ht="15.95">
      <c r="A164" s="23" t="s">
        <v>1392</v>
      </c>
      <c r="B164" s="8" t="s">
        <v>1703</v>
      </c>
      <c r="C164" s="7" t="s">
        <v>1380</v>
      </c>
      <c r="F164" s="23" t="s">
        <v>1392</v>
      </c>
      <c r="G164" s="32" t="s">
        <v>2096</v>
      </c>
      <c r="H164" s="7" t="s">
        <v>1377</v>
      </c>
      <c r="J164" s="28" t="s">
        <v>1392</v>
      </c>
      <c r="K164" s="2" t="s">
        <v>2097</v>
      </c>
      <c r="L164" s="7" t="s">
        <v>1380</v>
      </c>
      <c r="N164" s="19" t="s">
        <v>1375</v>
      </c>
      <c r="O164" s="19" t="s">
        <v>2098</v>
      </c>
      <c r="P164" s="7" t="s">
        <v>1377</v>
      </c>
      <c r="R164" s="19" t="s">
        <v>1392</v>
      </c>
      <c r="S164" s="19" t="s">
        <v>2099</v>
      </c>
      <c r="T164" s="7" t="s">
        <v>1380</v>
      </c>
      <c r="V164" t="s">
        <v>1401</v>
      </c>
      <c r="W164" t="s">
        <v>2100</v>
      </c>
      <c r="X164" s="7" t="s">
        <v>1377</v>
      </c>
    </row>
    <row r="165" spans="1:24" ht="15.95">
      <c r="A165" s="23" t="s">
        <v>1392</v>
      </c>
      <c r="B165" s="8" t="s">
        <v>1708</v>
      </c>
      <c r="C165" s="7" t="s">
        <v>1377</v>
      </c>
      <c r="F165" s="23" t="s">
        <v>1392</v>
      </c>
      <c r="G165" s="20" t="s">
        <v>2101</v>
      </c>
      <c r="H165" s="7" t="s">
        <v>1377</v>
      </c>
      <c r="J165" s="28" t="s">
        <v>1392</v>
      </c>
      <c r="K165" s="2" t="s">
        <v>2102</v>
      </c>
      <c r="L165" s="7" t="s">
        <v>1380</v>
      </c>
      <c r="N165" s="19" t="s">
        <v>1375</v>
      </c>
      <c r="O165" s="19" t="s">
        <v>2103</v>
      </c>
      <c r="P165" s="7" t="s">
        <v>1377</v>
      </c>
      <c r="R165" s="19" t="s">
        <v>1392</v>
      </c>
      <c r="S165" s="19" t="s">
        <v>2104</v>
      </c>
      <c r="T165" s="7" t="s">
        <v>1377</v>
      </c>
      <c r="V165" t="s">
        <v>1392</v>
      </c>
      <c r="W165" t="s">
        <v>2046</v>
      </c>
      <c r="X165" s="7" t="s">
        <v>1377</v>
      </c>
    </row>
    <row r="166" spans="1:24" ht="15.95">
      <c r="A166" s="23" t="s">
        <v>1392</v>
      </c>
      <c r="B166" s="8" t="s">
        <v>1713</v>
      </c>
      <c r="C166" s="7" t="s">
        <v>1380</v>
      </c>
      <c r="F166" s="23" t="s">
        <v>1392</v>
      </c>
      <c r="G166" s="24" t="s">
        <v>2105</v>
      </c>
      <c r="H166" s="7" t="s">
        <v>1380</v>
      </c>
      <c r="J166" s="28" t="s">
        <v>1392</v>
      </c>
      <c r="K166" s="27" t="s">
        <v>2106</v>
      </c>
      <c r="L166" s="7" t="s">
        <v>1377</v>
      </c>
      <c r="N166" s="19" t="s">
        <v>1375</v>
      </c>
      <c r="O166" s="19" t="s">
        <v>2107</v>
      </c>
      <c r="P166" s="7" t="s">
        <v>1415</v>
      </c>
      <c r="R166" s="19" t="s">
        <v>1392</v>
      </c>
      <c r="S166" s="19" t="s">
        <v>2108</v>
      </c>
      <c r="T166" s="7" t="s">
        <v>1377</v>
      </c>
      <c r="V166" t="s">
        <v>1392</v>
      </c>
      <c r="W166" t="s">
        <v>2049</v>
      </c>
      <c r="X166" s="7" t="s">
        <v>1380</v>
      </c>
    </row>
    <row r="167" spans="1:24" ht="15.95">
      <c r="A167" s="23" t="s">
        <v>1392</v>
      </c>
      <c r="B167" s="8" t="s">
        <v>1717</v>
      </c>
      <c r="C167" s="7" t="s">
        <v>1380</v>
      </c>
      <c r="F167" s="23" t="s">
        <v>1392</v>
      </c>
      <c r="G167" s="24" t="s">
        <v>2109</v>
      </c>
      <c r="H167" s="7" t="s">
        <v>1380</v>
      </c>
      <c r="J167" s="28" t="s">
        <v>1392</v>
      </c>
      <c r="K167" s="27" t="s">
        <v>2110</v>
      </c>
      <c r="L167" s="7" t="s">
        <v>1380</v>
      </c>
      <c r="N167" s="19" t="s">
        <v>1375</v>
      </c>
      <c r="O167" s="19" t="s">
        <v>1891</v>
      </c>
      <c r="P167" s="7" t="s">
        <v>1386</v>
      </c>
      <c r="R167" s="19" t="s">
        <v>1392</v>
      </c>
      <c r="S167" s="19" t="s">
        <v>2111</v>
      </c>
      <c r="T167" s="7" t="s">
        <v>1380</v>
      </c>
      <c r="V167" t="s">
        <v>1392</v>
      </c>
      <c r="W167" t="s">
        <v>2053</v>
      </c>
      <c r="X167" s="7" t="s">
        <v>1383</v>
      </c>
    </row>
    <row r="168" spans="1:24" ht="15.95">
      <c r="A168" s="23" t="s">
        <v>1392</v>
      </c>
      <c r="B168" s="8" t="s">
        <v>1721</v>
      </c>
      <c r="C168" s="7" t="s">
        <v>1380</v>
      </c>
      <c r="F168" s="23" t="s">
        <v>1392</v>
      </c>
      <c r="G168" s="24" t="s">
        <v>2112</v>
      </c>
      <c r="H168" s="7" t="s">
        <v>1380</v>
      </c>
      <c r="J168" s="28" t="s">
        <v>1392</v>
      </c>
      <c r="K168" s="27" t="s">
        <v>2020</v>
      </c>
      <c r="L168" s="7" t="s">
        <v>1380</v>
      </c>
      <c r="N168" s="19" t="s">
        <v>1375</v>
      </c>
      <c r="O168" s="19" t="s">
        <v>1781</v>
      </c>
      <c r="P168" s="7" t="s">
        <v>1386</v>
      </c>
      <c r="R168" s="19" t="s">
        <v>1392</v>
      </c>
      <c r="S168" s="19" t="s">
        <v>2113</v>
      </c>
      <c r="T168" s="7" t="s">
        <v>1380</v>
      </c>
      <c r="V168" t="s">
        <v>1392</v>
      </c>
      <c r="W168" t="s">
        <v>2057</v>
      </c>
      <c r="X168" s="7" t="s">
        <v>1377</v>
      </c>
    </row>
    <row r="169" spans="1:24" ht="15.95">
      <c r="A169" s="23" t="s">
        <v>1392</v>
      </c>
      <c r="B169" s="8" t="s">
        <v>2114</v>
      </c>
      <c r="C169" s="7" t="s">
        <v>1380</v>
      </c>
      <c r="F169" s="23" t="s">
        <v>1392</v>
      </c>
      <c r="G169" s="32" t="s">
        <v>2115</v>
      </c>
      <c r="H169" s="7" t="s">
        <v>1380</v>
      </c>
      <c r="J169" s="28" t="s">
        <v>1392</v>
      </c>
      <c r="K169" s="2" t="s">
        <v>2116</v>
      </c>
      <c r="L169" s="7" t="s">
        <v>1377</v>
      </c>
      <c r="N169" s="19" t="s">
        <v>1375</v>
      </c>
      <c r="O169" s="19" t="s">
        <v>2117</v>
      </c>
      <c r="P169" s="7" t="s">
        <v>1377</v>
      </c>
      <c r="R169" s="19" t="s">
        <v>1392</v>
      </c>
      <c r="S169" s="19" t="s">
        <v>2118</v>
      </c>
      <c r="T169" s="7" t="s">
        <v>1383</v>
      </c>
      <c r="V169" t="s">
        <v>1392</v>
      </c>
      <c r="W169" t="s">
        <v>2061</v>
      </c>
      <c r="X169" s="7" t="s">
        <v>1380</v>
      </c>
    </row>
    <row r="170" spans="1:24" ht="15.95">
      <c r="A170" s="23" t="s">
        <v>1392</v>
      </c>
      <c r="B170" s="8" t="s">
        <v>2119</v>
      </c>
      <c r="C170" s="7" t="s">
        <v>1380</v>
      </c>
      <c r="F170" s="23" t="s">
        <v>1392</v>
      </c>
      <c r="G170" s="20" t="s">
        <v>2120</v>
      </c>
      <c r="H170" s="7" t="s">
        <v>1377</v>
      </c>
      <c r="J170" s="28" t="s">
        <v>1392</v>
      </c>
      <c r="K170" s="27" t="s">
        <v>2121</v>
      </c>
      <c r="L170" s="7" t="s">
        <v>1415</v>
      </c>
      <c r="N170" s="19" t="s">
        <v>1375</v>
      </c>
      <c r="O170" s="19" t="s">
        <v>2122</v>
      </c>
      <c r="P170" s="7" t="s">
        <v>1386</v>
      </c>
      <c r="R170" s="19" t="s">
        <v>1392</v>
      </c>
      <c r="S170" s="19" t="s">
        <v>2123</v>
      </c>
      <c r="T170" s="7" t="s">
        <v>1377</v>
      </c>
      <c r="V170" t="s">
        <v>1392</v>
      </c>
      <c r="W170" t="s">
        <v>2064</v>
      </c>
      <c r="X170" s="7" t="s">
        <v>1415</v>
      </c>
    </row>
    <row r="171" spans="1:24" ht="15.95">
      <c r="A171" s="23" t="s">
        <v>1392</v>
      </c>
      <c r="B171" s="8" t="s">
        <v>2124</v>
      </c>
      <c r="C171" s="7" t="s">
        <v>1380</v>
      </c>
      <c r="F171" s="23" t="s">
        <v>1392</v>
      </c>
      <c r="G171" s="32" t="s">
        <v>2125</v>
      </c>
      <c r="H171" s="7" t="s">
        <v>1380</v>
      </c>
      <c r="J171" s="28" t="s">
        <v>1392</v>
      </c>
      <c r="K171" s="27" t="s">
        <v>2126</v>
      </c>
      <c r="L171" s="7" t="s">
        <v>1380</v>
      </c>
      <c r="N171" s="19" t="s">
        <v>1375</v>
      </c>
      <c r="O171" s="19" t="s">
        <v>2127</v>
      </c>
      <c r="P171" s="7" t="s">
        <v>1380</v>
      </c>
      <c r="R171" s="19" t="s">
        <v>1392</v>
      </c>
      <c r="S171" s="19" t="s">
        <v>2128</v>
      </c>
      <c r="T171" s="7" t="s">
        <v>1377</v>
      </c>
      <c r="V171" t="s">
        <v>1392</v>
      </c>
      <c r="W171" t="s">
        <v>2068</v>
      </c>
      <c r="X171" s="7" t="s">
        <v>1377</v>
      </c>
    </row>
    <row r="172" spans="1:24" ht="15.95">
      <c r="A172" s="23" t="s">
        <v>1392</v>
      </c>
      <c r="B172" s="8" t="s">
        <v>2129</v>
      </c>
      <c r="C172" s="7" t="s">
        <v>1377</v>
      </c>
      <c r="F172" s="23" t="s">
        <v>1392</v>
      </c>
      <c r="G172" s="24" t="s">
        <v>2130</v>
      </c>
      <c r="H172" s="7" t="s">
        <v>1383</v>
      </c>
      <c r="J172" s="28" t="s">
        <v>1392</v>
      </c>
      <c r="K172" s="2" t="s">
        <v>1584</v>
      </c>
      <c r="L172" s="7" t="s">
        <v>1377</v>
      </c>
      <c r="N172" s="19" t="s">
        <v>1375</v>
      </c>
      <c r="O172" s="19" t="s">
        <v>2131</v>
      </c>
      <c r="P172" s="7" t="s">
        <v>1377</v>
      </c>
      <c r="R172" s="19" t="s">
        <v>1392</v>
      </c>
      <c r="S172" s="19" t="s">
        <v>2132</v>
      </c>
      <c r="T172" s="7" t="s">
        <v>1380</v>
      </c>
      <c r="V172" t="s">
        <v>1392</v>
      </c>
      <c r="W172" t="s">
        <v>2071</v>
      </c>
      <c r="X172" s="7" t="s">
        <v>1415</v>
      </c>
    </row>
    <row r="173" spans="1:24" ht="15.95">
      <c r="A173" s="23" t="s">
        <v>1392</v>
      </c>
      <c r="B173" s="8" t="s">
        <v>2059</v>
      </c>
      <c r="C173" s="7" t="s">
        <v>1377</v>
      </c>
      <c r="F173" s="23" t="s">
        <v>1392</v>
      </c>
      <c r="G173" s="24" t="s">
        <v>2133</v>
      </c>
      <c r="H173" s="7" t="s">
        <v>1380</v>
      </c>
      <c r="J173" s="28" t="s">
        <v>1392</v>
      </c>
      <c r="K173" s="27" t="s">
        <v>2134</v>
      </c>
      <c r="L173" s="7" t="s">
        <v>1415</v>
      </c>
      <c r="N173" s="19" t="s">
        <v>1375</v>
      </c>
      <c r="O173" s="19" t="s">
        <v>2135</v>
      </c>
      <c r="P173" s="7" t="s">
        <v>1377</v>
      </c>
      <c r="R173" s="19" t="s">
        <v>1392</v>
      </c>
      <c r="S173" s="19" t="s">
        <v>2136</v>
      </c>
      <c r="T173" s="7" t="s">
        <v>1377</v>
      </c>
      <c r="V173" t="s">
        <v>1392</v>
      </c>
      <c r="W173" t="s">
        <v>2075</v>
      </c>
      <c r="X173" s="7" t="s">
        <v>1380</v>
      </c>
    </row>
    <row r="174" spans="1:24" ht="15.95">
      <c r="A174" s="23" t="s">
        <v>1392</v>
      </c>
      <c r="B174" s="8" t="s">
        <v>2137</v>
      </c>
      <c r="C174" s="7" t="s">
        <v>1377</v>
      </c>
      <c r="F174" s="23" t="s">
        <v>1392</v>
      </c>
      <c r="G174" s="32" t="s">
        <v>1535</v>
      </c>
      <c r="H174" s="7" t="s">
        <v>1383</v>
      </c>
      <c r="J174" s="28" t="s">
        <v>1392</v>
      </c>
      <c r="K174" s="27" t="s">
        <v>2138</v>
      </c>
      <c r="L174" s="7" t="s">
        <v>1380</v>
      </c>
      <c r="N174" s="19" t="s">
        <v>1375</v>
      </c>
      <c r="O174" s="19" t="s">
        <v>2139</v>
      </c>
      <c r="P174" s="7" t="s">
        <v>1386</v>
      </c>
      <c r="R174" s="19" t="s">
        <v>1392</v>
      </c>
      <c r="S174" s="19" t="s">
        <v>2140</v>
      </c>
      <c r="T174" s="7" t="s">
        <v>1386</v>
      </c>
      <c r="V174" t="s">
        <v>1392</v>
      </c>
      <c r="W174" t="s">
        <v>2078</v>
      </c>
      <c r="X174" s="7" t="s">
        <v>1377</v>
      </c>
    </row>
    <row r="175" spans="1:24" ht="15.95">
      <c r="A175" s="23" t="s">
        <v>1392</v>
      </c>
      <c r="B175" s="8" t="s">
        <v>2141</v>
      </c>
      <c r="C175" s="7" t="s">
        <v>1377</v>
      </c>
      <c r="F175" s="23" t="s">
        <v>1392</v>
      </c>
      <c r="G175" s="24" t="s">
        <v>2142</v>
      </c>
      <c r="H175" s="7" t="s">
        <v>1377</v>
      </c>
      <c r="J175" s="28" t="s">
        <v>1392</v>
      </c>
      <c r="K175" s="27" t="s">
        <v>2143</v>
      </c>
      <c r="L175" s="7" t="s">
        <v>1415</v>
      </c>
      <c r="N175" s="19" t="s">
        <v>1375</v>
      </c>
      <c r="O175" s="19" t="s">
        <v>2144</v>
      </c>
      <c r="P175" s="7" t="s">
        <v>1380</v>
      </c>
      <c r="R175" s="19" t="s">
        <v>1392</v>
      </c>
      <c r="S175" s="19" t="s">
        <v>2145</v>
      </c>
      <c r="T175" s="7" t="s">
        <v>1386</v>
      </c>
      <c r="V175" t="s">
        <v>1392</v>
      </c>
      <c r="W175" t="s">
        <v>2082</v>
      </c>
      <c r="X175" s="7" t="s">
        <v>1377</v>
      </c>
    </row>
    <row r="176" spans="1:24" ht="15.95">
      <c r="A176" s="23" t="s">
        <v>1392</v>
      </c>
      <c r="B176" s="8" t="s">
        <v>2146</v>
      </c>
      <c r="C176" s="7" t="s">
        <v>1377</v>
      </c>
      <c r="F176" s="23" t="s">
        <v>1392</v>
      </c>
      <c r="G176" s="32" t="s">
        <v>2147</v>
      </c>
      <c r="H176" s="7" t="s">
        <v>1380</v>
      </c>
      <c r="J176" s="28" t="s">
        <v>1392</v>
      </c>
      <c r="K176" s="27" t="s">
        <v>2148</v>
      </c>
      <c r="L176" s="7" t="s">
        <v>1380</v>
      </c>
      <c r="N176" s="19" t="s">
        <v>1375</v>
      </c>
      <c r="O176" s="19" t="s">
        <v>2149</v>
      </c>
      <c r="P176" s="7" t="s">
        <v>1377</v>
      </c>
      <c r="R176" s="19" t="s">
        <v>1392</v>
      </c>
      <c r="S176" s="19" t="s">
        <v>2150</v>
      </c>
      <c r="T176" s="7" t="s">
        <v>1380</v>
      </c>
      <c r="V176" t="s">
        <v>1392</v>
      </c>
      <c r="W176" t="s">
        <v>2086</v>
      </c>
      <c r="X176" s="7" t="s">
        <v>1386</v>
      </c>
    </row>
    <row r="177" spans="1:24" ht="15.95">
      <c r="A177" s="23" t="s">
        <v>1392</v>
      </c>
      <c r="B177" s="8" t="s">
        <v>2151</v>
      </c>
      <c r="C177" s="7" t="s">
        <v>1380</v>
      </c>
      <c r="F177" s="23" t="s">
        <v>1392</v>
      </c>
      <c r="G177" s="24" t="s">
        <v>2152</v>
      </c>
      <c r="H177" s="7" t="s">
        <v>1380</v>
      </c>
      <c r="J177" s="28" t="s">
        <v>1392</v>
      </c>
      <c r="K177" s="27" t="s">
        <v>2153</v>
      </c>
      <c r="L177" s="7" t="s">
        <v>1380</v>
      </c>
      <c r="N177" s="19" t="s">
        <v>1375</v>
      </c>
      <c r="O177" s="19" t="s">
        <v>2154</v>
      </c>
      <c r="P177" s="7" t="s">
        <v>1415</v>
      </c>
      <c r="R177" s="19" t="s">
        <v>1392</v>
      </c>
      <c r="S177" s="19" t="s">
        <v>2155</v>
      </c>
      <c r="T177" s="7" t="s">
        <v>1415</v>
      </c>
      <c r="V177" t="s">
        <v>1392</v>
      </c>
      <c r="W177" t="s">
        <v>2090</v>
      </c>
      <c r="X177" s="7" t="s">
        <v>1377</v>
      </c>
    </row>
    <row r="178" spans="1:24" ht="15.95">
      <c r="A178" s="23" t="s">
        <v>1392</v>
      </c>
      <c r="B178" s="8" t="s">
        <v>2156</v>
      </c>
      <c r="C178" s="7" t="s">
        <v>1383</v>
      </c>
      <c r="F178" s="23" t="s">
        <v>1392</v>
      </c>
      <c r="G178" s="20" t="s">
        <v>2157</v>
      </c>
      <c r="H178" s="7" t="s">
        <v>1415</v>
      </c>
      <c r="J178" s="28" t="s">
        <v>1392</v>
      </c>
      <c r="K178" s="27" t="s">
        <v>2158</v>
      </c>
      <c r="L178" s="7" t="s">
        <v>1380</v>
      </c>
      <c r="N178" s="19" t="s">
        <v>1401</v>
      </c>
      <c r="O178" s="19" t="s">
        <v>2159</v>
      </c>
      <c r="P178" s="7" t="s">
        <v>1415</v>
      </c>
      <c r="R178" s="19" t="s">
        <v>1392</v>
      </c>
      <c r="S178" s="19" t="s">
        <v>2160</v>
      </c>
      <c r="T178" s="7" t="s">
        <v>1377</v>
      </c>
      <c r="V178" t="s">
        <v>1392</v>
      </c>
      <c r="W178" t="s">
        <v>2094</v>
      </c>
      <c r="X178" s="7" t="s">
        <v>1377</v>
      </c>
    </row>
    <row r="179" spans="1:24" ht="15.95">
      <c r="A179" s="23" t="s">
        <v>1392</v>
      </c>
      <c r="B179" s="8" t="s">
        <v>2161</v>
      </c>
      <c r="C179" s="7" t="s">
        <v>1380</v>
      </c>
      <c r="F179" s="23" t="s">
        <v>1392</v>
      </c>
      <c r="G179" s="20" t="s">
        <v>2162</v>
      </c>
      <c r="H179" s="7" t="s">
        <v>1415</v>
      </c>
      <c r="J179" s="28" t="s">
        <v>1392</v>
      </c>
      <c r="K179" s="2" t="s">
        <v>2163</v>
      </c>
      <c r="L179" s="7" t="s">
        <v>1377</v>
      </c>
      <c r="N179" s="19" t="s">
        <v>1401</v>
      </c>
      <c r="O179" s="19" t="s">
        <v>1797</v>
      </c>
      <c r="P179" s="7" t="s">
        <v>1377</v>
      </c>
      <c r="R179" s="19" t="s">
        <v>1392</v>
      </c>
      <c r="S179" s="19" t="s">
        <v>2164</v>
      </c>
      <c r="T179" s="7" t="s">
        <v>1386</v>
      </c>
      <c r="V179" t="s">
        <v>1392</v>
      </c>
      <c r="W179" t="s">
        <v>2099</v>
      </c>
      <c r="X179" s="7" t="s">
        <v>1380</v>
      </c>
    </row>
    <row r="180" spans="1:24" ht="15.95">
      <c r="A180" s="23" t="s">
        <v>1392</v>
      </c>
      <c r="B180" s="8" t="s">
        <v>2165</v>
      </c>
      <c r="C180" s="7" t="s">
        <v>1377</v>
      </c>
      <c r="F180" s="23" t="s">
        <v>1392</v>
      </c>
      <c r="G180" s="20" t="s">
        <v>2166</v>
      </c>
      <c r="H180" s="7" t="s">
        <v>1377</v>
      </c>
      <c r="J180" s="28" t="s">
        <v>1392</v>
      </c>
      <c r="K180" s="2" t="s">
        <v>1740</v>
      </c>
      <c r="L180" s="7" t="s">
        <v>1377</v>
      </c>
      <c r="N180" s="19" t="s">
        <v>1401</v>
      </c>
      <c r="O180" s="19" t="s">
        <v>2167</v>
      </c>
      <c r="P180" s="7" t="s">
        <v>1377</v>
      </c>
      <c r="R180" s="19" t="s">
        <v>1392</v>
      </c>
      <c r="S180" s="19" t="s">
        <v>2168</v>
      </c>
      <c r="T180" s="7" t="s">
        <v>1377</v>
      </c>
      <c r="V180" t="s">
        <v>1392</v>
      </c>
      <c r="W180" t="s">
        <v>2104</v>
      </c>
      <c r="X180" s="7" t="s">
        <v>1377</v>
      </c>
    </row>
    <row r="181" spans="1:24" ht="15.95">
      <c r="A181" s="23" t="s">
        <v>1392</v>
      </c>
      <c r="B181" s="8" t="s">
        <v>2169</v>
      </c>
      <c r="C181" s="7" t="s">
        <v>1377</v>
      </c>
      <c r="F181" s="23" t="s">
        <v>1392</v>
      </c>
      <c r="G181" s="20" t="s">
        <v>2170</v>
      </c>
      <c r="H181" s="7" t="s">
        <v>1380</v>
      </c>
      <c r="J181" s="28" t="s">
        <v>1392</v>
      </c>
      <c r="K181" s="27" t="s">
        <v>1745</v>
      </c>
      <c r="L181" s="7" t="s">
        <v>1380</v>
      </c>
      <c r="N181" s="19" t="s">
        <v>1401</v>
      </c>
      <c r="O181" s="19" t="s">
        <v>2171</v>
      </c>
      <c r="P181" s="7" t="s">
        <v>1415</v>
      </c>
      <c r="R181" s="19" t="s">
        <v>1392</v>
      </c>
      <c r="S181" s="19" t="s">
        <v>2172</v>
      </c>
      <c r="T181" s="7" t="s">
        <v>1377</v>
      </c>
      <c r="V181" t="s">
        <v>1392</v>
      </c>
      <c r="W181" t="s">
        <v>2108</v>
      </c>
      <c r="X181" s="7" t="s">
        <v>1377</v>
      </c>
    </row>
    <row r="182" spans="1:24" ht="15.95">
      <c r="A182" s="23" t="s">
        <v>1392</v>
      </c>
      <c r="B182" s="8" t="s">
        <v>2173</v>
      </c>
      <c r="C182" s="7" t="s">
        <v>1383</v>
      </c>
      <c r="F182" s="23" t="s">
        <v>1392</v>
      </c>
      <c r="G182" s="20" t="s">
        <v>2174</v>
      </c>
      <c r="H182" s="7" t="s">
        <v>1377</v>
      </c>
      <c r="J182" s="28" t="s">
        <v>1392</v>
      </c>
      <c r="K182" s="27" t="s">
        <v>2175</v>
      </c>
      <c r="L182" s="7" t="s">
        <v>1386</v>
      </c>
      <c r="N182" s="19" t="s">
        <v>1401</v>
      </c>
      <c r="O182" s="19" t="s">
        <v>2176</v>
      </c>
      <c r="P182" s="7" t="s">
        <v>1415</v>
      </c>
      <c r="R182" s="19" t="s">
        <v>1392</v>
      </c>
      <c r="S182" s="19" t="s">
        <v>2177</v>
      </c>
      <c r="T182" s="7" t="s">
        <v>1377</v>
      </c>
      <c r="V182" t="s">
        <v>1392</v>
      </c>
      <c r="W182" t="s">
        <v>2111</v>
      </c>
      <c r="X182" s="7" t="s">
        <v>1380</v>
      </c>
    </row>
    <row r="183" spans="1:24" ht="15.95">
      <c r="A183" s="23" t="s">
        <v>1392</v>
      </c>
      <c r="B183" s="8" t="s">
        <v>2178</v>
      </c>
      <c r="C183" s="7" t="s">
        <v>1380</v>
      </c>
      <c r="F183" s="23" t="s">
        <v>1392</v>
      </c>
      <c r="G183" s="20" t="s">
        <v>2179</v>
      </c>
      <c r="H183" s="7" t="s">
        <v>1380</v>
      </c>
      <c r="J183" s="28" t="s">
        <v>1392</v>
      </c>
      <c r="K183" s="2" t="s">
        <v>2180</v>
      </c>
      <c r="L183" s="7" t="s">
        <v>1415</v>
      </c>
      <c r="N183" s="19" t="s">
        <v>1401</v>
      </c>
      <c r="O183" s="19" t="s">
        <v>1803</v>
      </c>
      <c r="P183" s="7" t="s">
        <v>1377</v>
      </c>
      <c r="R183" s="19" t="s">
        <v>1392</v>
      </c>
      <c r="S183" s="19" t="s">
        <v>2181</v>
      </c>
      <c r="T183" s="7" t="s">
        <v>1377</v>
      </c>
      <c r="V183" t="s">
        <v>1392</v>
      </c>
      <c r="W183" t="s">
        <v>2113</v>
      </c>
      <c r="X183" s="7" t="s">
        <v>1380</v>
      </c>
    </row>
    <row r="184" spans="1:24" ht="15.95">
      <c r="A184" s="23" t="s">
        <v>1392</v>
      </c>
      <c r="B184" s="8" t="s">
        <v>2182</v>
      </c>
      <c r="C184" s="7" t="s">
        <v>1380</v>
      </c>
      <c r="F184" s="23" t="s">
        <v>1392</v>
      </c>
      <c r="G184" s="20" t="s">
        <v>2183</v>
      </c>
      <c r="H184" s="7" t="s">
        <v>1415</v>
      </c>
      <c r="J184" s="28" t="s">
        <v>1392</v>
      </c>
      <c r="K184" s="27" t="s">
        <v>2184</v>
      </c>
      <c r="L184" s="7" t="s">
        <v>1377</v>
      </c>
      <c r="N184" s="19" t="s">
        <v>1401</v>
      </c>
      <c r="O184" s="19" t="s">
        <v>2185</v>
      </c>
      <c r="P184" s="7" t="s">
        <v>1415</v>
      </c>
      <c r="R184" s="19" t="s">
        <v>1392</v>
      </c>
      <c r="S184" s="19" t="s">
        <v>2186</v>
      </c>
      <c r="T184" s="7" t="s">
        <v>1377</v>
      </c>
      <c r="V184" t="s">
        <v>1392</v>
      </c>
      <c r="W184" t="s">
        <v>2118</v>
      </c>
      <c r="X184" s="7" t="s">
        <v>1383</v>
      </c>
    </row>
    <row r="185" spans="1:24" ht="15.95">
      <c r="A185" s="23" t="s">
        <v>1392</v>
      </c>
      <c r="B185" s="8" t="s">
        <v>2187</v>
      </c>
      <c r="C185" s="7" t="s">
        <v>1383</v>
      </c>
      <c r="F185" s="23" t="s">
        <v>1392</v>
      </c>
      <c r="G185" s="24" t="s">
        <v>2188</v>
      </c>
      <c r="H185" s="7" t="s">
        <v>1380</v>
      </c>
      <c r="J185" s="28" t="s">
        <v>1392</v>
      </c>
      <c r="K185" s="27" t="s">
        <v>2189</v>
      </c>
      <c r="L185" s="7" t="s">
        <v>1386</v>
      </c>
      <c r="N185" s="19" t="s">
        <v>1401</v>
      </c>
      <c r="O185" s="19" t="s">
        <v>2190</v>
      </c>
      <c r="P185" s="7" t="s">
        <v>1377</v>
      </c>
      <c r="R185" s="19" t="s">
        <v>1392</v>
      </c>
      <c r="S185" s="19" t="s">
        <v>2191</v>
      </c>
      <c r="T185" s="7" t="s">
        <v>1377</v>
      </c>
      <c r="V185" t="s">
        <v>1392</v>
      </c>
      <c r="W185" t="s">
        <v>2123</v>
      </c>
      <c r="X185" s="7" t="s">
        <v>1377</v>
      </c>
    </row>
    <row r="186" spans="1:24" ht="15.95">
      <c r="A186" s="23" t="s">
        <v>1392</v>
      </c>
      <c r="B186" s="8" t="s">
        <v>2192</v>
      </c>
      <c r="C186" s="7" t="s">
        <v>1383</v>
      </c>
      <c r="F186" s="23" t="s">
        <v>1392</v>
      </c>
      <c r="G186" s="32" t="s">
        <v>2193</v>
      </c>
      <c r="H186" s="7" t="s">
        <v>1383</v>
      </c>
      <c r="J186" s="28" t="s">
        <v>1392</v>
      </c>
      <c r="K186" s="27" t="s">
        <v>2194</v>
      </c>
      <c r="L186" s="7" t="s">
        <v>1386</v>
      </c>
      <c r="N186" s="19" t="s">
        <v>1401</v>
      </c>
      <c r="O186" s="19" t="s">
        <v>1808</v>
      </c>
      <c r="P186" s="7" t="s">
        <v>1415</v>
      </c>
      <c r="R186" s="19" t="s">
        <v>1392</v>
      </c>
      <c r="S186" s="19" t="s">
        <v>2195</v>
      </c>
      <c r="T186" s="7" t="s">
        <v>1415</v>
      </c>
      <c r="V186" t="s">
        <v>1392</v>
      </c>
      <c r="W186" t="s">
        <v>2128</v>
      </c>
      <c r="X186" s="7" t="s">
        <v>1377</v>
      </c>
    </row>
    <row r="187" spans="1:24" ht="15.95">
      <c r="A187" s="23" t="s">
        <v>1392</v>
      </c>
      <c r="B187" s="8" t="s">
        <v>2196</v>
      </c>
      <c r="C187" s="7" t="s">
        <v>1383</v>
      </c>
      <c r="F187" s="23" t="s">
        <v>1392</v>
      </c>
      <c r="G187" s="32" t="s">
        <v>2197</v>
      </c>
      <c r="H187" s="7" t="s">
        <v>1380</v>
      </c>
      <c r="J187" s="28" t="s">
        <v>1392</v>
      </c>
      <c r="K187" s="2" t="s">
        <v>2198</v>
      </c>
      <c r="L187" s="7" t="s">
        <v>1377</v>
      </c>
      <c r="N187" s="19" t="s">
        <v>1401</v>
      </c>
      <c r="O187" s="19" t="s">
        <v>2199</v>
      </c>
      <c r="P187" s="7" t="s">
        <v>1377</v>
      </c>
      <c r="R187" s="19" t="s">
        <v>1392</v>
      </c>
      <c r="S187" s="19" t="s">
        <v>2200</v>
      </c>
      <c r="T187" s="7" t="s">
        <v>1377</v>
      </c>
      <c r="V187" t="s">
        <v>1392</v>
      </c>
      <c r="W187" t="s">
        <v>2132</v>
      </c>
      <c r="X187" s="7" t="s">
        <v>1380</v>
      </c>
    </row>
    <row r="188" spans="1:24" ht="15.95">
      <c r="A188" s="23" t="s">
        <v>1392</v>
      </c>
      <c r="B188" s="8" t="s">
        <v>2201</v>
      </c>
      <c r="C188" s="7" t="s">
        <v>1377</v>
      </c>
      <c r="F188" s="23" t="s">
        <v>1392</v>
      </c>
      <c r="G188" s="24" t="s">
        <v>2202</v>
      </c>
      <c r="H188" s="7" t="s">
        <v>1380</v>
      </c>
      <c r="J188" s="28" t="s">
        <v>1392</v>
      </c>
      <c r="K188" s="27" t="s">
        <v>2203</v>
      </c>
      <c r="L188" s="7" t="s">
        <v>1415</v>
      </c>
      <c r="N188" s="19" t="s">
        <v>1401</v>
      </c>
      <c r="O188" s="19" t="s">
        <v>1816</v>
      </c>
      <c r="P188" s="7" t="s">
        <v>1377</v>
      </c>
      <c r="R188" s="19" t="s">
        <v>1392</v>
      </c>
      <c r="S188" s="19" t="s">
        <v>2204</v>
      </c>
      <c r="T188" s="7" t="s">
        <v>1377</v>
      </c>
      <c r="V188" t="s">
        <v>1392</v>
      </c>
      <c r="W188" t="s">
        <v>2136</v>
      </c>
      <c r="X188" s="7" t="s">
        <v>1377</v>
      </c>
    </row>
    <row r="189" spans="1:24" ht="15.95">
      <c r="A189" s="23" t="s">
        <v>1588</v>
      </c>
      <c r="B189" s="8" t="s">
        <v>1772</v>
      </c>
      <c r="C189" s="7" t="s">
        <v>1377</v>
      </c>
      <c r="F189" s="23" t="s">
        <v>1392</v>
      </c>
      <c r="G189" s="20" t="s">
        <v>2205</v>
      </c>
      <c r="H189" s="7" t="s">
        <v>1377</v>
      </c>
      <c r="J189" s="28" t="s">
        <v>1392</v>
      </c>
      <c r="K189" s="1" t="s">
        <v>2206</v>
      </c>
      <c r="L189" s="7" t="s">
        <v>1383</v>
      </c>
      <c r="N189" s="19" t="s">
        <v>1401</v>
      </c>
      <c r="O189" s="19" t="s">
        <v>2207</v>
      </c>
      <c r="P189" s="7" t="s">
        <v>1386</v>
      </c>
      <c r="R189" s="19" t="s">
        <v>1392</v>
      </c>
      <c r="S189" s="19" t="s">
        <v>2208</v>
      </c>
      <c r="T189" s="7" t="s">
        <v>1377</v>
      </c>
      <c r="V189" t="s">
        <v>1392</v>
      </c>
      <c r="W189" t="s">
        <v>2209</v>
      </c>
      <c r="X189" s="7" t="s">
        <v>1415</v>
      </c>
    </row>
    <row r="190" spans="1:24" ht="15.95">
      <c r="A190" s="23" t="s">
        <v>1588</v>
      </c>
      <c r="B190" s="8" t="s">
        <v>1777</v>
      </c>
      <c r="C190" s="7" t="s">
        <v>1377</v>
      </c>
      <c r="F190" s="23" t="s">
        <v>1392</v>
      </c>
      <c r="G190" s="32" t="s">
        <v>2210</v>
      </c>
      <c r="H190" s="7" t="s">
        <v>1383</v>
      </c>
      <c r="J190" s="28" t="s">
        <v>1392</v>
      </c>
      <c r="K190" s="2" t="s">
        <v>2211</v>
      </c>
      <c r="L190" s="7" t="s">
        <v>1380</v>
      </c>
      <c r="N190" s="19" t="s">
        <v>1401</v>
      </c>
      <c r="O190" s="19" t="s">
        <v>2212</v>
      </c>
      <c r="P190" s="7" t="s">
        <v>1415</v>
      </c>
      <c r="R190" s="19" t="s">
        <v>1392</v>
      </c>
      <c r="S190" s="19" t="s">
        <v>2213</v>
      </c>
      <c r="T190" s="7" t="s">
        <v>1377</v>
      </c>
      <c r="V190" t="s">
        <v>1392</v>
      </c>
      <c r="W190" t="s">
        <v>2214</v>
      </c>
      <c r="X190" s="7" t="s">
        <v>1415</v>
      </c>
    </row>
    <row r="191" spans="1:24" ht="15.95">
      <c r="A191" s="23" t="s">
        <v>1588</v>
      </c>
      <c r="B191" s="8" t="s">
        <v>1783</v>
      </c>
      <c r="C191" s="7" t="s">
        <v>1380</v>
      </c>
      <c r="F191" s="23" t="s">
        <v>1392</v>
      </c>
      <c r="G191" s="24" t="s">
        <v>2215</v>
      </c>
      <c r="H191" s="7" t="s">
        <v>1380</v>
      </c>
      <c r="J191" s="28" t="s">
        <v>1392</v>
      </c>
      <c r="K191" s="1" t="s">
        <v>2216</v>
      </c>
      <c r="L191" s="7" t="s">
        <v>1380</v>
      </c>
      <c r="N191" s="19" t="s">
        <v>1401</v>
      </c>
      <c r="O191" s="19" t="s">
        <v>1824</v>
      </c>
      <c r="P191" s="7" t="s">
        <v>1377</v>
      </c>
      <c r="R191" s="19" t="s">
        <v>1392</v>
      </c>
      <c r="S191" s="19" t="s">
        <v>2217</v>
      </c>
      <c r="T191" s="7" t="s">
        <v>1377</v>
      </c>
      <c r="V191" t="s">
        <v>1392</v>
      </c>
      <c r="W191" t="s">
        <v>2218</v>
      </c>
      <c r="X191" s="7" t="s">
        <v>1415</v>
      </c>
    </row>
    <row r="192" spans="1:24" ht="15.95">
      <c r="A192" s="23" t="s">
        <v>1588</v>
      </c>
      <c r="B192" s="8" t="s">
        <v>1788</v>
      </c>
      <c r="C192" s="7" t="s">
        <v>1377</v>
      </c>
      <c r="F192" s="23" t="s">
        <v>1392</v>
      </c>
      <c r="G192" s="24" t="s">
        <v>2219</v>
      </c>
      <c r="H192" s="7" t="s">
        <v>1380</v>
      </c>
      <c r="J192" s="28" t="s">
        <v>1411</v>
      </c>
      <c r="K192" s="36" t="s">
        <v>2220</v>
      </c>
      <c r="L192" s="7" t="s">
        <v>1377</v>
      </c>
      <c r="N192" s="19" t="s">
        <v>1401</v>
      </c>
      <c r="O192" s="19" t="s">
        <v>2221</v>
      </c>
      <c r="P192" s="7" t="s">
        <v>1380</v>
      </c>
      <c r="R192" s="19" t="s">
        <v>1588</v>
      </c>
      <c r="S192" s="19" t="s">
        <v>2222</v>
      </c>
      <c r="T192" s="7" t="s">
        <v>1377</v>
      </c>
      <c r="V192" t="s">
        <v>1392</v>
      </c>
      <c r="W192" t="s">
        <v>2223</v>
      </c>
      <c r="X192" s="7" t="s">
        <v>1380</v>
      </c>
    </row>
    <row r="193" spans="1:24" ht="14.1">
      <c r="A193" s="23" t="s">
        <v>1588</v>
      </c>
      <c r="B193" s="8" t="s">
        <v>2224</v>
      </c>
      <c r="C193" s="7" t="s">
        <v>1377</v>
      </c>
      <c r="F193" s="23" t="s">
        <v>1392</v>
      </c>
      <c r="G193" s="24" t="s">
        <v>2225</v>
      </c>
      <c r="H193" s="7" t="s">
        <v>1380</v>
      </c>
      <c r="N193" s="19" t="s">
        <v>1401</v>
      </c>
      <c r="O193" s="19" t="s">
        <v>2226</v>
      </c>
      <c r="P193" s="7" t="s">
        <v>1377</v>
      </c>
      <c r="R193" s="19" t="s">
        <v>1588</v>
      </c>
      <c r="S193" s="19" t="s">
        <v>2227</v>
      </c>
      <c r="T193" s="7" t="s">
        <v>1380</v>
      </c>
      <c r="V193" t="s">
        <v>1392</v>
      </c>
      <c r="W193" t="s">
        <v>2228</v>
      </c>
      <c r="X193" s="7" t="s">
        <v>1415</v>
      </c>
    </row>
    <row r="194" spans="1:24" ht="14.1">
      <c r="A194" s="23" t="s">
        <v>1588</v>
      </c>
      <c r="B194" s="8" t="s">
        <v>2229</v>
      </c>
      <c r="C194" s="7" t="s">
        <v>1377</v>
      </c>
      <c r="F194" s="23" t="s">
        <v>1392</v>
      </c>
      <c r="G194" s="32" t="s">
        <v>2230</v>
      </c>
      <c r="H194" s="7" t="s">
        <v>1380</v>
      </c>
      <c r="J194" s="19" t="s">
        <v>2231</v>
      </c>
      <c r="N194" s="19" t="s">
        <v>1401</v>
      </c>
      <c r="O194" s="19" t="s">
        <v>2232</v>
      </c>
      <c r="P194" s="7" t="s">
        <v>1377</v>
      </c>
      <c r="R194" s="19" t="s">
        <v>1588</v>
      </c>
      <c r="S194" s="19" t="s">
        <v>2233</v>
      </c>
      <c r="T194" s="7" t="s">
        <v>1377</v>
      </c>
      <c r="V194" t="s">
        <v>1392</v>
      </c>
      <c r="W194" t="s">
        <v>2234</v>
      </c>
      <c r="X194" s="7" t="s">
        <v>1377</v>
      </c>
    </row>
    <row r="195" spans="1:24" ht="15.95">
      <c r="A195" s="23" t="s">
        <v>1411</v>
      </c>
      <c r="B195" s="8" t="s">
        <v>1793</v>
      </c>
      <c r="C195" s="7" t="s">
        <v>1377</v>
      </c>
      <c r="F195" s="23" t="s">
        <v>1392</v>
      </c>
      <c r="G195" s="32" t="s">
        <v>2235</v>
      </c>
      <c r="H195" s="7" t="s">
        <v>1380</v>
      </c>
      <c r="J195" s="33" t="s">
        <v>1375</v>
      </c>
      <c r="K195" s="27" t="s">
        <v>2236</v>
      </c>
      <c r="L195" s="7" t="s">
        <v>1377</v>
      </c>
      <c r="N195" s="19" t="s">
        <v>1401</v>
      </c>
      <c r="O195" s="19" t="s">
        <v>1836</v>
      </c>
      <c r="P195" s="7" t="s">
        <v>1415</v>
      </c>
      <c r="R195" s="19" t="s">
        <v>1588</v>
      </c>
      <c r="S195" s="19" t="s">
        <v>2237</v>
      </c>
      <c r="T195" s="7" t="s">
        <v>1377</v>
      </c>
      <c r="V195" t="s">
        <v>1392</v>
      </c>
      <c r="W195" t="s">
        <v>2238</v>
      </c>
      <c r="X195" s="7" t="s">
        <v>1415</v>
      </c>
    </row>
    <row r="196" spans="1:24" ht="15.95">
      <c r="A196" s="23" t="s">
        <v>1411</v>
      </c>
      <c r="B196" s="8" t="s">
        <v>1799</v>
      </c>
      <c r="C196" s="7" t="s">
        <v>1377</v>
      </c>
      <c r="F196" s="23" t="s">
        <v>1392</v>
      </c>
      <c r="G196" s="20" t="s">
        <v>2239</v>
      </c>
      <c r="H196" s="7" t="s">
        <v>1377</v>
      </c>
      <c r="J196" s="33" t="s">
        <v>1375</v>
      </c>
      <c r="K196" s="27" t="s">
        <v>2240</v>
      </c>
      <c r="L196" s="7" t="s">
        <v>1380</v>
      </c>
      <c r="N196" s="19" t="s">
        <v>1401</v>
      </c>
      <c r="O196" s="19" t="s">
        <v>2241</v>
      </c>
      <c r="P196" s="7" t="s">
        <v>1377</v>
      </c>
      <c r="R196" s="19" t="s">
        <v>1588</v>
      </c>
      <c r="S196" s="19" t="s">
        <v>2242</v>
      </c>
      <c r="T196" s="7" t="s">
        <v>1415</v>
      </c>
      <c r="V196" t="s">
        <v>1392</v>
      </c>
      <c r="W196" t="s">
        <v>2243</v>
      </c>
      <c r="X196" s="7" t="s">
        <v>1380</v>
      </c>
    </row>
    <row r="197" spans="1:24" ht="15.95">
      <c r="A197" s="23" t="s">
        <v>1411</v>
      </c>
      <c r="B197" s="8" t="s">
        <v>1804</v>
      </c>
      <c r="C197" s="7" t="s">
        <v>1377</v>
      </c>
      <c r="F197" s="23" t="s">
        <v>1392</v>
      </c>
      <c r="G197" s="32" t="s">
        <v>2244</v>
      </c>
      <c r="H197" s="7" t="s">
        <v>1380</v>
      </c>
      <c r="J197" s="33" t="s">
        <v>1375</v>
      </c>
      <c r="K197" s="27" t="s">
        <v>2245</v>
      </c>
      <c r="L197" s="7" t="s">
        <v>1415</v>
      </c>
      <c r="N197" s="19" t="s">
        <v>1392</v>
      </c>
      <c r="O197" s="19" t="s">
        <v>2246</v>
      </c>
      <c r="P197" s="7" t="s">
        <v>1377</v>
      </c>
      <c r="R197" s="19" t="s">
        <v>1588</v>
      </c>
      <c r="S197" s="19" t="s">
        <v>2247</v>
      </c>
      <c r="T197" s="7" t="s">
        <v>1415</v>
      </c>
      <c r="V197" t="s">
        <v>1392</v>
      </c>
      <c r="W197" t="s">
        <v>2248</v>
      </c>
      <c r="X197" s="7" t="s">
        <v>1415</v>
      </c>
    </row>
    <row r="198" spans="1:24" ht="15.95">
      <c r="A198" s="23" t="s">
        <v>1411</v>
      </c>
      <c r="B198" s="8" t="s">
        <v>1809</v>
      </c>
      <c r="C198" s="7" t="s">
        <v>1377</v>
      </c>
      <c r="F198" s="23" t="s">
        <v>1392</v>
      </c>
      <c r="G198" s="24" t="s">
        <v>2249</v>
      </c>
      <c r="H198" s="7" t="s">
        <v>1380</v>
      </c>
      <c r="J198" s="33" t="s">
        <v>1375</v>
      </c>
      <c r="K198" s="27" t="s">
        <v>2250</v>
      </c>
      <c r="L198" s="7" t="s">
        <v>1415</v>
      </c>
      <c r="N198" s="19" t="s">
        <v>1392</v>
      </c>
      <c r="O198" s="19" t="s">
        <v>1843</v>
      </c>
      <c r="P198" s="7" t="s">
        <v>1386</v>
      </c>
      <c r="V198" t="s">
        <v>1392</v>
      </c>
      <c r="W198" t="s">
        <v>2251</v>
      </c>
      <c r="X198" s="7" t="s">
        <v>1415</v>
      </c>
    </row>
    <row r="199" spans="1:24" ht="15.95">
      <c r="F199" s="23" t="s">
        <v>1392</v>
      </c>
      <c r="G199" s="24" t="s">
        <v>2252</v>
      </c>
      <c r="H199" s="7" t="s">
        <v>1383</v>
      </c>
      <c r="J199" s="33" t="s">
        <v>1375</v>
      </c>
      <c r="K199" s="27" t="s">
        <v>2253</v>
      </c>
      <c r="L199" s="7" t="s">
        <v>1386</v>
      </c>
      <c r="N199" s="19" t="s">
        <v>1392</v>
      </c>
      <c r="O199" s="19" t="s">
        <v>2254</v>
      </c>
      <c r="P199" s="7" t="s">
        <v>1415</v>
      </c>
      <c r="R199" s="19" t="s">
        <v>2255</v>
      </c>
      <c r="V199" t="s">
        <v>1392</v>
      </c>
      <c r="W199" t="s">
        <v>2256</v>
      </c>
      <c r="X199" s="7" t="s">
        <v>1377</v>
      </c>
    </row>
    <row r="200" spans="1:24" ht="15.95">
      <c r="F200" s="23" t="s">
        <v>1392</v>
      </c>
      <c r="G200" s="37" t="s">
        <v>2257</v>
      </c>
      <c r="H200" s="7" t="s">
        <v>1380</v>
      </c>
      <c r="J200" s="33" t="s">
        <v>1375</v>
      </c>
      <c r="K200" s="27" t="s">
        <v>2258</v>
      </c>
      <c r="L200" s="7" t="s">
        <v>2259</v>
      </c>
      <c r="N200" s="19" t="s">
        <v>1392</v>
      </c>
      <c r="O200" s="19" t="s">
        <v>1752</v>
      </c>
      <c r="P200" s="7" t="s">
        <v>1380</v>
      </c>
      <c r="R200" s="19" t="s">
        <v>1375</v>
      </c>
      <c r="S200" s="19" t="s">
        <v>1842</v>
      </c>
      <c r="T200" s="7" t="s">
        <v>1415</v>
      </c>
      <c r="V200" t="s">
        <v>1392</v>
      </c>
      <c r="W200" t="s">
        <v>2260</v>
      </c>
      <c r="X200" s="7" t="s">
        <v>1377</v>
      </c>
    </row>
    <row r="201" spans="1:24" ht="15.95">
      <c r="A201" s="21" t="s">
        <v>2261</v>
      </c>
      <c r="F201" s="23" t="s">
        <v>1392</v>
      </c>
      <c r="G201" s="37" t="s">
        <v>2262</v>
      </c>
      <c r="H201" s="7" t="s">
        <v>1380</v>
      </c>
      <c r="J201" s="33" t="s">
        <v>1375</v>
      </c>
      <c r="K201" s="27" t="s">
        <v>2263</v>
      </c>
      <c r="L201" s="7" t="s">
        <v>1377</v>
      </c>
      <c r="N201" s="19" t="s">
        <v>1392</v>
      </c>
      <c r="O201" s="19" t="s">
        <v>2264</v>
      </c>
      <c r="P201" s="7" t="s">
        <v>1380</v>
      </c>
      <c r="R201" s="19" t="s">
        <v>1375</v>
      </c>
      <c r="S201" s="19" t="s">
        <v>1385</v>
      </c>
      <c r="T201" s="7" t="s">
        <v>1415</v>
      </c>
      <c r="V201" t="s">
        <v>1588</v>
      </c>
      <c r="W201" t="s">
        <v>2222</v>
      </c>
      <c r="X201" s="7" t="s">
        <v>1377</v>
      </c>
    </row>
    <row r="202" spans="1:24" ht="15.95">
      <c r="A202" s="38" t="s">
        <v>1375</v>
      </c>
      <c r="B202" s="11" t="s">
        <v>2265</v>
      </c>
      <c r="C202" s="7" t="s">
        <v>1380</v>
      </c>
      <c r="F202" s="23" t="s">
        <v>1392</v>
      </c>
      <c r="G202" s="39" t="s">
        <v>2266</v>
      </c>
      <c r="H202" s="7" t="s">
        <v>1380</v>
      </c>
      <c r="J202" s="33" t="s">
        <v>1375</v>
      </c>
      <c r="K202" s="27" t="s">
        <v>2267</v>
      </c>
      <c r="L202" s="7" t="s">
        <v>1377</v>
      </c>
      <c r="N202" s="19" t="s">
        <v>1392</v>
      </c>
      <c r="O202" s="19" t="s">
        <v>2268</v>
      </c>
      <c r="P202" s="7" t="s">
        <v>2269</v>
      </c>
      <c r="R202" s="19" t="s">
        <v>1375</v>
      </c>
      <c r="S202" s="19" t="s">
        <v>2270</v>
      </c>
      <c r="T202" s="7" t="s">
        <v>1415</v>
      </c>
      <c r="V202" t="s">
        <v>1588</v>
      </c>
      <c r="W202" t="s">
        <v>2227</v>
      </c>
      <c r="X202" s="7" t="s">
        <v>1380</v>
      </c>
    </row>
    <row r="203" spans="1:24" ht="15.95">
      <c r="A203" s="38" t="s">
        <v>1375</v>
      </c>
      <c r="B203" s="12" t="s">
        <v>2271</v>
      </c>
      <c r="C203" s="7" t="s">
        <v>1377</v>
      </c>
      <c r="F203" s="23" t="s">
        <v>1392</v>
      </c>
      <c r="G203" s="20" t="s">
        <v>2272</v>
      </c>
      <c r="H203" s="7" t="s">
        <v>1377</v>
      </c>
      <c r="J203" s="33" t="s">
        <v>1375</v>
      </c>
      <c r="K203" s="27" t="s">
        <v>2273</v>
      </c>
      <c r="L203" s="7" t="s">
        <v>1415</v>
      </c>
      <c r="N203" s="19" t="s">
        <v>1392</v>
      </c>
      <c r="O203" s="19" t="s">
        <v>1846</v>
      </c>
      <c r="P203" s="7" t="s">
        <v>1386</v>
      </c>
      <c r="R203" s="19" t="s">
        <v>1375</v>
      </c>
      <c r="S203" s="19" t="s">
        <v>2274</v>
      </c>
      <c r="T203" s="7" t="s">
        <v>1415</v>
      </c>
      <c r="V203" t="s">
        <v>1588</v>
      </c>
      <c r="W203" t="s">
        <v>2233</v>
      </c>
      <c r="X203" s="7" t="s">
        <v>1377</v>
      </c>
    </row>
    <row r="204" spans="1:24" ht="15.95">
      <c r="A204" s="38" t="s">
        <v>1375</v>
      </c>
      <c r="B204" s="12" t="s">
        <v>1900</v>
      </c>
      <c r="C204" s="7" t="s">
        <v>1377</v>
      </c>
      <c r="F204" s="23" t="s">
        <v>1392</v>
      </c>
      <c r="G204" s="32" t="s">
        <v>1999</v>
      </c>
      <c r="H204" s="7" t="s">
        <v>1380</v>
      </c>
      <c r="J204" s="40" t="s">
        <v>1401</v>
      </c>
      <c r="K204" s="27" t="s">
        <v>2275</v>
      </c>
      <c r="L204" s="7" t="s">
        <v>1380</v>
      </c>
      <c r="N204" s="19" t="s">
        <v>1392</v>
      </c>
      <c r="O204" s="19" t="s">
        <v>2276</v>
      </c>
      <c r="P204" s="7" t="s">
        <v>1380</v>
      </c>
      <c r="R204" s="19" t="s">
        <v>1375</v>
      </c>
      <c r="S204" s="19" t="s">
        <v>2277</v>
      </c>
      <c r="T204" s="7" t="s">
        <v>1377</v>
      </c>
      <c r="V204" t="s">
        <v>1588</v>
      </c>
      <c r="W204" t="s">
        <v>2237</v>
      </c>
      <c r="X204" s="7" t="s">
        <v>1377</v>
      </c>
    </row>
    <row r="205" spans="1:24" ht="15.95">
      <c r="A205" s="38" t="s">
        <v>1375</v>
      </c>
      <c r="B205" s="12" t="s">
        <v>2278</v>
      </c>
      <c r="C205" s="7" t="s">
        <v>1377</v>
      </c>
      <c r="F205" s="23" t="s">
        <v>1392</v>
      </c>
      <c r="G205" s="32" t="s">
        <v>2279</v>
      </c>
      <c r="H205" s="7" t="s">
        <v>1380</v>
      </c>
      <c r="J205" s="40" t="s">
        <v>1401</v>
      </c>
      <c r="K205" s="27" t="s">
        <v>1798</v>
      </c>
      <c r="L205" s="7" t="s">
        <v>1415</v>
      </c>
      <c r="N205" s="19" t="s">
        <v>1392</v>
      </c>
      <c r="O205" s="19" t="s">
        <v>2280</v>
      </c>
      <c r="P205" s="7" t="s">
        <v>1380</v>
      </c>
      <c r="R205" s="19" t="s">
        <v>1375</v>
      </c>
      <c r="S205" s="19" t="s">
        <v>2281</v>
      </c>
      <c r="T205" s="7" t="s">
        <v>1415</v>
      </c>
      <c r="V205" t="s">
        <v>1588</v>
      </c>
      <c r="W205" t="s">
        <v>2242</v>
      </c>
      <c r="X205" s="7" t="s">
        <v>1415</v>
      </c>
    </row>
    <row r="206" spans="1:24" ht="15.95">
      <c r="A206" s="38" t="s">
        <v>1375</v>
      </c>
      <c r="B206" s="12" t="s">
        <v>2282</v>
      </c>
      <c r="C206" s="7" t="s">
        <v>1377</v>
      </c>
      <c r="J206" s="40" t="s">
        <v>1401</v>
      </c>
      <c r="K206" s="27" t="s">
        <v>2283</v>
      </c>
      <c r="L206" s="7" t="s">
        <v>1415</v>
      </c>
      <c r="N206" s="19" t="s">
        <v>1392</v>
      </c>
      <c r="O206" s="19" t="s">
        <v>2284</v>
      </c>
      <c r="P206" s="7" t="s">
        <v>1377</v>
      </c>
      <c r="R206" s="19" t="s">
        <v>1375</v>
      </c>
      <c r="S206" s="19" t="s">
        <v>2285</v>
      </c>
      <c r="T206" s="7" t="s">
        <v>1377</v>
      </c>
      <c r="V206" t="s">
        <v>1588</v>
      </c>
      <c r="W206" t="s">
        <v>2247</v>
      </c>
      <c r="X206" s="7" t="s">
        <v>1415</v>
      </c>
    </row>
    <row r="207" spans="1:24" ht="15.95">
      <c r="A207" s="38" t="s">
        <v>1375</v>
      </c>
      <c r="B207" s="12" t="s">
        <v>2286</v>
      </c>
      <c r="C207" s="7" t="s">
        <v>1377</v>
      </c>
      <c r="J207" s="40" t="s">
        <v>1401</v>
      </c>
      <c r="K207" s="27" t="s">
        <v>1435</v>
      </c>
      <c r="L207" s="7" t="s">
        <v>1383</v>
      </c>
      <c r="N207" s="19" t="s">
        <v>1392</v>
      </c>
      <c r="O207" s="19" t="s">
        <v>2287</v>
      </c>
      <c r="P207" s="7" t="s">
        <v>1380</v>
      </c>
      <c r="R207" s="19" t="s">
        <v>1375</v>
      </c>
      <c r="S207" s="19" t="s">
        <v>1419</v>
      </c>
      <c r="T207" s="7" t="s">
        <v>1415</v>
      </c>
    </row>
    <row r="208" spans="1:24" ht="15.95">
      <c r="A208" s="38" t="s">
        <v>1375</v>
      </c>
      <c r="B208" s="12" t="s">
        <v>2288</v>
      </c>
      <c r="C208" s="7" t="s">
        <v>1380</v>
      </c>
      <c r="F208" s="21" t="s">
        <v>2289</v>
      </c>
      <c r="J208" s="40" t="s">
        <v>1401</v>
      </c>
      <c r="K208" s="27" t="s">
        <v>1460</v>
      </c>
      <c r="L208" s="7" t="s">
        <v>1386</v>
      </c>
      <c r="N208" s="19" t="s">
        <v>1392</v>
      </c>
      <c r="O208" s="19" t="s">
        <v>2290</v>
      </c>
      <c r="P208" s="7" t="s">
        <v>1380</v>
      </c>
      <c r="R208" s="19" t="s">
        <v>1375</v>
      </c>
      <c r="S208" s="19" t="s">
        <v>2291</v>
      </c>
      <c r="T208" s="7" t="s">
        <v>1415</v>
      </c>
    </row>
    <row r="209" spans="1:24" ht="15.95">
      <c r="A209" s="38" t="s">
        <v>1375</v>
      </c>
      <c r="B209" s="12" t="s">
        <v>2292</v>
      </c>
      <c r="C209" s="7" t="s">
        <v>1377</v>
      </c>
      <c r="F209" s="41" t="s">
        <v>1375</v>
      </c>
      <c r="G209" s="37" t="s">
        <v>2265</v>
      </c>
      <c r="H209" s="7" t="s">
        <v>1380</v>
      </c>
      <c r="J209" s="40" t="s">
        <v>1401</v>
      </c>
      <c r="K209" s="27" t="s">
        <v>2293</v>
      </c>
      <c r="L209" s="7" t="s">
        <v>1380</v>
      </c>
      <c r="N209" s="19" t="s">
        <v>1392</v>
      </c>
      <c r="O209" s="19" t="s">
        <v>1535</v>
      </c>
      <c r="P209" s="7" t="s">
        <v>1383</v>
      </c>
      <c r="R209" s="19" t="s">
        <v>1375</v>
      </c>
      <c r="S209" s="19" t="s">
        <v>2294</v>
      </c>
      <c r="T209" s="7" t="s">
        <v>1380</v>
      </c>
      <c r="V209" s="17" t="s">
        <v>2295</v>
      </c>
    </row>
    <row r="210" spans="1:24" ht="15.95">
      <c r="A210" s="38" t="s">
        <v>1375</v>
      </c>
      <c r="B210" s="12" t="s">
        <v>2296</v>
      </c>
      <c r="C210" s="7" t="s">
        <v>1377</v>
      </c>
      <c r="F210" s="41" t="s">
        <v>1375</v>
      </c>
      <c r="G210" s="13" t="s">
        <v>2271</v>
      </c>
      <c r="H210" s="7" t="s">
        <v>1377</v>
      </c>
      <c r="J210" s="40" t="s">
        <v>1401</v>
      </c>
      <c r="K210" s="27" t="s">
        <v>1813</v>
      </c>
      <c r="L210" s="7" t="s">
        <v>1380</v>
      </c>
      <c r="N210" s="19" t="s">
        <v>1392</v>
      </c>
      <c r="O210" s="19" t="s">
        <v>2297</v>
      </c>
      <c r="P210" s="7" t="s">
        <v>1380</v>
      </c>
      <c r="R210" s="19" t="s">
        <v>1375</v>
      </c>
      <c r="S210" s="19" t="s">
        <v>2298</v>
      </c>
      <c r="T210" s="7" t="s">
        <v>1377</v>
      </c>
      <c r="V210" s="19" t="s">
        <v>1375</v>
      </c>
      <c r="W210" s="19" t="s">
        <v>1842</v>
      </c>
      <c r="X210" s="7" t="s">
        <v>1415</v>
      </c>
    </row>
    <row r="211" spans="1:24" ht="15.95">
      <c r="A211" s="38" t="s">
        <v>1375</v>
      </c>
      <c r="B211" s="12" t="s">
        <v>2299</v>
      </c>
      <c r="C211" s="7" t="s">
        <v>1377</v>
      </c>
      <c r="F211" s="41" t="s">
        <v>1375</v>
      </c>
      <c r="G211" s="13" t="s">
        <v>1900</v>
      </c>
      <c r="H211" s="7" t="s">
        <v>1377</v>
      </c>
      <c r="J211" s="40" t="s">
        <v>1401</v>
      </c>
      <c r="K211" s="27" t="s">
        <v>2300</v>
      </c>
      <c r="L211" s="7" t="s">
        <v>1380</v>
      </c>
      <c r="N211" s="19" t="s">
        <v>1392</v>
      </c>
      <c r="O211" s="19" t="s">
        <v>2301</v>
      </c>
      <c r="P211" s="7" t="s">
        <v>1415</v>
      </c>
      <c r="R211" s="19" t="s">
        <v>1375</v>
      </c>
      <c r="S211" s="19" t="s">
        <v>2302</v>
      </c>
      <c r="T211" s="7" t="s">
        <v>1415</v>
      </c>
      <c r="V211" s="19" t="s">
        <v>1375</v>
      </c>
      <c r="W211" s="19" t="s">
        <v>1385</v>
      </c>
      <c r="X211" s="7" t="s">
        <v>1415</v>
      </c>
    </row>
    <row r="212" spans="1:24" ht="15.95">
      <c r="A212" s="23" t="s">
        <v>1401</v>
      </c>
      <c r="B212" s="11" t="s">
        <v>2303</v>
      </c>
      <c r="C212" s="7" t="s">
        <v>1380</v>
      </c>
      <c r="F212" s="41" t="s">
        <v>1375</v>
      </c>
      <c r="G212" s="13" t="s">
        <v>2278</v>
      </c>
      <c r="H212" s="7" t="s">
        <v>1377</v>
      </c>
      <c r="J212" s="40" t="s">
        <v>1401</v>
      </c>
      <c r="K212" s="27" t="s">
        <v>2304</v>
      </c>
      <c r="L212" s="7" t="s">
        <v>1377</v>
      </c>
      <c r="N212" s="19" t="s">
        <v>1392</v>
      </c>
      <c r="O212" s="19" t="s">
        <v>2305</v>
      </c>
      <c r="P212" s="7" t="s">
        <v>1415</v>
      </c>
      <c r="R212" s="19" t="s">
        <v>1375</v>
      </c>
      <c r="S212" s="19" t="s">
        <v>2306</v>
      </c>
      <c r="T212" s="7" t="s">
        <v>1415</v>
      </c>
      <c r="V212" s="19" t="s">
        <v>1375</v>
      </c>
      <c r="W212" s="19" t="s">
        <v>2270</v>
      </c>
      <c r="X212" s="7" t="s">
        <v>1415</v>
      </c>
    </row>
    <row r="213" spans="1:24" ht="15.95">
      <c r="A213" s="23" t="s">
        <v>1401</v>
      </c>
      <c r="B213" s="11" t="s">
        <v>2307</v>
      </c>
      <c r="C213" s="7" t="s">
        <v>1380</v>
      </c>
      <c r="F213" s="41" t="s">
        <v>1375</v>
      </c>
      <c r="G213" s="13" t="s">
        <v>2282</v>
      </c>
      <c r="H213" s="7" t="s">
        <v>1377</v>
      </c>
      <c r="J213" s="40" t="s">
        <v>1401</v>
      </c>
      <c r="K213" s="27" t="s">
        <v>1484</v>
      </c>
      <c r="L213" s="7" t="s">
        <v>1386</v>
      </c>
      <c r="N213" s="19" t="s">
        <v>1392</v>
      </c>
      <c r="O213" s="19" t="s">
        <v>2308</v>
      </c>
      <c r="P213" s="7" t="s">
        <v>1415</v>
      </c>
      <c r="R213" s="19" t="s">
        <v>1375</v>
      </c>
      <c r="S213" s="19" t="s">
        <v>2309</v>
      </c>
      <c r="T213" s="7" t="s">
        <v>1415</v>
      </c>
      <c r="V213" s="19" t="s">
        <v>1375</v>
      </c>
      <c r="W213" s="19" t="s">
        <v>2274</v>
      </c>
      <c r="X213" s="7" t="s">
        <v>1415</v>
      </c>
    </row>
    <row r="214" spans="1:24" ht="15.95">
      <c r="A214" s="23" t="s">
        <v>1401</v>
      </c>
      <c r="B214" s="11" t="s">
        <v>1638</v>
      </c>
      <c r="C214" s="7" t="s">
        <v>1377</v>
      </c>
      <c r="F214" s="41" t="s">
        <v>1375</v>
      </c>
      <c r="G214" s="13" t="s">
        <v>2286</v>
      </c>
      <c r="H214" s="7" t="s">
        <v>1377</v>
      </c>
      <c r="J214" s="40" t="s">
        <v>1401</v>
      </c>
      <c r="K214" s="27" t="s">
        <v>2310</v>
      </c>
      <c r="L214" s="7" t="s">
        <v>1383</v>
      </c>
      <c r="N214" s="19" t="s">
        <v>1392</v>
      </c>
      <c r="O214" s="19" t="s">
        <v>1695</v>
      </c>
      <c r="P214" s="7" t="s">
        <v>1386</v>
      </c>
      <c r="R214" s="19" t="s">
        <v>1375</v>
      </c>
      <c r="S214" s="19" t="s">
        <v>2311</v>
      </c>
      <c r="T214" s="7" t="s">
        <v>1415</v>
      </c>
      <c r="V214" s="19" t="s">
        <v>1375</v>
      </c>
      <c r="W214" s="19" t="s">
        <v>2277</v>
      </c>
      <c r="X214" s="7" t="s">
        <v>1377</v>
      </c>
    </row>
    <row r="215" spans="1:24" ht="15.95">
      <c r="A215" s="23" t="s">
        <v>1401</v>
      </c>
      <c r="B215" s="11" t="s">
        <v>2312</v>
      </c>
      <c r="C215" s="7" t="s">
        <v>1380</v>
      </c>
      <c r="F215" s="41" t="s">
        <v>1375</v>
      </c>
      <c r="G215" s="13" t="s">
        <v>2288</v>
      </c>
      <c r="H215" s="7" t="s">
        <v>1380</v>
      </c>
      <c r="J215" s="40" t="s">
        <v>1401</v>
      </c>
      <c r="K215" s="27" t="s">
        <v>2313</v>
      </c>
      <c r="L215" s="7" t="s">
        <v>1380</v>
      </c>
      <c r="N215" s="19" t="s">
        <v>1392</v>
      </c>
      <c r="O215" s="19" t="s">
        <v>2314</v>
      </c>
      <c r="P215" s="7" t="s">
        <v>1415</v>
      </c>
      <c r="R215" s="19" t="s">
        <v>1375</v>
      </c>
      <c r="S215" s="19" t="s">
        <v>2315</v>
      </c>
      <c r="T215" s="7" t="s">
        <v>1377</v>
      </c>
      <c r="V215" s="19" t="s">
        <v>1375</v>
      </c>
      <c r="W215" s="19" t="s">
        <v>2281</v>
      </c>
      <c r="X215" s="7" t="s">
        <v>1415</v>
      </c>
    </row>
    <row r="216" spans="1:24" ht="15.95">
      <c r="A216" s="23" t="s">
        <v>1392</v>
      </c>
      <c r="B216" s="12" t="s">
        <v>2316</v>
      </c>
      <c r="C216" s="7" t="s">
        <v>1380</v>
      </c>
      <c r="F216" s="41" t="s">
        <v>1375</v>
      </c>
      <c r="G216" s="13" t="s">
        <v>2292</v>
      </c>
      <c r="H216" s="7" t="s">
        <v>1377</v>
      </c>
      <c r="J216" s="40" t="s">
        <v>1401</v>
      </c>
      <c r="K216" s="27" t="s">
        <v>2317</v>
      </c>
      <c r="L216" s="7" t="s">
        <v>1383</v>
      </c>
      <c r="N216" s="19" t="s">
        <v>1392</v>
      </c>
      <c r="O216" s="19" t="s">
        <v>2318</v>
      </c>
      <c r="P216" s="7" t="s">
        <v>1415</v>
      </c>
      <c r="R216" s="19" t="s">
        <v>1375</v>
      </c>
      <c r="S216" s="19" t="s">
        <v>2319</v>
      </c>
      <c r="T216" s="7" t="s">
        <v>1415</v>
      </c>
      <c r="V216" s="19" t="s">
        <v>1375</v>
      </c>
      <c r="W216" s="19" t="s">
        <v>2285</v>
      </c>
      <c r="X216" s="7" t="s">
        <v>1377</v>
      </c>
    </row>
    <row r="217" spans="1:24" ht="15.95">
      <c r="A217" s="23" t="s">
        <v>1392</v>
      </c>
      <c r="B217" s="12" t="s">
        <v>2320</v>
      </c>
      <c r="C217" s="7" t="s">
        <v>1377</v>
      </c>
      <c r="F217" s="41" t="s">
        <v>1375</v>
      </c>
      <c r="G217" s="13" t="s">
        <v>2296</v>
      </c>
      <c r="H217" s="7" t="s">
        <v>1377</v>
      </c>
      <c r="J217" s="40" t="s">
        <v>1401</v>
      </c>
      <c r="K217" s="27" t="s">
        <v>2321</v>
      </c>
      <c r="L217" s="7" t="s">
        <v>1380</v>
      </c>
      <c r="N217" s="19" t="s">
        <v>1392</v>
      </c>
      <c r="O217" s="19" t="s">
        <v>2322</v>
      </c>
      <c r="P217" s="7" t="s">
        <v>1383</v>
      </c>
      <c r="R217" s="19" t="s">
        <v>1401</v>
      </c>
      <c r="S217" s="19" t="s">
        <v>1402</v>
      </c>
      <c r="T217" s="7" t="s">
        <v>1415</v>
      </c>
      <c r="V217" s="19" t="s">
        <v>1375</v>
      </c>
      <c r="W217" s="19" t="s">
        <v>1419</v>
      </c>
      <c r="X217" s="7" t="s">
        <v>1415</v>
      </c>
    </row>
    <row r="218" spans="1:24" ht="15.95">
      <c r="A218" s="23" t="s">
        <v>1392</v>
      </c>
      <c r="B218" s="12" t="s">
        <v>2323</v>
      </c>
      <c r="C218" s="7" t="s">
        <v>1380</v>
      </c>
      <c r="F218" s="41" t="s">
        <v>1375</v>
      </c>
      <c r="G218" s="13" t="s">
        <v>2299</v>
      </c>
      <c r="H218" s="7" t="s">
        <v>1377</v>
      </c>
      <c r="J218" s="28" t="s">
        <v>1392</v>
      </c>
      <c r="K218" s="27" t="s">
        <v>1393</v>
      </c>
      <c r="L218" s="7" t="s">
        <v>1383</v>
      </c>
      <c r="N218" s="19" t="s">
        <v>1392</v>
      </c>
      <c r="O218" s="19" t="s">
        <v>1870</v>
      </c>
      <c r="P218" s="7" t="s">
        <v>1386</v>
      </c>
      <c r="R218" s="19" t="s">
        <v>1401</v>
      </c>
      <c r="S218" s="19" t="s">
        <v>2324</v>
      </c>
      <c r="T218" s="7" t="s">
        <v>1415</v>
      </c>
      <c r="V218" s="19" t="s">
        <v>1375</v>
      </c>
      <c r="W218" s="19" t="s">
        <v>2291</v>
      </c>
      <c r="X218" s="7" t="s">
        <v>1415</v>
      </c>
    </row>
    <row r="219" spans="1:24" ht="15.95">
      <c r="A219" s="23" t="s">
        <v>1392</v>
      </c>
      <c r="B219" s="12" t="s">
        <v>2325</v>
      </c>
      <c r="C219" s="7" t="s">
        <v>1377</v>
      </c>
      <c r="F219" s="23" t="s">
        <v>1401</v>
      </c>
      <c r="G219" s="37" t="s">
        <v>2303</v>
      </c>
      <c r="H219" s="7" t="s">
        <v>1380</v>
      </c>
      <c r="J219" s="28" t="s">
        <v>1392</v>
      </c>
      <c r="K219" s="27" t="s">
        <v>2326</v>
      </c>
      <c r="L219" s="7" t="s">
        <v>1380</v>
      </c>
      <c r="N219" s="19" t="s">
        <v>1392</v>
      </c>
      <c r="O219" s="19" t="s">
        <v>2327</v>
      </c>
      <c r="P219" s="7" t="s">
        <v>1415</v>
      </c>
      <c r="R219" s="19" t="s">
        <v>1401</v>
      </c>
      <c r="S219" s="19" t="s">
        <v>2328</v>
      </c>
      <c r="T219" s="7" t="s">
        <v>1383</v>
      </c>
      <c r="V219" s="19" t="s">
        <v>1375</v>
      </c>
      <c r="W219" s="19" t="s">
        <v>2294</v>
      </c>
      <c r="X219" s="7" t="s">
        <v>1380</v>
      </c>
    </row>
    <row r="220" spans="1:24" ht="15.95">
      <c r="A220" s="23" t="s">
        <v>1392</v>
      </c>
      <c r="B220" s="12" t="s">
        <v>2329</v>
      </c>
      <c r="C220" s="7" t="s">
        <v>1380</v>
      </c>
      <c r="F220" s="23" t="s">
        <v>1401</v>
      </c>
      <c r="G220" s="37" t="s">
        <v>2307</v>
      </c>
      <c r="H220" s="7" t="s">
        <v>1380</v>
      </c>
      <c r="J220" s="28" t="s">
        <v>1392</v>
      </c>
      <c r="K220" s="27" t="s">
        <v>2330</v>
      </c>
      <c r="L220" s="7" t="s">
        <v>1415</v>
      </c>
      <c r="N220" s="19" t="s">
        <v>1392</v>
      </c>
      <c r="O220" s="19" t="s">
        <v>2331</v>
      </c>
      <c r="P220" s="7" t="s">
        <v>1415</v>
      </c>
      <c r="R220" s="19" t="s">
        <v>1401</v>
      </c>
      <c r="S220" s="19" t="s">
        <v>2332</v>
      </c>
      <c r="T220" s="7" t="s">
        <v>1383</v>
      </c>
      <c r="V220" s="19" t="s">
        <v>1375</v>
      </c>
      <c r="W220" s="19" t="s">
        <v>2298</v>
      </c>
      <c r="X220" s="7" t="s">
        <v>1377</v>
      </c>
    </row>
    <row r="221" spans="1:24" ht="15.95">
      <c r="A221" s="23" t="s">
        <v>1392</v>
      </c>
      <c r="B221" s="13" t="s">
        <v>2333</v>
      </c>
      <c r="C221" s="7" t="s">
        <v>1386</v>
      </c>
      <c r="F221" s="23" t="s">
        <v>1401</v>
      </c>
      <c r="G221" s="37" t="s">
        <v>1638</v>
      </c>
      <c r="H221" s="7" t="s">
        <v>1377</v>
      </c>
      <c r="J221" s="28" t="s">
        <v>1392</v>
      </c>
      <c r="K221" s="27" t="s">
        <v>2334</v>
      </c>
      <c r="L221" s="7" t="s">
        <v>1383</v>
      </c>
      <c r="N221" s="19" t="s">
        <v>1392</v>
      </c>
      <c r="O221" s="19" t="s">
        <v>2335</v>
      </c>
      <c r="P221" s="7" t="s">
        <v>1415</v>
      </c>
      <c r="R221" s="19" t="s">
        <v>1401</v>
      </c>
      <c r="S221" s="19" t="s">
        <v>1692</v>
      </c>
      <c r="T221" s="7" t="s">
        <v>1383</v>
      </c>
      <c r="V221" s="19" t="s">
        <v>1375</v>
      </c>
      <c r="W221" s="19" t="s">
        <v>2336</v>
      </c>
      <c r="X221" s="7" t="s">
        <v>1377</v>
      </c>
    </row>
    <row r="222" spans="1:24" ht="15.95">
      <c r="A222" s="23" t="s">
        <v>1392</v>
      </c>
      <c r="B222" s="12" t="s">
        <v>2337</v>
      </c>
      <c r="C222" s="7" t="s">
        <v>1377</v>
      </c>
      <c r="F222" s="23" t="s">
        <v>1401</v>
      </c>
      <c r="G222" s="37" t="s">
        <v>2312</v>
      </c>
      <c r="H222" s="7" t="s">
        <v>1380</v>
      </c>
      <c r="J222" s="28" t="s">
        <v>1392</v>
      </c>
      <c r="K222" s="27" t="s">
        <v>2338</v>
      </c>
      <c r="L222" s="7" t="s">
        <v>1386</v>
      </c>
      <c r="N222" s="19" t="s">
        <v>1392</v>
      </c>
      <c r="O222" s="19" t="s">
        <v>2339</v>
      </c>
      <c r="P222" s="7" t="s">
        <v>1415</v>
      </c>
      <c r="R222" s="19" t="s">
        <v>1401</v>
      </c>
      <c r="S222" s="19" t="s">
        <v>2340</v>
      </c>
      <c r="T222" s="7" t="s">
        <v>1380</v>
      </c>
      <c r="V222" s="19" t="s">
        <v>1375</v>
      </c>
      <c r="W222" s="19" t="s">
        <v>2341</v>
      </c>
      <c r="X222" s="7" t="s">
        <v>1377</v>
      </c>
    </row>
    <row r="223" spans="1:24" ht="15.95">
      <c r="A223" s="23" t="s">
        <v>1392</v>
      </c>
      <c r="B223" s="12" t="s">
        <v>2342</v>
      </c>
      <c r="C223" s="7" t="s">
        <v>1386</v>
      </c>
      <c r="F223" s="23" t="s">
        <v>1392</v>
      </c>
      <c r="G223" s="13" t="s">
        <v>2316</v>
      </c>
      <c r="H223" s="7" t="s">
        <v>1380</v>
      </c>
      <c r="J223" s="28" t="s">
        <v>1392</v>
      </c>
      <c r="K223" s="27" t="s">
        <v>1535</v>
      </c>
      <c r="L223" s="7" t="s">
        <v>1383</v>
      </c>
      <c r="N223" s="19" t="s">
        <v>1392</v>
      </c>
      <c r="O223" s="19" t="s">
        <v>1875</v>
      </c>
      <c r="P223" s="7" t="s">
        <v>1377</v>
      </c>
      <c r="R223" s="19" t="s">
        <v>1401</v>
      </c>
      <c r="S223" s="19" t="s">
        <v>2343</v>
      </c>
      <c r="T223" s="7" t="s">
        <v>1377</v>
      </c>
      <c r="V223" s="19" t="s">
        <v>1375</v>
      </c>
      <c r="W223" s="19" t="s">
        <v>2344</v>
      </c>
      <c r="X223" s="7" t="s">
        <v>1377</v>
      </c>
    </row>
    <row r="224" spans="1:24" ht="15.95">
      <c r="A224" s="23" t="s">
        <v>1392</v>
      </c>
      <c r="B224" s="12" t="s">
        <v>2345</v>
      </c>
      <c r="C224" s="7" t="s">
        <v>1380</v>
      </c>
      <c r="F224" s="23" t="s">
        <v>1392</v>
      </c>
      <c r="G224" s="13" t="s">
        <v>2320</v>
      </c>
      <c r="H224" s="7" t="s">
        <v>1377</v>
      </c>
      <c r="J224" s="28" t="s">
        <v>1392</v>
      </c>
      <c r="K224" s="27" t="s">
        <v>1700</v>
      </c>
      <c r="L224" s="7" t="s">
        <v>1380</v>
      </c>
      <c r="N224" s="19" t="s">
        <v>1392</v>
      </c>
      <c r="O224" s="19" t="s">
        <v>2346</v>
      </c>
      <c r="P224" s="7" t="s">
        <v>1380</v>
      </c>
      <c r="R224" s="19" t="s">
        <v>1401</v>
      </c>
      <c r="S224" s="19" t="s">
        <v>2347</v>
      </c>
      <c r="T224" s="7" t="s">
        <v>1380</v>
      </c>
      <c r="V224" s="19" t="s">
        <v>1375</v>
      </c>
      <c r="W224" s="19" t="s">
        <v>2348</v>
      </c>
      <c r="X224" s="7" t="s">
        <v>1377</v>
      </c>
    </row>
    <row r="225" spans="1:24" ht="15.95">
      <c r="A225" s="23" t="s">
        <v>1392</v>
      </c>
      <c r="B225" s="11" t="s">
        <v>2349</v>
      </c>
      <c r="C225" s="7" t="s">
        <v>1383</v>
      </c>
      <c r="F225" s="23" t="s">
        <v>1392</v>
      </c>
      <c r="G225" s="13" t="s">
        <v>2323</v>
      </c>
      <c r="H225" s="7" t="s">
        <v>1380</v>
      </c>
      <c r="J225" s="28" t="s">
        <v>1392</v>
      </c>
      <c r="K225" s="27" t="s">
        <v>2350</v>
      </c>
      <c r="L225" s="7" t="s">
        <v>1380</v>
      </c>
      <c r="N225" s="19" t="s">
        <v>1392</v>
      </c>
      <c r="O225" s="19" t="s">
        <v>2351</v>
      </c>
      <c r="P225" s="7" t="s">
        <v>1415</v>
      </c>
      <c r="R225" s="19" t="s">
        <v>1401</v>
      </c>
      <c r="S225" s="19" t="s">
        <v>2352</v>
      </c>
      <c r="T225" s="7" t="s">
        <v>1415</v>
      </c>
      <c r="V225" s="19" t="s">
        <v>1375</v>
      </c>
      <c r="W225" s="19" t="s">
        <v>2353</v>
      </c>
      <c r="X225" s="7" t="s">
        <v>1415</v>
      </c>
    </row>
    <row r="226" spans="1:24" ht="15.95">
      <c r="A226" s="23" t="s">
        <v>1392</v>
      </c>
      <c r="B226" s="12" t="s">
        <v>2354</v>
      </c>
      <c r="C226" s="7" t="s">
        <v>1380</v>
      </c>
      <c r="F226" s="23" t="s">
        <v>1392</v>
      </c>
      <c r="G226" s="13" t="s">
        <v>2325</v>
      </c>
      <c r="H226" s="7" t="s">
        <v>1377</v>
      </c>
      <c r="J226" s="28" t="s">
        <v>1392</v>
      </c>
      <c r="K226" s="27" t="s">
        <v>2355</v>
      </c>
      <c r="L226" s="7" t="s">
        <v>1380</v>
      </c>
      <c r="N226" s="19" t="s">
        <v>1392</v>
      </c>
      <c r="O226" s="19" t="s">
        <v>2356</v>
      </c>
      <c r="P226" s="7" t="s">
        <v>1415</v>
      </c>
      <c r="R226" s="19" t="s">
        <v>1401</v>
      </c>
      <c r="S226" s="19" t="s">
        <v>2357</v>
      </c>
      <c r="T226" s="7" t="s">
        <v>1380</v>
      </c>
      <c r="V226" s="19" t="s">
        <v>1375</v>
      </c>
      <c r="W226" s="19" t="s">
        <v>2358</v>
      </c>
      <c r="X226" s="7" t="s">
        <v>1380</v>
      </c>
    </row>
    <row r="227" spans="1:24" ht="15.95">
      <c r="A227" s="23" t="s">
        <v>1392</v>
      </c>
      <c r="B227" s="11" t="s">
        <v>2359</v>
      </c>
      <c r="C227" s="7" t="s">
        <v>1383</v>
      </c>
      <c r="F227" s="23" t="s">
        <v>1392</v>
      </c>
      <c r="G227" s="13" t="s">
        <v>2329</v>
      </c>
      <c r="H227" s="7" t="s">
        <v>1380</v>
      </c>
      <c r="J227" s="28" t="s">
        <v>1392</v>
      </c>
      <c r="K227" s="27" t="s">
        <v>1709</v>
      </c>
      <c r="L227" s="7" t="s">
        <v>1380</v>
      </c>
      <c r="N227" s="19" t="s">
        <v>1392</v>
      </c>
      <c r="O227" s="19" t="s">
        <v>2360</v>
      </c>
      <c r="P227" s="7" t="s">
        <v>1377</v>
      </c>
      <c r="R227" s="19" t="s">
        <v>1401</v>
      </c>
      <c r="S227" s="19" t="s">
        <v>2361</v>
      </c>
      <c r="T227" s="7" t="s">
        <v>1383</v>
      </c>
      <c r="V227" s="19" t="s">
        <v>1375</v>
      </c>
      <c r="W227" s="19" t="s">
        <v>1428</v>
      </c>
      <c r="X227" s="7" t="s">
        <v>1377</v>
      </c>
    </row>
    <row r="228" spans="1:24" ht="15.95">
      <c r="A228" s="23" t="s">
        <v>1392</v>
      </c>
      <c r="B228" s="11" t="s">
        <v>2362</v>
      </c>
      <c r="C228" s="7" t="s">
        <v>1380</v>
      </c>
      <c r="F228" s="23" t="s">
        <v>1392</v>
      </c>
      <c r="G228" s="13" t="s">
        <v>2333</v>
      </c>
      <c r="H228" s="7" t="s">
        <v>1386</v>
      </c>
      <c r="J228" s="28" t="s">
        <v>1392</v>
      </c>
      <c r="K228" s="27" t="s">
        <v>2106</v>
      </c>
      <c r="L228" s="7" t="s">
        <v>1415</v>
      </c>
      <c r="N228" s="19" t="s">
        <v>1392</v>
      </c>
      <c r="O228" s="19" t="s">
        <v>2363</v>
      </c>
      <c r="P228" s="7" t="s">
        <v>1415</v>
      </c>
      <c r="R228" s="19" t="s">
        <v>1401</v>
      </c>
      <c r="S228" s="19" t="s">
        <v>2364</v>
      </c>
      <c r="T228" s="7" t="s">
        <v>1386</v>
      </c>
      <c r="V228" s="19" t="s">
        <v>1401</v>
      </c>
      <c r="W228" s="19" t="s">
        <v>1402</v>
      </c>
      <c r="X228" s="7" t="s">
        <v>1415</v>
      </c>
    </row>
    <row r="229" spans="1:24" ht="15.95">
      <c r="A229" s="23" t="s">
        <v>1392</v>
      </c>
      <c r="B229" s="11" t="s">
        <v>2365</v>
      </c>
      <c r="C229" s="7" t="s">
        <v>1380</v>
      </c>
      <c r="F229" s="23" t="s">
        <v>1392</v>
      </c>
      <c r="G229" s="13" t="s">
        <v>2337</v>
      </c>
      <c r="H229" s="7" t="s">
        <v>1377</v>
      </c>
      <c r="J229" s="28" t="s">
        <v>1392</v>
      </c>
      <c r="K229" s="27" t="s">
        <v>2366</v>
      </c>
      <c r="L229" s="7" t="s">
        <v>1377</v>
      </c>
      <c r="N229" s="19" t="s">
        <v>1392</v>
      </c>
      <c r="O229" s="19" t="s">
        <v>2367</v>
      </c>
      <c r="P229" s="7" t="s">
        <v>1386</v>
      </c>
      <c r="R229" s="19" t="s">
        <v>1401</v>
      </c>
      <c r="S229" s="19" t="s">
        <v>2368</v>
      </c>
      <c r="T229" s="7" t="s">
        <v>1380</v>
      </c>
      <c r="V229" s="19" t="s">
        <v>1401</v>
      </c>
      <c r="W229" s="19" t="s">
        <v>2324</v>
      </c>
      <c r="X229" s="7" t="s">
        <v>1415</v>
      </c>
    </row>
    <row r="230" spans="1:24" ht="15.95">
      <c r="A230" s="23" t="s">
        <v>1392</v>
      </c>
      <c r="B230" s="14" t="s">
        <v>2369</v>
      </c>
      <c r="C230" s="7" t="s">
        <v>1377</v>
      </c>
      <c r="F230" s="23" t="s">
        <v>1392</v>
      </c>
      <c r="G230" s="13" t="s">
        <v>2342</v>
      </c>
      <c r="H230" s="7" t="s">
        <v>1386</v>
      </c>
      <c r="J230" s="28" t="s">
        <v>1392</v>
      </c>
      <c r="K230" s="27" t="s">
        <v>2370</v>
      </c>
      <c r="L230" s="7" t="s">
        <v>1415</v>
      </c>
      <c r="N230" s="19" t="s">
        <v>1392</v>
      </c>
      <c r="O230" s="19" t="s">
        <v>2371</v>
      </c>
      <c r="P230" s="7" t="s">
        <v>1386</v>
      </c>
      <c r="R230" s="19" t="s">
        <v>1392</v>
      </c>
      <c r="S230" s="19" t="s">
        <v>2372</v>
      </c>
      <c r="T230" s="7" t="s">
        <v>1380</v>
      </c>
      <c r="V230" s="19" t="s">
        <v>1401</v>
      </c>
      <c r="W230" s="19" t="s">
        <v>2328</v>
      </c>
      <c r="X230" s="7" t="s">
        <v>1383</v>
      </c>
    </row>
    <row r="231" spans="1:24" ht="15.95">
      <c r="A231" s="23" t="s">
        <v>1392</v>
      </c>
      <c r="B231" s="12" t="s">
        <v>2373</v>
      </c>
      <c r="C231" s="7" t="s">
        <v>1380</v>
      </c>
      <c r="F231" s="23" t="s">
        <v>1392</v>
      </c>
      <c r="G231" s="13" t="s">
        <v>2345</v>
      </c>
      <c r="H231" s="7" t="s">
        <v>1380</v>
      </c>
      <c r="J231" s="28" t="s">
        <v>1392</v>
      </c>
      <c r="K231" s="27" t="s">
        <v>2374</v>
      </c>
      <c r="L231" s="7" t="s">
        <v>1380</v>
      </c>
      <c r="N231" s="19" t="s">
        <v>1392</v>
      </c>
      <c r="O231" s="19" t="s">
        <v>1903</v>
      </c>
      <c r="P231" s="7" t="s">
        <v>1377</v>
      </c>
      <c r="R231" s="19" t="s">
        <v>1392</v>
      </c>
      <c r="S231" s="19" t="s">
        <v>2375</v>
      </c>
      <c r="T231" s="7" t="s">
        <v>1380</v>
      </c>
      <c r="V231" s="19" t="s">
        <v>1401</v>
      </c>
      <c r="W231" s="19" t="s">
        <v>2332</v>
      </c>
      <c r="X231" s="7" t="s">
        <v>1383</v>
      </c>
    </row>
    <row r="232" spans="1:24" ht="15.95">
      <c r="A232" s="23" t="s">
        <v>1392</v>
      </c>
      <c r="B232" s="11" t="s">
        <v>2376</v>
      </c>
      <c r="C232" s="7" t="s">
        <v>1380</v>
      </c>
      <c r="F232" s="23" t="s">
        <v>1392</v>
      </c>
      <c r="G232" s="37" t="s">
        <v>2349</v>
      </c>
      <c r="H232" s="7" t="s">
        <v>1383</v>
      </c>
      <c r="J232" s="28" t="s">
        <v>1392</v>
      </c>
      <c r="K232" s="27" t="s">
        <v>2377</v>
      </c>
      <c r="L232" s="7" t="s">
        <v>1380</v>
      </c>
      <c r="N232" s="19" t="s">
        <v>1392</v>
      </c>
      <c r="O232" s="19" t="s">
        <v>1794</v>
      </c>
      <c r="P232" s="7" t="s">
        <v>1386</v>
      </c>
      <c r="R232" s="19" t="s">
        <v>1392</v>
      </c>
      <c r="S232" s="19" t="s">
        <v>1393</v>
      </c>
      <c r="T232" s="7" t="s">
        <v>1383</v>
      </c>
      <c r="V232" s="19" t="s">
        <v>1401</v>
      </c>
      <c r="W232" s="19" t="s">
        <v>1692</v>
      </c>
      <c r="X232" s="7" t="s">
        <v>1383</v>
      </c>
    </row>
    <row r="233" spans="1:24" ht="15.95">
      <c r="A233" s="23" t="s">
        <v>1392</v>
      </c>
      <c r="B233" s="12" t="s">
        <v>2378</v>
      </c>
      <c r="C233" s="7" t="s">
        <v>1380</v>
      </c>
      <c r="F233" s="23" t="s">
        <v>1392</v>
      </c>
      <c r="G233" s="13" t="s">
        <v>2354</v>
      </c>
      <c r="H233" s="7" t="s">
        <v>1380</v>
      </c>
      <c r="J233" s="28" t="s">
        <v>1392</v>
      </c>
      <c r="K233" s="27" t="s">
        <v>2379</v>
      </c>
      <c r="L233" s="7" t="s">
        <v>1386</v>
      </c>
      <c r="N233" s="19" t="s">
        <v>1392</v>
      </c>
      <c r="O233" s="19" t="s">
        <v>2380</v>
      </c>
      <c r="P233" s="7" t="s">
        <v>1386</v>
      </c>
      <c r="R233" s="19" t="s">
        <v>1392</v>
      </c>
      <c r="S233" s="19" t="s">
        <v>2381</v>
      </c>
      <c r="T233" s="7" t="s">
        <v>1380</v>
      </c>
      <c r="V233" s="19" t="s">
        <v>1401</v>
      </c>
      <c r="W233" s="19" t="s">
        <v>2340</v>
      </c>
      <c r="X233" s="7" t="s">
        <v>1380</v>
      </c>
    </row>
    <row r="234" spans="1:24" ht="15.95">
      <c r="A234" s="23" t="s">
        <v>1392</v>
      </c>
      <c r="B234" s="11" t="s">
        <v>2382</v>
      </c>
      <c r="C234" s="7" t="s">
        <v>1380</v>
      </c>
      <c r="F234" s="23" t="s">
        <v>1392</v>
      </c>
      <c r="G234" s="37" t="s">
        <v>2359</v>
      </c>
      <c r="H234" s="7" t="s">
        <v>1383</v>
      </c>
      <c r="J234" s="28" t="s">
        <v>1392</v>
      </c>
      <c r="K234" s="27" t="s">
        <v>2383</v>
      </c>
      <c r="L234" s="7" t="s">
        <v>1380</v>
      </c>
      <c r="N234" s="19" t="s">
        <v>1392</v>
      </c>
      <c r="O234" s="19" t="s">
        <v>2384</v>
      </c>
      <c r="P234" s="7" t="s">
        <v>1386</v>
      </c>
      <c r="R234" s="19" t="s">
        <v>1392</v>
      </c>
      <c r="S234" s="19" t="s">
        <v>2385</v>
      </c>
      <c r="T234" s="7" t="s">
        <v>1380</v>
      </c>
      <c r="V234" s="19" t="s">
        <v>1401</v>
      </c>
      <c r="W234" s="19" t="s">
        <v>2343</v>
      </c>
      <c r="X234" s="7" t="s">
        <v>1377</v>
      </c>
    </row>
    <row r="235" spans="1:24" ht="15.95">
      <c r="A235" s="23" t="s">
        <v>1392</v>
      </c>
      <c r="B235" s="11" t="s">
        <v>2386</v>
      </c>
      <c r="C235" s="7" t="s">
        <v>1380</v>
      </c>
      <c r="F235" s="23" t="s">
        <v>1392</v>
      </c>
      <c r="G235" s="37" t="s">
        <v>2362</v>
      </c>
      <c r="H235" s="7" t="s">
        <v>1380</v>
      </c>
      <c r="J235" s="28" t="s">
        <v>1392</v>
      </c>
      <c r="K235" s="27" t="s">
        <v>2387</v>
      </c>
      <c r="L235" s="7" t="s">
        <v>1380</v>
      </c>
      <c r="N235" s="19" t="s">
        <v>1392</v>
      </c>
      <c r="O235" s="19" t="s">
        <v>2388</v>
      </c>
      <c r="P235" s="7" t="s">
        <v>1386</v>
      </c>
      <c r="R235" s="19" t="s">
        <v>1392</v>
      </c>
      <c r="S235" s="19" t="s">
        <v>2389</v>
      </c>
      <c r="T235" s="7" t="s">
        <v>1380</v>
      </c>
      <c r="V235" s="19" t="s">
        <v>1401</v>
      </c>
      <c r="W235" s="19" t="s">
        <v>2347</v>
      </c>
      <c r="X235" s="7" t="s">
        <v>1380</v>
      </c>
    </row>
    <row r="236" spans="1:24" ht="15.95">
      <c r="A236" s="23" t="s">
        <v>1392</v>
      </c>
      <c r="B236" s="11" t="s">
        <v>2390</v>
      </c>
      <c r="C236" s="7" t="s">
        <v>1380</v>
      </c>
      <c r="F236" s="23" t="s">
        <v>1392</v>
      </c>
      <c r="G236" s="37" t="s">
        <v>2365</v>
      </c>
      <c r="H236" s="7" t="s">
        <v>1380</v>
      </c>
      <c r="J236" s="28" t="s">
        <v>1588</v>
      </c>
      <c r="K236" s="27" t="s">
        <v>2391</v>
      </c>
      <c r="L236" s="7" t="s">
        <v>1415</v>
      </c>
      <c r="N236" s="19" t="s">
        <v>1392</v>
      </c>
      <c r="O236" s="19" t="s">
        <v>2392</v>
      </c>
      <c r="P236" s="7" t="s">
        <v>1386</v>
      </c>
      <c r="R236" s="19" t="s">
        <v>1392</v>
      </c>
      <c r="S236" s="19" t="s">
        <v>2393</v>
      </c>
      <c r="T236" s="7" t="s">
        <v>1386</v>
      </c>
      <c r="V236" s="19" t="s">
        <v>1401</v>
      </c>
      <c r="W236" s="19" t="s">
        <v>2352</v>
      </c>
      <c r="X236" s="7" t="s">
        <v>1415</v>
      </c>
    </row>
    <row r="237" spans="1:24" ht="15.95">
      <c r="A237" s="23" t="s">
        <v>1392</v>
      </c>
      <c r="B237" s="12" t="s">
        <v>2394</v>
      </c>
      <c r="C237" s="7" t="s">
        <v>1386</v>
      </c>
      <c r="F237" s="23" t="s">
        <v>1392</v>
      </c>
      <c r="G237" s="42" t="s">
        <v>2369</v>
      </c>
      <c r="H237" s="7" t="s">
        <v>1377</v>
      </c>
      <c r="J237" s="28" t="s">
        <v>1588</v>
      </c>
      <c r="K237" s="27" t="s">
        <v>2395</v>
      </c>
      <c r="L237" s="7" t="s">
        <v>1377</v>
      </c>
      <c r="N237" s="19" t="s">
        <v>1392</v>
      </c>
      <c r="O237" s="19" t="s">
        <v>1974</v>
      </c>
      <c r="P237" s="7" t="s">
        <v>1415</v>
      </c>
      <c r="R237" s="19" t="s">
        <v>1392</v>
      </c>
      <c r="S237" s="19" t="s">
        <v>2396</v>
      </c>
      <c r="T237" s="7" t="s">
        <v>1380</v>
      </c>
      <c r="V237" s="19" t="s">
        <v>1401</v>
      </c>
      <c r="W237" s="19" t="s">
        <v>2357</v>
      </c>
      <c r="X237" s="7" t="s">
        <v>1380</v>
      </c>
    </row>
    <row r="238" spans="1:24" ht="15.95">
      <c r="A238" s="23" t="s">
        <v>1392</v>
      </c>
      <c r="B238" s="12" t="s">
        <v>2397</v>
      </c>
      <c r="C238" s="7" t="s">
        <v>1380</v>
      </c>
      <c r="F238" s="23" t="s">
        <v>1392</v>
      </c>
      <c r="G238" s="13" t="s">
        <v>2373</v>
      </c>
      <c r="H238" s="7" t="s">
        <v>1380</v>
      </c>
      <c r="J238" s="28" t="s">
        <v>1588</v>
      </c>
      <c r="K238" s="27" t="s">
        <v>2398</v>
      </c>
      <c r="L238" s="7" t="s">
        <v>1415</v>
      </c>
      <c r="N238" s="19" t="s">
        <v>1392</v>
      </c>
      <c r="O238" s="19" t="s">
        <v>2399</v>
      </c>
      <c r="P238" s="7" t="s">
        <v>1386</v>
      </c>
      <c r="R238" s="19" t="s">
        <v>1392</v>
      </c>
      <c r="S238" s="19" t="s">
        <v>2400</v>
      </c>
      <c r="T238" s="7" t="s">
        <v>1383</v>
      </c>
      <c r="V238" s="19" t="s">
        <v>1401</v>
      </c>
      <c r="W238" s="19" t="s">
        <v>2361</v>
      </c>
      <c r="X238" s="7" t="s">
        <v>1383</v>
      </c>
    </row>
    <row r="239" spans="1:24" ht="15.95">
      <c r="A239" s="23" t="s">
        <v>1392</v>
      </c>
      <c r="B239" s="11" t="s">
        <v>2401</v>
      </c>
      <c r="C239" s="7" t="s">
        <v>1386</v>
      </c>
      <c r="F239" s="23" t="s">
        <v>1392</v>
      </c>
      <c r="G239" s="37" t="s">
        <v>2376</v>
      </c>
      <c r="H239" s="7" t="s">
        <v>1380</v>
      </c>
      <c r="J239" s="28" t="s">
        <v>1588</v>
      </c>
      <c r="K239" s="27" t="s">
        <v>2402</v>
      </c>
      <c r="L239" s="7" t="s">
        <v>1380</v>
      </c>
      <c r="N239" s="19" t="s">
        <v>1392</v>
      </c>
      <c r="O239" s="19" t="s">
        <v>2403</v>
      </c>
      <c r="P239" s="7" t="s">
        <v>1380</v>
      </c>
      <c r="R239" s="19" t="s">
        <v>1392</v>
      </c>
      <c r="S239" s="19" t="s">
        <v>2404</v>
      </c>
      <c r="T239" s="7" t="s">
        <v>1415</v>
      </c>
      <c r="V239" s="19" t="s">
        <v>1401</v>
      </c>
      <c r="W239" s="19" t="s">
        <v>2364</v>
      </c>
      <c r="X239" s="7" t="s">
        <v>1386</v>
      </c>
    </row>
    <row r="240" spans="1:24" ht="15.95">
      <c r="A240" s="23" t="s">
        <v>1392</v>
      </c>
      <c r="B240" s="15" t="s">
        <v>2130</v>
      </c>
      <c r="C240" s="7" t="s">
        <v>1383</v>
      </c>
      <c r="F240" s="23" t="s">
        <v>1392</v>
      </c>
      <c r="G240" s="13" t="s">
        <v>2378</v>
      </c>
      <c r="H240" s="7" t="s">
        <v>1380</v>
      </c>
      <c r="J240" s="28" t="s">
        <v>1588</v>
      </c>
      <c r="K240" s="27" t="s">
        <v>2405</v>
      </c>
      <c r="L240" s="7" t="s">
        <v>1380</v>
      </c>
      <c r="N240" s="19" t="s">
        <v>1588</v>
      </c>
      <c r="O240" s="19" t="s">
        <v>1758</v>
      </c>
      <c r="P240" s="7" t="s">
        <v>1386</v>
      </c>
      <c r="R240" s="19" t="s">
        <v>1392</v>
      </c>
      <c r="S240" s="19" t="s">
        <v>2406</v>
      </c>
      <c r="T240" s="7" t="s">
        <v>1383</v>
      </c>
      <c r="V240" s="19" t="s">
        <v>1401</v>
      </c>
      <c r="W240" s="19" t="s">
        <v>2368</v>
      </c>
      <c r="X240" s="7" t="s">
        <v>1380</v>
      </c>
    </row>
    <row r="241" spans="1:24" ht="15.95">
      <c r="A241" s="23" t="s">
        <v>1392</v>
      </c>
      <c r="B241" s="11" t="s">
        <v>2407</v>
      </c>
      <c r="C241" s="7" t="s">
        <v>1380</v>
      </c>
      <c r="F241" s="23" t="s">
        <v>1392</v>
      </c>
      <c r="G241" s="37" t="s">
        <v>2382</v>
      </c>
      <c r="H241" s="7" t="s">
        <v>1380</v>
      </c>
      <c r="J241" s="28" t="s">
        <v>1588</v>
      </c>
      <c r="K241" s="27" t="s">
        <v>2408</v>
      </c>
      <c r="L241" s="7" t="s">
        <v>1380</v>
      </c>
      <c r="N241" s="19" t="s">
        <v>1588</v>
      </c>
      <c r="O241" s="19" t="s">
        <v>2409</v>
      </c>
      <c r="P241" s="7" t="s">
        <v>1380</v>
      </c>
      <c r="R241" s="19" t="s">
        <v>1392</v>
      </c>
      <c r="S241" s="19" t="s">
        <v>2410</v>
      </c>
      <c r="T241" s="7" t="s">
        <v>1380</v>
      </c>
      <c r="V241" s="19" t="s">
        <v>1401</v>
      </c>
      <c r="W241" s="19" t="s">
        <v>1977</v>
      </c>
      <c r="X241" s="7" t="s">
        <v>1380</v>
      </c>
    </row>
    <row r="242" spans="1:24" ht="15.95">
      <c r="A242" s="23" t="s">
        <v>1392</v>
      </c>
      <c r="B242" s="12" t="s">
        <v>2411</v>
      </c>
      <c r="C242" s="7" t="s">
        <v>1380</v>
      </c>
      <c r="F242" s="23" t="s">
        <v>1392</v>
      </c>
      <c r="G242" s="37" t="s">
        <v>2386</v>
      </c>
      <c r="H242" s="7" t="s">
        <v>1380</v>
      </c>
      <c r="J242" s="28" t="s">
        <v>1588</v>
      </c>
      <c r="K242" s="27" t="s">
        <v>2412</v>
      </c>
      <c r="L242" s="7" t="s">
        <v>1380</v>
      </c>
      <c r="N242" s="19" t="s">
        <v>1588</v>
      </c>
      <c r="O242" s="19" t="s">
        <v>2413</v>
      </c>
      <c r="P242" s="7" t="s">
        <v>1377</v>
      </c>
      <c r="R242" s="19" t="s">
        <v>1392</v>
      </c>
      <c r="S242" s="19" t="s">
        <v>2414</v>
      </c>
      <c r="T242" s="7" t="s">
        <v>1386</v>
      </c>
      <c r="V242" s="19" t="s">
        <v>1401</v>
      </c>
      <c r="W242" s="19" t="s">
        <v>2415</v>
      </c>
      <c r="X242" s="7" t="s">
        <v>1377</v>
      </c>
    </row>
    <row r="243" spans="1:24" ht="15.95">
      <c r="A243" s="23" t="s">
        <v>1392</v>
      </c>
      <c r="B243" s="12" t="s">
        <v>2416</v>
      </c>
      <c r="C243" s="7" t="s">
        <v>1380</v>
      </c>
      <c r="F243" s="23" t="s">
        <v>1392</v>
      </c>
      <c r="G243" s="37" t="s">
        <v>2390</v>
      </c>
      <c r="H243" s="7" t="s">
        <v>1380</v>
      </c>
      <c r="J243" s="28" t="s">
        <v>1588</v>
      </c>
      <c r="K243" s="27" t="s">
        <v>2417</v>
      </c>
      <c r="L243" s="7" t="s">
        <v>1380</v>
      </c>
      <c r="N243" s="19" t="s">
        <v>1411</v>
      </c>
      <c r="O243" s="19" t="s">
        <v>2418</v>
      </c>
      <c r="P243" s="7" t="s">
        <v>1377</v>
      </c>
      <c r="R243" s="19" t="s">
        <v>1392</v>
      </c>
      <c r="S243" s="19" t="s">
        <v>2419</v>
      </c>
      <c r="T243" s="7" t="s">
        <v>1383</v>
      </c>
      <c r="V243" s="19" t="s">
        <v>1401</v>
      </c>
      <c r="W243" s="19" t="s">
        <v>2420</v>
      </c>
      <c r="X243" s="7" t="s">
        <v>1386</v>
      </c>
    </row>
    <row r="244" spans="1:24" ht="15.95">
      <c r="A244" s="23" t="s">
        <v>1392</v>
      </c>
      <c r="B244" s="12" t="s">
        <v>2421</v>
      </c>
      <c r="C244" s="7" t="s">
        <v>1380</v>
      </c>
      <c r="F244" s="23" t="s">
        <v>1392</v>
      </c>
      <c r="G244" s="13" t="s">
        <v>2394</v>
      </c>
      <c r="H244" s="7" t="s">
        <v>1386</v>
      </c>
      <c r="J244" s="28" t="s">
        <v>1588</v>
      </c>
      <c r="K244" s="27" t="s">
        <v>2422</v>
      </c>
      <c r="L244" s="7" t="s">
        <v>1377</v>
      </c>
      <c r="N244" s="19" t="s">
        <v>1411</v>
      </c>
      <c r="O244" s="19" t="s">
        <v>2423</v>
      </c>
      <c r="P244" s="7" t="s">
        <v>1377</v>
      </c>
      <c r="R244" s="19" t="s">
        <v>1392</v>
      </c>
      <c r="S244" s="19" t="s">
        <v>2424</v>
      </c>
      <c r="T244" s="7" t="s">
        <v>1380</v>
      </c>
      <c r="V244" s="19" t="s">
        <v>1401</v>
      </c>
      <c r="W244" s="19" t="s">
        <v>2425</v>
      </c>
      <c r="X244" s="7" t="s">
        <v>1386</v>
      </c>
    </row>
    <row r="245" spans="1:24" ht="15.95">
      <c r="A245" s="23" t="s">
        <v>1392</v>
      </c>
      <c r="B245" s="12" t="s">
        <v>2426</v>
      </c>
      <c r="C245" s="7" t="s">
        <v>1380</v>
      </c>
      <c r="F245" s="23" t="s">
        <v>1392</v>
      </c>
      <c r="G245" s="13" t="s">
        <v>2397</v>
      </c>
      <c r="H245" s="7" t="s">
        <v>1380</v>
      </c>
      <c r="J245" s="28" t="s">
        <v>1588</v>
      </c>
      <c r="K245" s="31" t="s">
        <v>2427</v>
      </c>
      <c r="L245" s="7" t="s">
        <v>1415</v>
      </c>
      <c r="N245" s="19" t="s">
        <v>1411</v>
      </c>
      <c r="O245" s="19" t="s">
        <v>2428</v>
      </c>
      <c r="P245" s="7" t="s">
        <v>1377</v>
      </c>
      <c r="R245" s="19" t="s">
        <v>1392</v>
      </c>
      <c r="S245" s="19" t="s">
        <v>2429</v>
      </c>
      <c r="T245" s="7" t="s">
        <v>1380</v>
      </c>
      <c r="V245" s="19" t="s">
        <v>1392</v>
      </c>
      <c r="W245" s="19" t="s">
        <v>2372</v>
      </c>
      <c r="X245" s="7" t="s">
        <v>1380</v>
      </c>
    </row>
    <row r="246" spans="1:24" ht="15.95">
      <c r="A246" s="23" t="s">
        <v>1392</v>
      </c>
      <c r="B246" s="12" t="s">
        <v>2430</v>
      </c>
      <c r="C246" s="7" t="s">
        <v>1377</v>
      </c>
      <c r="F246" s="23" t="s">
        <v>1392</v>
      </c>
      <c r="G246" s="37" t="s">
        <v>2401</v>
      </c>
      <c r="H246" s="7" t="s">
        <v>1386</v>
      </c>
      <c r="J246" s="28" t="s">
        <v>1588</v>
      </c>
      <c r="K246" s="27" t="s">
        <v>2431</v>
      </c>
      <c r="L246" s="7" t="s">
        <v>1380</v>
      </c>
      <c r="R246" s="19" t="s">
        <v>1392</v>
      </c>
      <c r="S246" s="19" t="s">
        <v>2432</v>
      </c>
      <c r="T246" s="7" t="s">
        <v>1380</v>
      </c>
      <c r="V246" s="19" t="s">
        <v>1392</v>
      </c>
      <c r="W246" s="19" t="s">
        <v>2375</v>
      </c>
      <c r="X246" s="7" t="s">
        <v>1380</v>
      </c>
    </row>
    <row r="247" spans="1:24" ht="15.95">
      <c r="A247" s="23" t="s">
        <v>1392</v>
      </c>
      <c r="B247" s="12" t="s">
        <v>2433</v>
      </c>
      <c r="C247" s="7" t="s">
        <v>1377</v>
      </c>
      <c r="F247" s="23" t="s">
        <v>1392</v>
      </c>
      <c r="G247" s="43" t="s">
        <v>2130</v>
      </c>
      <c r="H247" s="7" t="s">
        <v>1383</v>
      </c>
      <c r="J247" s="28" t="s">
        <v>1588</v>
      </c>
      <c r="K247" s="27" t="s">
        <v>1996</v>
      </c>
      <c r="L247" s="7" t="s">
        <v>1415</v>
      </c>
      <c r="R247" s="19" t="s">
        <v>1392</v>
      </c>
      <c r="S247" s="19" t="s">
        <v>2434</v>
      </c>
      <c r="T247" s="7" t="s">
        <v>1380</v>
      </c>
      <c r="V247" s="19" t="s">
        <v>1392</v>
      </c>
      <c r="W247" s="19" t="s">
        <v>1393</v>
      </c>
      <c r="X247" s="7" t="s">
        <v>1383</v>
      </c>
    </row>
    <row r="248" spans="1:24">
      <c r="A248" s="23" t="s">
        <v>1392</v>
      </c>
      <c r="B248" s="12" t="s">
        <v>2435</v>
      </c>
      <c r="C248" s="7" t="s">
        <v>1380</v>
      </c>
      <c r="F248" s="23" t="s">
        <v>1392</v>
      </c>
      <c r="G248" s="37" t="s">
        <v>2407</v>
      </c>
      <c r="H248" s="7" t="s">
        <v>1380</v>
      </c>
      <c r="R248" s="19" t="s">
        <v>1392</v>
      </c>
      <c r="S248" s="19" t="s">
        <v>2436</v>
      </c>
      <c r="T248" s="7" t="s">
        <v>1386</v>
      </c>
      <c r="V248" s="19" t="s">
        <v>1392</v>
      </c>
      <c r="W248" s="19" t="s">
        <v>2381</v>
      </c>
      <c r="X248" s="7" t="s">
        <v>1380</v>
      </c>
    </row>
    <row r="249" spans="1:24">
      <c r="A249" s="23" t="s">
        <v>1392</v>
      </c>
      <c r="B249" s="12" t="s">
        <v>2437</v>
      </c>
      <c r="C249" s="7" t="s">
        <v>1377</v>
      </c>
      <c r="F249" s="23" t="s">
        <v>1392</v>
      </c>
      <c r="G249" s="13" t="s">
        <v>2411</v>
      </c>
      <c r="H249" s="7" t="s">
        <v>1380</v>
      </c>
      <c r="R249" s="19" t="s">
        <v>1392</v>
      </c>
      <c r="S249" s="19" t="s">
        <v>2438</v>
      </c>
      <c r="T249" s="7" t="s">
        <v>1386</v>
      </c>
      <c r="V249" s="19" t="s">
        <v>1392</v>
      </c>
      <c r="W249" s="19" t="s">
        <v>2385</v>
      </c>
      <c r="X249" s="7" t="s">
        <v>1380</v>
      </c>
    </row>
    <row r="250" spans="1:24">
      <c r="A250" s="23" t="s">
        <v>1392</v>
      </c>
      <c r="B250" s="12" t="s">
        <v>2439</v>
      </c>
      <c r="C250" s="7" t="s">
        <v>1380</v>
      </c>
      <c r="F250" s="23" t="s">
        <v>1392</v>
      </c>
      <c r="G250" s="13" t="s">
        <v>2416</v>
      </c>
      <c r="H250" s="7" t="s">
        <v>1380</v>
      </c>
      <c r="J250" s="19" t="s">
        <v>2440</v>
      </c>
      <c r="R250" s="19" t="s">
        <v>1392</v>
      </c>
      <c r="S250" s="19" t="s">
        <v>2441</v>
      </c>
      <c r="T250" s="7" t="s">
        <v>1415</v>
      </c>
      <c r="V250" s="19" t="s">
        <v>1392</v>
      </c>
      <c r="W250" s="19" t="s">
        <v>2389</v>
      </c>
      <c r="X250" s="7" t="s">
        <v>1380</v>
      </c>
    </row>
    <row r="251" spans="1:24" ht="15.95">
      <c r="A251" s="23" t="s">
        <v>1392</v>
      </c>
      <c r="B251" s="14" t="s">
        <v>2442</v>
      </c>
      <c r="C251" s="7" t="s">
        <v>1415</v>
      </c>
      <c r="F251" s="23" t="s">
        <v>1392</v>
      </c>
      <c r="G251" s="13" t="s">
        <v>2421</v>
      </c>
      <c r="H251" s="7" t="s">
        <v>1380</v>
      </c>
      <c r="J251" s="33" t="s">
        <v>1375</v>
      </c>
      <c r="K251" s="1" t="s">
        <v>2443</v>
      </c>
      <c r="L251" s="7" t="s">
        <v>1377</v>
      </c>
      <c r="N251" s="225" t="s">
        <v>2444</v>
      </c>
      <c r="R251" s="19" t="s">
        <v>1392</v>
      </c>
      <c r="S251" s="19" t="s">
        <v>2445</v>
      </c>
      <c r="T251" s="7" t="s">
        <v>1383</v>
      </c>
      <c r="V251" s="19" t="s">
        <v>1392</v>
      </c>
      <c r="W251" s="19" t="s">
        <v>2393</v>
      </c>
      <c r="X251" s="7" t="s">
        <v>1386</v>
      </c>
    </row>
    <row r="252" spans="1:24" ht="15.95">
      <c r="A252" s="23" t="s">
        <v>1392</v>
      </c>
      <c r="B252" s="14" t="s">
        <v>2446</v>
      </c>
      <c r="C252" s="7" t="s">
        <v>1415</v>
      </c>
      <c r="F252" s="23" t="s">
        <v>1392</v>
      </c>
      <c r="G252" s="13" t="s">
        <v>2426</v>
      </c>
      <c r="H252" s="7" t="s">
        <v>1380</v>
      </c>
      <c r="J252" s="28" t="s">
        <v>1401</v>
      </c>
      <c r="K252" s="2" t="s">
        <v>2447</v>
      </c>
      <c r="L252" s="7" t="s">
        <v>1383</v>
      </c>
      <c r="N252" s="19" t="s">
        <v>1375</v>
      </c>
      <c r="O252" s="19" t="s">
        <v>1842</v>
      </c>
      <c r="P252" s="7" t="s">
        <v>1415</v>
      </c>
      <c r="V252" s="19" t="s">
        <v>1392</v>
      </c>
      <c r="W252" s="19" t="s">
        <v>2396</v>
      </c>
      <c r="X252" s="7" t="s">
        <v>1380</v>
      </c>
    </row>
    <row r="253" spans="1:24" ht="15.95">
      <c r="A253" s="23" t="s">
        <v>1392</v>
      </c>
      <c r="B253" s="12" t="s">
        <v>2448</v>
      </c>
      <c r="C253" s="7" t="s">
        <v>1380</v>
      </c>
      <c r="F253" s="23" t="s">
        <v>1392</v>
      </c>
      <c r="G253" s="13" t="s">
        <v>2430</v>
      </c>
      <c r="H253" s="7" t="s">
        <v>1377</v>
      </c>
      <c r="J253" s="28" t="s">
        <v>1401</v>
      </c>
      <c r="K253" s="1" t="s">
        <v>2449</v>
      </c>
      <c r="L253" s="7" t="s">
        <v>1377</v>
      </c>
      <c r="N253" s="19" t="s">
        <v>1375</v>
      </c>
      <c r="O253" s="19" t="s">
        <v>1385</v>
      </c>
      <c r="P253" s="7" t="s">
        <v>1415</v>
      </c>
      <c r="R253" s="19" t="s">
        <v>2450</v>
      </c>
      <c r="V253" s="19" t="s">
        <v>1392</v>
      </c>
      <c r="W253" s="19" t="s">
        <v>2400</v>
      </c>
      <c r="X253" s="7" t="s">
        <v>1383</v>
      </c>
    </row>
    <row r="254" spans="1:24" ht="15.95">
      <c r="A254" s="23" t="s">
        <v>1392</v>
      </c>
      <c r="B254" s="11" t="s">
        <v>2451</v>
      </c>
      <c r="C254" s="7" t="s">
        <v>1377</v>
      </c>
      <c r="F254" s="23" t="s">
        <v>1392</v>
      </c>
      <c r="G254" s="13" t="s">
        <v>2433</v>
      </c>
      <c r="H254" s="7" t="s">
        <v>1377</v>
      </c>
      <c r="J254" s="28" t="s">
        <v>1392</v>
      </c>
      <c r="K254" s="2" t="s">
        <v>2452</v>
      </c>
      <c r="L254" s="7" t="s">
        <v>1383</v>
      </c>
      <c r="N254" s="19" t="s">
        <v>1375</v>
      </c>
      <c r="O254" s="19" t="s">
        <v>2270</v>
      </c>
      <c r="P254" s="7" t="s">
        <v>1415</v>
      </c>
      <c r="R254" s="19" t="s">
        <v>1375</v>
      </c>
      <c r="S254" s="19" t="s">
        <v>2453</v>
      </c>
      <c r="T254" s="7" t="s">
        <v>1386</v>
      </c>
      <c r="V254" s="19" t="s">
        <v>1392</v>
      </c>
      <c r="W254" s="19" t="s">
        <v>2404</v>
      </c>
      <c r="X254" s="7" t="s">
        <v>1415</v>
      </c>
    </row>
    <row r="255" spans="1:24" ht="15.95">
      <c r="A255" s="23" t="s">
        <v>1392</v>
      </c>
      <c r="B255" s="12" t="s">
        <v>2454</v>
      </c>
      <c r="C255" s="7" t="s">
        <v>1383</v>
      </c>
      <c r="F255" s="23" t="s">
        <v>1392</v>
      </c>
      <c r="G255" s="13" t="s">
        <v>2435</v>
      </c>
      <c r="H255" s="7" t="s">
        <v>1380</v>
      </c>
      <c r="J255" s="28" t="s">
        <v>1392</v>
      </c>
      <c r="K255" s="2" t="s">
        <v>2455</v>
      </c>
      <c r="L255" s="7" t="s">
        <v>1380</v>
      </c>
      <c r="N255" s="19" t="s">
        <v>1375</v>
      </c>
      <c r="O255" s="19" t="s">
        <v>2274</v>
      </c>
      <c r="P255" s="7" t="s">
        <v>1415</v>
      </c>
      <c r="R255" s="19" t="s">
        <v>1375</v>
      </c>
      <c r="S255" s="19" t="s">
        <v>1877</v>
      </c>
      <c r="T255" s="7" t="s">
        <v>1386</v>
      </c>
      <c r="V255" s="19" t="s">
        <v>1392</v>
      </c>
      <c r="W255" s="19" t="s">
        <v>2406</v>
      </c>
      <c r="X255" s="7" t="s">
        <v>1383</v>
      </c>
    </row>
    <row r="256" spans="1:24" ht="15.95">
      <c r="A256" s="23" t="s">
        <v>1392</v>
      </c>
      <c r="B256" s="11" t="s">
        <v>2456</v>
      </c>
      <c r="C256" s="7" t="s">
        <v>1380</v>
      </c>
      <c r="F256" s="23" t="s">
        <v>1392</v>
      </c>
      <c r="G256" s="13" t="s">
        <v>2437</v>
      </c>
      <c r="H256" s="7" t="s">
        <v>1377</v>
      </c>
      <c r="J256" s="28" t="s">
        <v>1392</v>
      </c>
      <c r="K256" s="2" t="s">
        <v>2457</v>
      </c>
      <c r="L256" s="7" t="s">
        <v>1377</v>
      </c>
      <c r="N256" s="19" t="s">
        <v>1375</v>
      </c>
      <c r="O256" s="19" t="s">
        <v>2277</v>
      </c>
      <c r="P256" s="7" t="s">
        <v>1377</v>
      </c>
      <c r="R256" s="19" t="s">
        <v>1375</v>
      </c>
      <c r="S256" s="19" t="s">
        <v>2458</v>
      </c>
      <c r="T256" s="7" t="s">
        <v>1415</v>
      </c>
      <c r="V256" s="19" t="s">
        <v>1392</v>
      </c>
      <c r="W256" s="19" t="s">
        <v>2410</v>
      </c>
      <c r="X256" s="7" t="s">
        <v>1380</v>
      </c>
    </row>
    <row r="257" spans="1:24" ht="15.95">
      <c r="A257" s="23" t="s">
        <v>1392</v>
      </c>
      <c r="B257" s="66" t="s">
        <v>2459</v>
      </c>
      <c r="C257" s="7" t="s">
        <v>1377</v>
      </c>
      <c r="F257" s="23" t="s">
        <v>1392</v>
      </c>
      <c r="G257" s="13" t="s">
        <v>2439</v>
      </c>
      <c r="H257" s="7" t="s">
        <v>1380</v>
      </c>
      <c r="J257" s="28" t="s">
        <v>1392</v>
      </c>
      <c r="K257" s="2" t="s">
        <v>2460</v>
      </c>
      <c r="L257" s="7" t="s">
        <v>1415</v>
      </c>
      <c r="N257" s="19" t="s">
        <v>1375</v>
      </c>
      <c r="O257" s="19" t="s">
        <v>2281</v>
      </c>
      <c r="P257" s="7" t="s">
        <v>1415</v>
      </c>
      <c r="R257" s="19" t="s">
        <v>1375</v>
      </c>
      <c r="S257" s="19" t="s">
        <v>2461</v>
      </c>
      <c r="T257" s="7" t="s">
        <v>1380</v>
      </c>
      <c r="V257" s="19" t="s">
        <v>1392</v>
      </c>
      <c r="W257" s="19" t="s">
        <v>2414</v>
      </c>
      <c r="X257" s="7" t="s">
        <v>1386</v>
      </c>
    </row>
    <row r="258" spans="1:24" ht="15.95">
      <c r="A258" s="23" t="s">
        <v>1392</v>
      </c>
      <c r="B258" s="15" t="s">
        <v>2462</v>
      </c>
      <c r="C258" s="7" t="s">
        <v>1377</v>
      </c>
      <c r="F258" s="23" t="s">
        <v>1392</v>
      </c>
      <c r="G258" s="42" t="s">
        <v>2442</v>
      </c>
      <c r="H258" s="7" t="s">
        <v>1415</v>
      </c>
      <c r="J258" s="28" t="s">
        <v>1392</v>
      </c>
      <c r="K258" s="2" t="s">
        <v>2463</v>
      </c>
      <c r="L258" s="7" t="s">
        <v>1377</v>
      </c>
      <c r="N258" s="19" t="s">
        <v>1375</v>
      </c>
      <c r="O258" s="19" t="s">
        <v>2285</v>
      </c>
      <c r="P258" s="7" t="s">
        <v>1377</v>
      </c>
      <c r="R258" s="19" t="s">
        <v>1375</v>
      </c>
      <c r="S258" s="19" t="s">
        <v>2464</v>
      </c>
      <c r="T258" s="7" t="s">
        <v>1415</v>
      </c>
      <c r="V258" s="19" t="s">
        <v>1392</v>
      </c>
      <c r="W258" s="19" t="s">
        <v>2419</v>
      </c>
      <c r="X258" s="7" t="s">
        <v>1383</v>
      </c>
    </row>
    <row r="259" spans="1:24" ht="15.95">
      <c r="A259" s="23" t="s">
        <v>1392</v>
      </c>
      <c r="B259" s="12" t="s">
        <v>2465</v>
      </c>
      <c r="C259" s="7" t="s">
        <v>1380</v>
      </c>
      <c r="F259" s="23" t="s">
        <v>1392</v>
      </c>
      <c r="G259" s="42" t="s">
        <v>2446</v>
      </c>
      <c r="H259" s="7" t="s">
        <v>1415</v>
      </c>
      <c r="J259" s="28" t="s">
        <v>1392</v>
      </c>
      <c r="K259" s="44" t="s">
        <v>2466</v>
      </c>
      <c r="L259" s="7" t="s">
        <v>1377</v>
      </c>
      <c r="N259" s="19" t="s">
        <v>1375</v>
      </c>
      <c r="O259" s="19" t="s">
        <v>1419</v>
      </c>
      <c r="P259" s="7" t="s">
        <v>1415</v>
      </c>
      <c r="R259" s="19" t="s">
        <v>1375</v>
      </c>
      <c r="S259" s="19" t="s">
        <v>2467</v>
      </c>
      <c r="T259" s="7" t="s">
        <v>1377</v>
      </c>
      <c r="V259" s="19" t="s">
        <v>1392</v>
      </c>
      <c r="W259" s="19" t="s">
        <v>2424</v>
      </c>
      <c r="X259" s="7" t="s">
        <v>1380</v>
      </c>
    </row>
    <row r="260" spans="1:24" ht="15.95">
      <c r="A260" s="23" t="s">
        <v>1392</v>
      </c>
      <c r="B260" s="14" t="s">
        <v>2468</v>
      </c>
      <c r="C260" s="7" t="s">
        <v>1415</v>
      </c>
      <c r="F260" s="23" t="s">
        <v>1392</v>
      </c>
      <c r="G260" s="13" t="s">
        <v>2448</v>
      </c>
      <c r="H260" s="7" t="s">
        <v>1380</v>
      </c>
      <c r="J260" s="28" t="s">
        <v>1392</v>
      </c>
      <c r="K260" s="2" t="s">
        <v>2469</v>
      </c>
      <c r="L260" s="7" t="s">
        <v>1377</v>
      </c>
      <c r="N260" s="19" t="s">
        <v>1375</v>
      </c>
      <c r="O260" s="19" t="s">
        <v>2291</v>
      </c>
      <c r="P260" s="7" t="s">
        <v>1415</v>
      </c>
      <c r="R260" s="19" t="s">
        <v>1375</v>
      </c>
      <c r="S260" s="19" t="s">
        <v>2470</v>
      </c>
      <c r="T260" s="7" t="s">
        <v>1380</v>
      </c>
      <c r="V260" s="19" t="s">
        <v>1392</v>
      </c>
      <c r="W260" s="19" t="s">
        <v>2429</v>
      </c>
      <c r="X260" s="7" t="s">
        <v>1380</v>
      </c>
    </row>
    <row r="261" spans="1:24" ht="15.95">
      <c r="A261" s="23" t="s">
        <v>1392</v>
      </c>
      <c r="B261" s="12" t="s">
        <v>2471</v>
      </c>
      <c r="C261" s="7" t="s">
        <v>1380</v>
      </c>
      <c r="F261" s="23" t="s">
        <v>1392</v>
      </c>
      <c r="G261" s="37" t="s">
        <v>2451</v>
      </c>
      <c r="H261" s="7" t="s">
        <v>1377</v>
      </c>
      <c r="J261" s="28" t="s">
        <v>1392</v>
      </c>
      <c r="K261" s="2" t="s">
        <v>2472</v>
      </c>
      <c r="L261" s="7" t="s">
        <v>1383</v>
      </c>
      <c r="N261" s="19" t="s">
        <v>1375</v>
      </c>
      <c r="O261" s="19" t="s">
        <v>2294</v>
      </c>
      <c r="P261" s="7" t="s">
        <v>1380</v>
      </c>
      <c r="R261" s="19" t="s">
        <v>1375</v>
      </c>
      <c r="S261" s="19" t="s">
        <v>2473</v>
      </c>
      <c r="T261" s="7" t="s">
        <v>1377</v>
      </c>
      <c r="V261" s="19" t="s">
        <v>1392</v>
      </c>
      <c r="W261" s="19" t="s">
        <v>2432</v>
      </c>
      <c r="X261" s="7" t="s">
        <v>1380</v>
      </c>
    </row>
    <row r="262" spans="1:24" ht="15.95">
      <c r="A262" s="23" t="s">
        <v>1392</v>
      </c>
      <c r="B262" s="12" t="s">
        <v>1965</v>
      </c>
      <c r="C262" s="7" t="s">
        <v>1377</v>
      </c>
      <c r="F262" s="23" t="s">
        <v>1392</v>
      </c>
      <c r="G262" s="13" t="s">
        <v>2454</v>
      </c>
      <c r="H262" s="7" t="s">
        <v>1383</v>
      </c>
      <c r="J262" s="28" t="s">
        <v>1392</v>
      </c>
      <c r="K262" s="2" t="s">
        <v>2474</v>
      </c>
      <c r="L262" s="7" t="s">
        <v>1377</v>
      </c>
      <c r="N262" s="19" t="s">
        <v>1375</v>
      </c>
      <c r="O262" s="19" t="s">
        <v>2298</v>
      </c>
      <c r="P262" s="7" t="s">
        <v>1377</v>
      </c>
      <c r="R262" s="19" t="s">
        <v>1375</v>
      </c>
      <c r="S262" s="19" t="s">
        <v>2475</v>
      </c>
      <c r="T262" s="7" t="s">
        <v>1380</v>
      </c>
      <c r="V262" s="19" t="s">
        <v>1392</v>
      </c>
      <c r="W262" s="19" t="s">
        <v>2434</v>
      </c>
      <c r="X262" s="7" t="s">
        <v>1380</v>
      </c>
    </row>
    <row r="263" spans="1:24" ht="15.95">
      <c r="A263" s="23" t="s">
        <v>1392</v>
      </c>
      <c r="B263" s="14" t="s">
        <v>2476</v>
      </c>
      <c r="C263" s="7" t="s">
        <v>1380</v>
      </c>
      <c r="F263" s="23" t="s">
        <v>1392</v>
      </c>
      <c r="G263" s="37" t="s">
        <v>2456</v>
      </c>
      <c r="H263" s="7" t="s">
        <v>1380</v>
      </c>
      <c r="J263" s="28" t="s">
        <v>1392</v>
      </c>
      <c r="K263" s="2" t="s">
        <v>2477</v>
      </c>
      <c r="L263" s="7" t="s">
        <v>1377</v>
      </c>
      <c r="N263" s="19" t="s">
        <v>1401</v>
      </c>
      <c r="O263" s="19" t="s">
        <v>1402</v>
      </c>
      <c r="P263" s="7" t="s">
        <v>1415</v>
      </c>
      <c r="R263" s="19" t="s">
        <v>1375</v>
      </c>
      <c r="S263" s="19" t="s">
        <v>1924</v>
      </c>
      <c r="T263" s="7" t="s">
        <v>1380</v>
      </c>
      <c r="V263" s="19" t="s">
        <v>1392</v>
      </c>
      <c r="W263" s="19" t="s">
        <v>2436</v>
      </c>
      <c r="X263" s="7" t="s">
        <v>1386</v>
      </c>
    </row>
    <row r="264" spans="1:24" ht="15.95">
      <c r="A264" s="23" t="s">
        <v>1392</v>
      </c>
      <c r="B264" s="12" t="s">
        <v>2478</v>
      </c>
      <c r="C264" s="7" t="s">
        <v>1380</v>
      </c>
      <c r="F264" s="23" t="s">
        <v>1392</v>
      </c>
      <c r="G264" s="42" t="s">
        <v>2459</v>
      </c>
      <c r="H264" s="7" t="s">
        <v>1377</v>
      </c>
      <c r="J264" s="28" t="s">
        <v>1392</v>
      </c>
      <c r="K264" s="2" t="s">
        <v>2479</v>
      </c>
      <c r="L264" s="7" t="s">
        <v>1377</v>
      </c>
      <c r="N264" s="19" t="s">
        <v>1401</v>
      </c>
      <c r="O264" s="19" t="s">
        <v>2324</v>
      </c>
      <c r="P264" s="7" t="s">
        <v>1415</v>
      </c>
      <c r="R264" s="19" t="s">
        <v>1375</v>
      </c>
      <c r="S264" s="19" t="s">
        <v>2480</v>
      </c>
      <c r="T264" s="7" t="s">
        <v>1380</v>
      </c>
      <c r="V264" s="19" t="s">
        <v>1392</v>
      </c>
      <c r="W264" s="19" t="s">
        <v>2438</v>
      </c>
      <c r="X264" s="7" t="s">
        <v>1386</v>
      </c>
    </row>
    <row r="265" spans="1:24" ht="15.95">
      <c r="A265" s="23" t="s">
        <v>1392</v>
      </c>
      <c r="B265" s="12" t="s">
        <v>2481</v>
      </c>
      <c r="C265" s="7" t="s">
        <v>1380</v>
      </c>
      <c r="F265" s="23" t="s">
        <v>1392</v>
      </c>
      <c r="G265" s="43" t="s">
        <v>2462</v>
      </c>
      <c r="H265" s="7" t="s">
        <v>1377</v>
      </c>
      <c r="J265" s="28" t="s">
        <v>1392</v>
      </c>
      <c r="K265" s="2" t="s">
        <v>2482</v>
      </c>
      <c r="L265" s="7" t="s">
        <v>1377</v>
      </c>
      <c r="N265" s="19" t="s">
        <v>1401</v>
      </c>
      <c r="O265" s="19" t="s">
        <v>2328</v>
      </c>
      <c r="P265" s="7" t="s">
        <v>1383</v>
      </c>
      <c r="R265" s="19" t="s">
        <v>1375</v>
      </c>
      <c r="S265" s="19" t="s">
        <v>2483</v>
      </c>
      <c r="T265" s="7" t="s">
        <v>1377</v>
      </c>
      <c r="V265" s="19" t="s">
        <v>1392</v>
      </c>
      <c r="W265" s="19" t="s">
        <v>2484</v>
      </c>
      <c r="X265" s="7" t="s">
        <v>1380</v>
      </c>
    </row>
    <row r="266" spans="1:24" ht="15.95">
      <c r="A266" s="23" t="s">
        <v>1392</v>
      </c>
      <c r="B266" s="12" t="s">
        <v>2485</v>
      </c>
      <c r="C266" s="7" t="s">
        <v>1377</v>
      </c>
      <c r="F266" s="23" t="s">
        <v>1392</v>
      </c>
      <c r="G266" s="13" t="s">
        <v>2465</v>
      </c>
      <c r="H266" s="7" t="s">
        <v>1380</v>
      </c>
      <c r="J266" s="28" t="s">
        <v>1392</v>
      </c>
      <c r="K266" s="2" t="s">
        <v>2486</v>
      </c>
      <c r="L266" s="7" t="s">
        <v>1377</v>
      </c>
      <c r="N266" s="19" t="s">
        <v>1401</v>
      </c>
      <c r="O266" s="19" t="s">
        <v>2332</v>
      </c>
      <c r="P266" s="7" t="s">
        <v>1383</v>
      </c>
      <c r="R266" s="19" t="s">
        <v>1375</v>
      </c>
      <c r="S266" s="19" t="s">
        <v>2487</v>
      </c>
      <c r="T266" s="7" t="s">
        <v>1377</v>
      </c>
    </row>
    <row r="267" spans="1:24" ht="15.95">
      <c r="A267" s="23" t="s">
        <v>1392</v>
      </c>
      <c r="B267" s="14" t="s">
        <v>2488</v>
      </c>
      <c r="C267" s="7" t="s">
        <v>1377</v>
      </c>
      <c r="F267" s="23" t="s">
        <v>1392</v>
      </c>
      <c r="G267" s="42" t="s">
        <v>2468</v>
      </c>
      <c r="H267" s="7" t="s">
        <v>1415</v>
      </c>
      <c r="J267" s="28" t="s">
        <v>1392</v>
      </c>
      <c r="K267" s="2" t="s">
        <v>2489</v>
      </c>
      <c r="L267" s="7" t="s">
        <v>1383</v>
      </c>
      <c r="N267" s="19" t="s">
        <v>1401</v>
      </c>
      <c r="O267" s="19" t="s">
        <v>1692</v>
      </c>
      <c r="P267" s="7" t="s">
        <v>1383</v>
      </c>
      <c r="R267" s="19" t="s">
        <v>1375</v>
      </c>
      <c r="S267" s="19" t="s">
        <v>2490</v>
      </c>
      <c r="T267" s="7" t="s">
        <v>1380</v>
      </c>
    </row>
    <row r="268" spans="1:24" ht="15.95">
      <c r="A268" s="23" t="s">
        <v>1392</v>
      </c>
      <c r="B268" s="15" t="s">
        <v>2491</v>
      </c>
      <c r="C268" s="7" t="s">
        <v>1377</v>
      </c>
      <c r="F268" s="23" t="s">
        <v>1392</v>
      </c>
      <c r="G268" s="13" t="s">
        <v>2471</v>
      </c>
      <c r="H268" s="7" t="s">
        <v>1380</v>
      </c>
      <c r="J268" s="28" t="s">
        <v>1411</v>
      </c>
      <c r="K268" s="27" t="s">
        <v>2492</v>
      </c>
      <c r="L268" s="7" t="s">
        <v>1377</v>
      </c>
      <c r="N268" s="19" t="s">
        <v>1401</v>
      </c>
      <c r="O268" s="19" t="s">
        <v>2340</v>
      </c>
      <c r="P268" s="7" t="s">
        <v>1380</v>
      </c>
      <c r="R268" s="19" t="s">
        <v>1375</v>
      </c>
      <c r="S268" s="19" t="s">
        <v>2493</v>
      </c>
      <c r="T268" s="7" t="s">
        <v>1377</v>
      </c>
      <c r="V268" s="19" t="s">
        <v>2494</v>
      </c>
    </row>
    <row r="269" spans="1:24" ht="15.95">
      <c r="A269" s="23" t="s">
        <v>1392</v>
      </c>
      <c r="B269" s="11" t="s">
        <v>2495</v>
      </c>
      <c r="C269" s="7" t="s">
        <v>1380</v>
      </c>
      <c r="F269" s="23" t="s">
        <v>1392</v>
      </c>
      <c r="G269" s="13" t="s">
        <v>1965</v>
      </c>
      <c r="H269" s="7" t="s">
        <v>1377</v>
      </c>
      <c r="J269" s="28" t="s">
        <v>1411</v>
      </c>
      <c r="K269" s="27" t="s">
        <v>2496</v>
      </c>
      <c r="L269" s="7" t="s">
        <v>1377</v>
      </c>
      <c r="N269" s="19" t="s">
        <v>1401</v>
      </c>
      <c r="O269" s="19" t="s">
        <v>2343</v>
      </c>
      <c r="P269" s="7" t="s">
        <v>1377</v>
      </c>
      <c r="R269" s="19" t="s">
        <v>1375</v>
      </c>
      <c r="S269" s="19" t="s">
        <v>2497</v>
      </c>
      <c r="T269" s="7" t="s">
        <v>1377</v>
      </c>
      <c r="V269" s="19" t="s">
        <v>1375</v>
      </c>
      <c r="W269" s="19" t="s">
        <v>2453</v>
      </c>
      <c r="X269" s="7" t="s">
        <v>1386</v>
      </c>
    </row>
    <row r="270" spans="1:24">
      <c r="A270" s="23" t="s">
        <v>1392</v>
      </c>
      <c r="B270" s="12" t="s">
        <v>2498</v>
      </c>
      <c r="C270" s="7" t="s">
        <v>1380</v>
      </c>
      <c r="F270" s="23" t="s">
        <v>1392</v>
      </c>
      <c r="G270" s="42" t="s">
        <v>2476</v>
      </c>
      <c r="H270" s="7" t="s">
        <v>1380</v>
      </c>
      <c r="N270" s="19" t="s">
        <v>1401</v>
      </c>
      <c r="O270" s="19" t="s">
        <v>2347</v>
      </c>
      <c r="P270" s="7" t="s">
        <v>1380</v>
      </c>
      <c r="R270" s="19" t="s">
        <v>1375</v>
      </c>
      <c r="S270" s="19" t="s">
        <v>2499</v>
      </c>
      <c r="T270" s="7" t="s">
        <v>1380</v>
      </c>
      <c r="V270" s="19" t="s">
        <v>1375</v>
      </c>
      <c r="W270" s="19" t="s">
        <v>1877</v>
      </c>
      <c r="X270" s="7" t="s">
        <v>1386</v>
      </c>
    </row>
    <row r="271" spans="1:24">
      <c r="A271" s="23" t="s">
        <v>1392</v>
      </c>
      <c r="B271" s="15" t="s">
        <v>2500</v>
      </c>
      <c r="C271" s="7" t="s">
        <v>1377</v>
      </c>
      <c r="F271" s="23" t="s">
        <v>1392</v>
      </c>
      <c r="G271" s="13" t="s">
        <v>2478</v>
      </c>
      <c r="H271" s="7" t="s">
        <v>1380</v>
      </c>
      <c r="N271" s="19" t="s">
        <v>1401</v>
      </c>
      <c r="O271" s="19" t="s">
        <v>2352</v>
      </c>
      <c r="P271" s="7" t="s">
        <v>1415</v>
      </c>
      <c r="R271" s="19" t="s">
        <v>1375</v>
      </c>
      <c r="S271" s="19" t="s">
        <v>1771</v>
      </c>
      <c r="T271" s="7" t="s">
        <v>1377</v>
      </c>
      <c r="V271" s="19" t="s">
        <v>1375</v>
      </c>
      <c r="W271" s="19" t="s">
        <v>2458</v>
      </c>
      <c r="X271" s="7" t="s">
        <v>1415</v>
      </c>
    </row>
    <row r="272" spans="1:24">
      <c r="A272" s="23" t="s">
        <v>1392</v>
      </c>
      <c r="B272" s="12" t="s">
        <v>2501</v>
      </c>
      <c r="C272" s="7" t="s">
        <v>1380</v>
      </c>
      <c r="F272" s="23" t="s">
        <v>1392</v>
      </c>
      <c r="G272" s="13" t="s">
        <v>2481</v>
      </c>
      <c r="H272" s="7" t="s">
        <v>1380</v>
      </c>
      <c r="J272" s="19" t="s">
        <v>2502</v>
      </c>
      <c r="N272" s="19" t="s">
        <v>1401</v>
      </c>
      <c r="O272" s="19" t="s">
        <v>2357</v>
      </c>
      <c r="P272" s="7" t="s">
        <v>1380</v>
      </c>
      <c r="R272" s="19" t="s">
        <v>1375</v>
      </c>
      <c r="S272" s="19" t="s">
        <v>2503</v>
      </c>
      <c r="T272" s="7" t="s">
        <v>1415</v>
      </c>
      <c r="V272" s="19" t="s">
        <v>1375</v>
      </c>
      <c r="W272" s="19" t="s">
        <v>2461</v>
      </c>
      <c r="X272" s="7" t="s">
        <v>1380</v>
      </c>
    </row>
    <row r="273" spans="1:24" ht="15.95">
      <c r="A273" s="23" t="s">
        <v>1392</v>
      </c>
      <c r="B273" s="12" t="s">
        <v>2504</v>
      </c>
      <c r="C273" s="7" t="s">
        <v>1380</v>
      </c>
      <c r="F273" s="23" t="s">
        <v>1392</v>
      </c>
      <c r="G273" s="13" t="s">
        <v>2485</v>
      </c>
      <c r="H273" s="7" t="s">
        <v>1377</v>
      </c>
      <c r="J273" s="45" t="s">
        <v>1375</v>
      </c>
      <c r="K273" s="46" t="s">
        <v>2505</v>
      </c>
      <c r="L273" s="7" t="s">
        <v>1377</v>
      </c>
      <c r="N273" s="19" t="s">
        <v>1401</v>
      </c>
      <c r="O273" s="19" t="s">
        <v>2361</v>
      </c>
      <c r="P273" s="7" t="s">
        <v>1383</v>
      </c>
      <c r="R273" s="19" t="s">
        <v>1375</v>
      </c>
      <c r="S273" s="19" t="s">
        <v>2506</v>
      </c>
      <c r="T273" s="7" t="s">
        <v>1377</v>
      </c>
      <c r="V273" s="19" t="s">
        <v>1375</v>
      </c>
      <c r="W273" s="19" t="s">
        <v>2464</v>
      </c>
      <c r="X273" s="7" t="s">
        <v>1415</v>
      </c>
    </row>
    <row r="274" spans="1:24" ht="15.95">
      <c r="A274" s="23" t="s">
        <v>1392</v>
      </c>
      <c r="B274" s="12" t="s">
        <v>2507</v>
      </c>
      <c r="C274" s="7" t="s">
        <v>1380</v>
      </c>
      <c r="F274" s="23" t="s">
        <v>1392</v>
      </c>
      <c r="G274" s="42" t="s">
        <v>2488</v>
      </c>
      <c r="H274" s="7" t="s">
        <v>1377</v>
      </c>
      <c r="J274" s="45" t="s">
        <v>1375</v>
      </c>
      <c r="K274" s="46" t="s">
        <v>2508</v>
      </c>
      <c r="L274" s="7" t="s">
        <v>1380</v>
      </c>
      <c r="N274" s="19" t="s">
        <v>1401</v>
      </c>
      <c r="O274" s="19" t="s">
        <v>2364</v>
      </c>
      <c r="P274" s="7" t="s">
        <v>1386</v>
      </c>
      <c r="R274" s="19" t="s">
        <v>1401</v>
      </c>
      <c r="S274" s="19" t="s">
        <v>2001</v>
      </c>
      <c r="T274" s="7" t="s">
        <v>1383</v>
      </c>
      <c r="V274" s="19" t="s">
        <v>1375</v>
      </c>
      <c r="W274" s="19" t="s">
        <v>2467</v>
      </c>
      <c r="X274" s="7" t="s">
        <v>1377</v>
      </c>
    </row>
    <row r="275" spans="1:24" ht="15.95">
      <c r="A275" s="23" t="s">
        <v>1392</v>
      </c>
      <c r="B275" s="12" t="s">
        <v>2509</v>
      </c>
      <c r="C275" s="7" t="s">
        <v>1380</v>
      </c>
      <c r="F275" s="23" t="s">
        <v>1392</v>
      </c>
      <c r="G275" s="43" t="s">
        <v>2491</v>
      </c>
      <c r="H275" s="7" t="s">
        <v>1377</v>
      </c>
      <c r="J275" s="45" t="s">
        <v>1375</v>
      </c>
      <c r="K275" s="46" t="s">
        <v>2510</v>
      </c>
      <c r="L275" s="7" t="s">
        <v>1380</v>
      </c>
      <c r="N275" s="19" t="s">
        <v>1401</v>
      </c>
      <c r="O275" s="19" t="s">
        <v>2368</v>
      </c>
      <c r="P275" s="7" t="s">
        <v>1380</v>
      </c>
      <c r="R275" s="19" t="s">
        <v>1401</v>
      </c>
      <c r="S275" s="19" t="s">
        <v>2511</v>
      </c>
      <c r="T275" s="7" t="s">
        <v>1380</v>
      </c>
      <c r="V275" s="19" t="s">
        <v>1375</v>
      </c>
      <c r="W275" s="19" t="s">
        <v>2470</v>
      </c>
      <c r="X275" s="7" t="s">
        <v>1380</v>
      </c>
    </row>
    <row r="276" spans="1:24" ht="15.95">
      <c r="A276" s="23" t="s">
        <v>1392</v>
      </c>
      <c r="B276" s="11" t="s">
        <v>2512</v>
      </c>
      <c r="C276" s="7" t="s">
        <v>1380</v>
      </c>
      <c r="F276" s="23" t="s">
        <v>1392</v>
      </c>
      <c r="G276" s="37" t="s">
        <v>2495</v>
      </c>
      <c r="H276" s="7" t="s">
        <v>1380</v>
      </c>
      <c r="J276" s="45" t="s">
        <v>1375</v>
      </c>
      <c r="K276" s="46" t="s">
        <v>2513</v>
      </c>
      <c r="L276" s="7" t="s">
        <v>1377</v>
      </c>
      <c r="N276" s="19" t="s">
        <v>1392</v>
      </c>
      <c r="O276" s="19" t="s">
        <v>2372</v>
      </c>
      <c r="P276" s="7" t="s">
        <v>1380</v>
      </c>
      <c r="R276" s="19" t="s">
        <v>1401</v>
      </c>
      <c r="S276" s="19" t="s">
        <v>2514</v>
      </c>
      <c r="T276" s="7" t="s">
        <v>1377</v>
      </c>
      <c r="V276" s="19" t="s">
        <v>1375</v>
      </c>
      <c r="W276" s="19" t="s">
        <v>2473</v>
      </c>
      <c r="X276" s="7" t="s">
        <v>1377</v>
      </c>
    </row>
    <row r="277" spans="1:24" ht="15.95">
      <c r="A277" s="23" t="s">
        <v>1392</v>
      </c>
      <c r="B277" s="12" t="s">
        <v>2515</v>
      </c>
      <c r="C277" s="7" t="s">
        <v>1380</v>
      </c>
      <c r="F277" s="23" t="s">
        <v>1392</v>
      </c>
      <c r="G277" s="13" t="s">
        <v>2498</v>
      </c>
      <c r="H277" s="7" t="s">
        <v>1380</v>
      </c>
      <c r="J277" s="45" t="s">
        <v>1375</v>
      </c>
      <c r="K277" s="46" t="s">
        <v>2516</v>
      </c>
      <c r="L277" s="7" t="s">
        <v>1377</v>
      </c>
      <c r="N277" s="19" t="s">
        <v>1392</v>
      </c>
      <c r="O277" s="19" t="s">
        <v>2375</v>
      </c>
      <c r="P277" s="7" t="s">
        <v>1380</v>
      </c>
      <c r="R277" s="19" t="s">
        <v>1401</v>
      </c>
      <c r="S277" s="19" t="s">
        <v>2517</v>
      </c>
      <c r="T277" s="7" t="s">
        <v>1380</v>
      </c>
      <c r="V277" s="19" t="s">
        <v>1375</v>
      </c>
      <c r="W277" s="19" t="s">
        <v>2475</v>
      </c>
      <c r="X277" s="7" t="s">
        <v>1380</v>
      </c>
    </row>
    <row r="278" spans="1:24" ht="15.95">
      <c r="A278" s="23" t="s">
        <v>1392</v>
      </c>
      <c r="B278" s="12" t="s">
        <v>2518</v>
      </c>
      <c r="C278" s="7" t="s">
        <v>1380</v>
      </c>
      <c r="F278" s="23" t="s">
        <v>1392</v>
      </c>
      <c r="G278" s="43" t="s">
        <v>2500</v>
      </c>
      <c r="H278" s="7" t="s">
        <v>1377</v>
      </c>
      <c r="J278" s="45" t="s">
        <v>1375</v>
      </c>
      <c r="K278" s="46" t="s">
        <v>2519</v>
      </c>
      <c r="L278" s="7" t="s">
        <v>1377</v>
      </c>
      <c r="N278" s="19" t="s">
        <v>1392</v>
      </c>
      <c r="O278" s="19" t="s">
        <v>1393</v>
      </c>
      <c r="P278" s="7" t="s">
        <v>1383</v>
      </c>
      <c r="R278" s="19" t="s">
        <v>1401</v>
      </c>
      <c r="S278" s="19" t="s">
        <v>2520</v>
      </c>
      <c r="T278" s="7" t="s">
        <v>1377</v>
      </c>
      <c r="V278" s="19" t="s">
        <v>1375</v>
      </c>
      <c r="W278" s="19" t="s">
        <v>1924</v>
      </c>
      <c r="X278" s="7" t="s">
        <v>1380</v>
      </c>
    </row>
    <row r="279" spans="1:24" ht="15.95">
      <c r="A279" s="23" t="s">
        <v>1392</v>
      </c>
      <c r="B279" s="12" t="s">
        <v>2521</v>
      </c>
      <c r="C279" s="7" t="s">
        <v>1380</v>
      </c>
      <c r="F279" s="23" t="s">
        <v>1392</v>
      </c>
      <c r="G279" s="13" t="s">
        <v>2501</v>
      </c>
      <c r="H279" s="7" t="s">
        <v>1380</v>
      </c>
      <c r="J279" s="45" t="s">
        <v>1375</v>
      </c>
      <c r="K279" s="46" t="s">
        <v>2522</v>
      </c>
      <c r="L279" s="7" t="s">
        <v>1377</v>
      </c>
      <c r="N279" s="19" t="s">
        <v>1392</v>
      </c>
      <c r="O279" s="19" t="s">
        <v>2381</v>
      </c>
      <c r="P279" s="7" t="s">
        <v>1380</v>
      </c>
      <c r="R279" s="19" t="s">
        <v>1401</v>
      </c>
      <c r="S279" s="19" t="s">
        <v>2523</v>
      </c>
      <c r="T279" s="7" t="s">
        <v>1380</v>
      </c>
      <c r="V279" s="19" t="s">
        <v>1375</v>
      </c>
      <c r="W279" s="19" t="s">
        <v>2480</v>
      </c>
      <c r="X279" s="7" t="s">
        <v>1380</v>
      </c>
    </row>
    <row r="280" spans="1:24" ht="15.95">
      <c r="A280" s="23" t="s">
        <v>1392</v>
      </c>
      <c r="B280" s="12" t="s">
        <v>2524</v>
      </c>
      <c r="C280" s="7" t="s">
        <v>1377</v>
      </c>
      <c r="F280" s="23" t="s">
        <v>1392</v>
      </c>
      <c r="G280" s="13" t="s">
        <v>2504</v>
      </c>
      <c r="H280" s="7" t="s">
        <v>1380</v>
      </c>
      <c r="J280" s="45" t="s">
        <v>1375</v>
      </c>
      <c r="K280" s="46" t="s">
        <v>2525</v>
      </c>
      <c r="L280" s="7" t="s">
        <v>1377</v>
      </c>
      <c r="N280" s="19" t="s">
        <v>1392</v>
      </c>
      <c r="O280" s="19" t="s">
        <v>2385</v>
      </c>
      <c r="P280" s="7" t="s">
        <v>1380</v>
      </c>
      <c r="R280" s="19" t="s">
        <v>1401</v>
      </c>
      <c r="S280" s="19" t="s">
        <v>2526</v>
      </c>
      <c r="T280" s="7" t="s">
        <v>1380</v>
      </c>
      <c r="V280" s="19" t="s">
        <v>1375</v>
      </c>
      <c r="W280" s="19" t="s">
        <v>2483</v>
      </c>
      <c r="X280" s="7" t="s">
        <v>1377</v>
      </c>
    </row>
    <row r="281" spans="1:24" ht="15.95">
      <c r="A281" s="23" t="s">
        <v>1392</v>
      </c>
      <c r="B281" s="11" t="s">
        <v>2257</v>
      </c>
      <c r="C281" s="7" t="s">
        <v>1380</v>
      </c>
      <c r="F281" s="23" t="s">
        <v>1392</v>
      </c>
      <c r="G281" s="13" t="s">
        <v>2507</v>
      </c>
      <c r="H281" s="7" t="s">
        <v>1380</v>
      </c>
      <c r="J281" s="45" t="s">
        <v>1375</v>
      </c>
      <c r="K281" s="46" t="s">
        <v>2527</v>
      </c>
      <c r="L281" s="7" t="s">
        <v>1380</v>
      </c>
      <c r="N281" s="19" t="s">
        <v>1392</v>
      </c>
      <c r="O281" s="19" t="s">
        <v>2389</v>
      </c>
      <c r="P281" s="7" t="s">
        <v>1380</v>
      </c>
      <c r="R281" s="19" t="s">
        <v>1401</v>
      </c>
      <c r="S281" s="19" t="s">
        <v>2528</v>
      </c>
      <c r="T281" s="7" t="s">
        <v>1383</v>
      </c>
      <c r="V281" s="19" t="s">
        <v>1375</v>
      </c>
      <c r="W281" s="19" t="s">
        <v>2487</v>
      </c>
      <c r="X281" s="7" t="s">
        <v>1377</v>
      </c>
    </row>
    <row r="282" spans="1:24" ht="17.100000000000001">
      <c r="A282" s="23" t="s">
        <v>1392</v>
      </c>
      <c r="B282" s="65" t="s">
        <v>2529</v>
      </c>
      <c r="C282" s="7" t="s">
        <v>1383</v>
      </c>
      <c r="F282" s="23" t="s">
        <v>1392</v>
      </c>
      <c r="G282" s="13" t="s">
        <v>2509</v>
      </c>
      <c r="H282" s="7" t="s">
        <v>1380</v>
      </c>
      <c r="J282" s="45" t="s">
        <v>1375</v>
      </c>
      <c r="K282" s="46" t="s">
        <v>2530</v>
      </c>
      <c r="L282" s="7" t="s">
        <v>1380</v>
      </c>
      <c r="N282" s="19" t="s">
        <v>1392</v>
      </c>
      <c r="O282" s="19" t="s">
        <v>2393</v>
      </c>
      <c r="P282" s="7" t="s">
        <v>1386</v>
      </c>
      <c r="R282" s="19" t="s">
        <v>1401</v>
      </c>
      <c r="S282" s="19" t="s">
        <v>2531</v>
      </c>
      <c r="T282" s="7" t="s">
        <v>1380</v>
      </c>
      <c r="V282" s="19" t="s">
        <v>1375</v>
      </c>
      <c r="W282" s="19" t="s">
        <v>2490</v>
      </c>
      <c r="X282" s="7" t="s">
        <v>1380</v>
      </c>
    </row>
    <row r="283" spans="1:24" ht="15.95">
      <c r="A283" s="23" t="s">
        <v>1392</v>
      </c>
      <c r="B283" s="12" t="s">
        <v>2532</v>
      </c>
      <c r="C283" s="7" t="s">
        <v>1380</v>
      </c>
      <c r="F283" s="23" t="s">
        <v>1392</v>
      </c>
      <c r="G283" s="37" t="s">
        <v>2512</v>
      </c>
      <c r="H283" s="7" t="s">
        <v>1380</v>
      </c>
      <c r="J283" s="45" t="s">
        <v>1375</v>
      </c>
      <c r="K283" s="46" t="s">
        <v>2533</v>
      </c>
      <c r="L283" s="7" t="s">
        <v>1377</v>
      </c>
      <c r="N283" s="19" t="s">
        <v>1392</v>
      </c>
      <c r="O283" s="19" t="s">
        <v>2396</v>
      </c>
      <c r="P283" s="7" t="s">
        <v>1380</v>
      </c>
      <c r="R283" s="19" t="s">
        <v>1401</v>
      </c>
      <c r="S283" s="19" t="s">
        <v>2534</v>
      </c>
      <c r="T283" s="7" t="s">
        <v>1380</v>
      </c>
      <c r="V283" s="19" t="s">
        <v>1375</v>
      </c>
      <c r="W283" s="19" t="s">
        <v>2493</v>
      </c>
      <c r="X283" s="7" t="s">
        <v>1377</v>
      </c>
    </row>
    <row r="284" spans="1:24" ht="15.95">
      <c r="A284" s="23" t="s">
        <v>1392</v>
      </c>
      <c r="B284" s="12" t="s">
        <v>2535</v>
      </c>
      <c r="C284" s="7" t="s">
        <v>1383</v>
      </c>
      <c r="F284" s="23" t="s">
        <v>1392</v>
      </c>
      <c r="G284" s="13" t="s">
        <v>2515</v>
      </c>
      <c r="H284" s="7" t="s">
        <v>1380</v>
      </c>
      <c r="J284" s="45" t="s">
        <v>1401</v>
      </c>
      <c r="K284" s="46" t="s">
        <v>1990</v>
      </c>
      <c r="L284" s="7" t="s">
        <v>1380</v>
      </c>
      <c r="N284" s="19" t="s">
        <v>1392</v>
      </c>
      <c r="O284" s="19" t="s">
        <v>2400</v>
      </c>
      <c r="P284" s="7" t="s">
        <v>1383</v>
      </c>
      <c r="R284" s="19" t="s">
        <v>1401</v>
      </c>
      <c r="S284" s="19" t="s">
        <v>2536</v>
      </c>
      <c r="T284" s="7" t="s">
        <v>1380</v>
      </c>
      <c r="V284" s="19" t="s">
        <v>1375</v>
      </c>
      <c r="W284" s="19" t="s">
        <v>2497</v>
      </c>
      <c r="X284" s="7" t="s">
        <v>1377</v>
      </c>
    </row>
    <row r="285" spans="1:24" ht="15.95">
      <c r="A285" s="23" t="s">
        <v>1392</v>
      </c>
      <c r="B285" s="11" t="s">
        <v>2537</v>
      </c>
      <c r="C285" s="7" t="s">
        <v>1380</v>
      </c>
      <c r="F285" s="23" t="s">
        <v>1392</v>
      </c>
      <c r="G285" s="13" t="s">
        <v>2518</v>
      </c>
      <c r="H285" s="7" t="s">
        <v>1380</v>
      </c>
      <c r="J285" s="45" t="s">
        <v>1401</v>
      </c>
      <c r="K285" s="46" t="s">
        <v>2447</v>
      </c>
      <c r="L285" s="7" t="s">
        <v>1380</v>
      </c>
      <c r="N285" s="19" t="s">
        <v>1392</v>
      </c>
      <c r="O285" s="19" t="s">
        <v>2404</v>
      </c>
      <c r="P285" s="7" t="s">
        <v>1415</v>
      </c>
      <c r="R285" s="19" t="s">
        <v>1401</v>
      </c>
      <c r="S285" s="19" t="s">
        <v>2538</v>
      </c>
      <c r="T285" s="7" t="s">
        <v>1386</v>
      </c>
      <c r="V285" s="19" t="s">
        <v>1375</v>
      </c>
      <c r="W285" s="19" t="s">
        <v>2499</v>
      </c>
      <c r="X285" s="7" t="s">
        <v>1380</v>
      </c>
    </row>
    <row r="286" spans="1:24" ht="15.95">
      <c r="A286" s="23" t="s">
        <v>1392</v>
      </c>
      <c r="B286" s="12" t="s">
        <v>2539</v>
      </c>
      <c r="C286" s="7" t="s">
        <v>1386</v>
      </c>
      <c r="F286" s="23" t="s">
        <v>1392</v>
      </c>
      <c r="G286" s="13" t="s">
        <v>2521</v>
      </c>
      <c r="H286" s="7" t="s">
        <v>1380</v>
      </c>
      <c r="J286" s="45" t="s">
        <v>1401</v>
      </c>
      <c r="K286" s="46" t="s">
        <v>2540</v>
      </c>
      <c r="L286" s="7" t="s">
        <v>1380</v>
      </c>
      <c r="N286" s="19" t="s">
        <v>1392</v>
      </c>
      <c r="O286" s="19" t="s">
        <v>2406</v>
      </c>
      <c r="P286" s="7" t="s">
        <v>1383</v>
      </c>
      <c r="R286" s="19" t="s">
        <v>1401</v>
      </c>
      <c r="S286" s="19" t="s">
        <v>2541</v>
      </c>
      <c r="T286" s="7" t="s">
        <v>1380</v>
      </c>
      <c r="V286" s="19" t="s">
        <v>1375</v>
      </c>
      <c r="W286" s="19" t="s">
        <v>1771</v>
      </c>
      <c r="X286" s="7" t="s">
        <v>1377</v>
      </c>
    </row>
    <row r="287" spans="1:24" ht="15.95">
      <c r="A287" s="23" t="s">
        <v>1392</v>
      </c>
      <c r="B287" s="11" t="s">
        <v>2542</v>
      </c>
      <c r="C287" s="7" t="s">
        <v>1380</v>
      </c>
      <c r="F287" s="23" t="s">
        <v>1392</v>
      </c>
      <c r="G287" s="13" t="s">
        <v>2524</v>
      </c>
      <c r="H287" s="7" t="s">
        <v>1377</v>
      </c>
      <c r="J287" s="45" t="s">
        <v>1401</v>
      </c>
      <c r="K287" s="46" t="s">
        <v>2543</v>
      </c>
      <c r="L287" s="7" t="s">
        <v>1377</v>
      </c>
      <c r="N287" s="19" t="s">
        <v>1392</v>
      </c>
      <c r="O287" s="19" t="s">
        <v>2410</v>
      </c>
      <c r="P287" s="7" t="s">
        <v>1380</v>
      </c>
      <c r="R287" s="19" t="s">
        <v>1401</v>
      </c>
      <c r="S287" s="19" t="s">
        <v>2544</v>
      </c>
      <c r="T287" s="7" t="s">
        <v>1383</v>
      </c>
      <c r="V287" s="19" t="s">
        <v>1375</v>
      </c>
      <c r="W287" s="19" t="s">
        <v>2503</v>
      </c>
      <c r="X287" s="7" t="s">
        <v>1415</v>
      </c>
    </row>
    <row r="288" spans="1:24" ht="15.95">
      <c r="A288" s="23" t="s">
        <v>1392</v>
      </c>
      <c r="B288" s="11" t="s">
        <v>2545</v>
      </c>
      <c r="C288" s="7" t="s">
        <v>1415</v>
      </c>
      <c r="F288" s="23" t="s">
        <v>1392</v>
      </c>
      <c r="G288" s="37" t="s">
        <v>2257</v>
      </c>
      <c r="H288" s="7" t="s">
        <v>1380</v>
      </c>
      <c r="J288" s="45" t="s">
        <v>1401</v>
      </c>
      <c r="K288" s="46" t="s">
        <v>1692</v>
      </c>
      <c r="L288" s="7" t="s">
        <v>1380</v>
      </c>
      <c r="N288" s="19" t="s">
        <v>1392</v>
      </c>
      <c r="O288" s="19" t="s">
        <v>2414</v>
      </c>
      <c r="P288" s="7" t="s">
        <v>1386</v>
      </c>
      <c r="R288" s="19" t="s">
        <v>1401</v>
      </c>
      <c r="S288" s="19" t="s">
        <v>1832</v>
      </c>
      <c r="T288" s="7" t="s">
        <v>1415</v>
      </c>
      <c r="V288" s="19" t="s">
        <v>1375</v>
      </c>
      <c r="W288" s="19" t="s">
        <v>2506</v>
      </c>
      <c r="X288" s="7" t="s">
        <v>1377</v>
      </c>
    </row>
    <row r="289" spans="1:24" ht="15.95">
      <c r="A289" s="23" t="s">
        <v>1392</v>
      </c>
      <c r="B289" s="8" t="s">
        <v>2546</v>
      </c>
      <c r="C289" s="7" t="s">
        <v>1380</v>
      </c>
      <c r="F289" s="23" t="s">
        <v>1392</v>
      </c>
      <c r="G289" s="37" t="s">
        <v>2529</v>
      </c>
      <c r="H289" s="7" t="s">
        <v>1383</v>
      </c>
      <c r="J289" s="45" t="s">
        <v>1401</v>
      </c>
      <c r="K289" s="46" t="s">
        <v>2547</v>
      </c>
      <c r="L289" s="7" t="s">
        <v>1380</v>
      </c>
      <c r="N289" s="19" t="s">
        <v>1392</v>
      </c>
      <c r="O289" s="19" t="s">
        <v>2419</v>
      </c>
      <c r="P289" s="7" t="s">
        <v>1383</v>
      </c>
      <c r="R289" s="19" t="s">
        <v>1401</v>
      </c>
      <c r="S289" s="19" t="s">
        <v>2548</v>
      </c>
      <c r="T289" s="7" t="s">
        <v>1377</v>
      </c>
      <c r="V289" s="19" t="s">
        <v>1375</v>
      </c>
      <c r="W289" s="19" t="s">
        <v>2549</v>
      </c>
      <c r="X289" s="7" t="s">
        <v>1415</v>
      </c>
    </row>
    <row r="290" spans="1:24" ht="15.95">
      <c r="A290" s="23" t="s">
        <v>1392</v>
      </c>
      <c r="B290" s="8" t="s">
        <v>2550</v>
      </c>
      <c r="C290" s="7" t="s">
        <v>1380</v>
      </c>
      <c r="F290" s="23" t="s">
        <v>1392</v>
      </c>
      <c r="G290" s="13" t="s">
        <v>2532</v>
      </c>
      <c r="H290" s="7" t="s">
        <v>1380</v>
      </c>
      <c r="J290" s="45" t="s">
        <v>1401</v>
      </c>
      <c r="K290" s="46" t="s">
        <v>1457</v>
      </c>
      <c r="L290" s="7" t="s">
        <v>1380</v>
      </c>
      <c r="N290" s="19" t="s">
        <v>1392</v>
      </c>
      <c r="O290" s="19" t="s">
        <v>2424</v>
      </c>
      <c r="P290" s="7" t="s">
        <v>1380</v>
      </c>
      <c r="R290" s="19" t="s">
        <v>1401</v>
      </c>
      <c r="S290" s="19" t="s">
        <v>2551</v>
      </c>
      <c r="T290" s="7" t="s">
        <v>1377</v>
      </c>
      <c r="V290" s="19" t="s">
        <v>1375</v>
      </c>
      <c r="W290" s="19" t="s">
        <v>2552</v>
      </c>
      <c r="X290" s="7" t="s">
        <v>1415</v>
      </c>
    </row>
    <row r="291" spans="1:24" ht="15.95">
      <c r="A291" s="23" t="s">
        <v>1392</v>
      </c>
      <c r="B291" s="8" t="s">
        <v>2553</v>
      </c>
      <c r="C291" s="7" t="s">
        <v>1377</v>
      </c>
      <c r="F291" s="23" t="s">
        <v>1392</v>
      </c>
      <c r="G291" s="13" t="s">
        <v>2535</v>
      </c>
      <c r="H291" s="7" t="s">
        <v>1383</v>
      </c>
      <c r="J291" s="45" t="s">
        <v>1401</v>
      </c>
      <c r="K291" s="46" t="s">
        <v>2554</v>
      </c>
      <c r="L291" s="7" t="s">
        <v>1380</v>
      </c>
      <c r="N291" s="19" t="s">
        <v>1392</v>
      </c>
      <c r="O291" s="19" t="s">
        <v>2429</v>
      </c>
      <c r="P291" s="7" t="s">
        <v>1380</v>
      </c>
      <c r="R291" s="19" t="s">
        <v>1401</v>
      </c>
      <c r="S291" s="19" t="s">
        <v>2555</v>
      </c>
      <c r="T291" s="7" t="s">
        <v>1377</v>
      </c>
      <c r="V291" s="19" t="s">
        <v>1375</v>
      </c>
      <c r="W291" s="19" t="s">
        <v>2556</v>
      </c>
      <c r="X291" s="7" t="s">
        <v>1415</v>
      </c>
    </row>
    <row r="292" spans="1:24" ht="15.95">
      <c r="A292" s="23" t="s">
        <v>1392</v>
      </c>
      <c r="B292" s="8" t="s">
        <v>2557</v>
      </c>
      <c r="C292" s="7" t="s">
        <v>1380</v>
      </c>
      <c r="F292" s="23" t="s">
        <v>1392</v>
      </c>
      <c r="G292" s="37" t="s">
        <v>2537</v>
      </c>
      <c r="H292" s="7" t="s">
        <v>1380</v>
      </c>
      <c r="J292" s="45" t="s">
        <v>1401</v>
      </c>
      <c r="K292" s="46" t="s">
        <v>2558</v>
      </c>
      <c r="L292" s="7" t="s">
        <v>1377</v>
      </c>
      <c r="N292" s="19" t="s">
        <v>1392</v>
      </c>
      <c r="O292" s="19" t="s">
        <v>2432</v>
      </c>
      <c r="P292" s="7" t="s">
        <v>1380</v>
      </c>
      <c r="R292" s="19" t="s">
        <v>1392</v>
      </c>
      <c r="S292" s="19" t="s">
        <v>2559</v>
      </c>
      <c r="T292" s="7" t="s">
        <v>1383</v>
      </c>
      <c r="V292" s="19" t="s">
        <v>1375</v>
      </c>
      <c r="W292" s="19" t="s">
        <v>2560</v>
      </c>
      <c r="X292" s="7" t="s">
        <v>1415</v>
      </c>
    </row>
    <row r="293" spans="1:24" ht="15.95">
      <c r="F293" s="23" t="s">
        <v>1392</v>
      </c>
      <c r="G293" s="13" t="s">
        <v>2539</v>
      </c>
      <c r="H293" s="7" t="s">
        <v>1386</v>
      </c>
      <c r="J293" s="45" t="s">
        <v>1401</v>
      </c>
      <c r="K293" s="46" t="s">
        <v>2561</v>
      </c>
      <c r="L293" s="7" t="s">
        <v>1380</v>
      </c>
      <c r="N293" s="19" t="s">
        <v>1392</v>
      </c>
      <c r="O293" s="19" t="s">
        <v>2434</v>
      </c>
      <c r="P293" s="7" t="s">
        <v>1380</v>
      </c>
      <c r="R293" s="19" t="s">
        <v>1392</v>
      </c>
      <c r="S293" s="19" t="s">
        <v>2562</v>
      </c>
      <c r="T293" s="7" t="s">
        <v>1377</v>
      </c>
      <c r="V293" s="19" t="s">
        <v>1375</v>
      </c>
      <c r="W293" s="19" t="s">
        <v>2563</v>
      </c>
      <c r="X293" s="7" t="s">
        <v>1415</v>
      </c>
    </row>
    <row r="294" spans="1:24" ht="15.95">
      <c r="F294" s="23" t="s">
        <v>1392</v>
      </c>
      <c r="G294" s="37" t="s">
        <v>2542</v>
      </c>
      <c r="H294" s="7" t="s">
        <v>1380</v>
      </c>
      <c r="J294" s="45" t="s">
        <v>1401</v>
      </c>
      <c r="K294" s="46" t="s">
        <v>2564</v>
      </c>
      <c r="L294" s="7" t="s">
        <v>1380</v>
      </c>
      <c r="N294" s="19" t="s">
        <v>1392</v>
      </c>
      <c r="O294" s="19" t="s">
        <v>2436</v>
      </c>
      <c r="P294" s="7" t="s">
        <v>1386</v>
      </c>
      <c r="R294" s="19" t="s">
        <v>1392</v>
      </c>
      <c r="S294" s="19" t="s">
        <v>2565</v>
      </c>
      <c r="T294" s="7" t="s">
        <v>1380</v>
      </c>
      <c r="V294" s="19" t="s">
        <v>1375</v>
      </c>
      <c r="W294" s="19" t="s">
        <v>2566</v>
      </c>
      <c r="X294" s="7" t="s">
        <v>1415</v>
      </c>
    </row>
    <row r="295" spans="1:24" ht="15.95">
      <c r="A295" s="19" t="s">
        <v>2567</v>
      </c>
      <c r="F295" s="23" t="s">
        <v>1392</v>
      </c>
      <c r="G295" s="37" t="s">
        <v>2545</v>
      </c>
      <c r="H295" s="7" t="s">
        <v>1415</v>
      </c>
      <c r="J295" s="45" t="s">
        <v>1401</v>
      </c>
      <c r="K295" s="46" t="s">
        <v>2568</v>
      </c>
      <c r="L295" s="7" t="s">
        <v>1380</v>
      </c>
      <c r="N295" s="19" t="s">
        <v>1392</v>
      </c>
      <c r="O295" s="19" t="s">
        <v>2438</v>
      </c>
      <c r="P295" s="7" t="s">
        <v>1386</v>
      </c>
      <c r="R295" s="19" t="s">
        <v>1392</v>
      </c>
      <c r="S295" s="19" t="s">
        <v>2569</v>
      </c>
      <c r="T295" s="7" t="s">
        <v>1386</v>
      </c>
      <c r="V295" s="19" t="s">
        <v>1375</v>
      </c>
      <c r="W295" s="19" t="s">
        <v>2570</v>
      </c>
      <c r="X295" s="7" t="s">
        <v>1415</v>
      </c>
    </row>
    <row r="296" spans="1:24" ht="15.95">
      <c r="A296" s="33" t="s">
        <v>1375</v>
      </c>
      <c r="B296" s="1" t="s">
        <v>2571</v>
      </c>
      <c r="C296" s="7" t="s">
        <v>1377</v>
      </c>
      <c r="F296" s="23" t="s">
        <v>1392</v>
      </c>
      <c r="G296" s="32" t="s">
        <v>2572</v>
      </c>
      <c r="H296" s="7" t="s">
        <v>1380</v>
      </c>
      <c r="J296" s="45" t="s">
        <v>1392</v>
      </c>
      <c r="K296" s="46" t="s">
        <v>2573</v>
      </c>
      <c r="L296" s="7" t="s">
        <v>1380</v>
      </c>
      <c r="R296" s="19" t="s">
        <v>1392</v>
      </c>
      <c r="S296" s="19" t="s">
        <v>2574</v>
      </c>
      <c r="T296" s="7" t="s">
        <v>1377</v>
      </c>
      <c r="V296" s="19" t="s">
        <v>1375</v>
      </c>
      <c r="W296" s="19" t="s">
        <v>2575</v>
      </c>
      <c r="X296" s="7" t="s">
        <v>1377</v>
      </c>
    </row>
    <row r="297" spans="1:24" ht="15.95">
      <c r="A297" s="33" t="s">
        <v>1375</v>
      </c>
      <c r="B297" s="1" t="s">
        <v>2576</v>
      </c>
      <c r="C297" s="7" t="s">
        <v>1377</v>
      </c>
      <c r="F297" s="23" t="s">
        <v>1392</v>
      </c>
      <c r="G297" s="24" t="s">
        <v>1844</v>
      </c>
      <c r="H297" s="7" t="s">
        <v>1380</v>
      </c>
      <c r="J297" s="45" t="s">
        <v>1392</v>
      </c>
      <c r="K297" s="46" t="s">
        <v>2577</v>
      </c>
      <c r="L297" s="7" t="s">
        <v>1383</v>
      </c>
      <c r="R297" s="19" t="s">
        <v>1392</v>
      </c>
      <c r="S297" s="19" t="s">
        <v>2578</v>
      </c>
      <c r="T297" s="7" t="s">
        <v>1383</v>
      </c>
      <c r="V297" s="19" t="s">
        <v>1375</v>
      </c>
      <c r="W297" s="19" t="s">
        <v>2579</v>
      </c>
      <c r="X297" s="7" t="s">
        <v>1415</v>
      </c>
    </row>
    <row r="298" spans="1:24" ht="15.95">
      <c r="A298" s="33" t="s">
        <v>1375</v>
      </c>
      <c r="B298" s="31" t="s">
        <v>2580</v>
      </c>
      <c r="C298" s="7" t="s">
        <v>1386</v>
      </c>
      <c r="F298" s="23" t="s">
        <v>1392</v>
      </c>
      <c r="G298" s="32" t="s">
        <v>2581</v>
      </c>
      <c r="H298" s="7" t="s">
        <v>1380</v>
      </c>
      <c r="J298" s="45" t="s">
        <v>1392</v>
      </c>
      <c r="K298" s="46" t="s">
        <v>2582</v>
      </c>
      <c r="L298" s="7" t="s">
        <v>1380</v>
      </c>
      <c r="R298" s="19" t="s">
        <v>1392</v>
      </c>
      <c r="S298" s="19" t="s">
        <v>1393</v>
      </c>
      <c r="T298" s="7" t="s">
        <v>1386</v>
      </c>
      <c r="V298" s="19" t="s">
        <v>1375</v>
      </c>
      <c r="W298" s="19" t="s">
        <v>2583</v>
      </c>
      <c r="X298" s="7" t="s">
        <v>1415</v>
      </c>
    </row>
    <row r="299" spans="1:24" ht="15.95">
      <c r="A299" s="33" t="s">
        <v>1375</v>
      </c>
      <c r="B299" s="1" t="s">
        <v>2584</v>
      </c>
      <c r="C299" s="7" t="s">
        <v>1377</v>
      </c>
      <c r="F299" s="23" t="s">
        <v>1392</v>
      </c>
      <c r="G299" s="32" t="s">
        <v>2585</v>
      </c>
      <c r="H299" s="7" t="s">
        <v>1380</v>
      </c>
      <c r="J299" s="45" t="s">
        <v>1392</v>
      </c>
      <c r="K299" s="46" t="s">
        <v>2586</v>
      </c>
      <c r="L299" s="7" t="s">
        <v>1377</v>
      </c>
      <c r="R299" s="19" t="s">
        <v>1392</v>
      </c>
      <c r="S299" s="19" t="s">
        <v>2587</v>
      </c>
      <c r="T299" s="7" t="s">
        <v>1380</v>
      </c>
      <c r="V299" s="19" t="s">
        <v>1375</v>
      </c>
      <c r="W299" s="19" t="s">
        <v>2588</v>
      </c>
      <c r="X299" s="7" t="s">
        <v>1415</v>
      </c>
    </row>
    <row r="300" spans="1:24" ht="15.95">
      <c r="A300" s="33" t="s">
        <v>1375</v>
      </c>
      <c r="B300" s="31" t="s">
        <v>2589</v>
      </c>
      <c r="C300" s="7" t="s">
        <v>1380</v>
      </c>
      <c r="F300" s="23" t="s">
        <v>1392</v>
      </c>
      <c r="G300" s="32" t="s">
        <v>2590</v>
      </c>
      <c r="H300" s="7" t="s">
        <v>1380</v>
      </c>
      <c r="J300" s="45" t="s">
        <v>1392</v>
      </c>
      <c r="K300" s="46" t="s">
        <v>1425</v>
      </c>
      <c r="L300" s="7" t="s">
        <v>1380</v>
      </c>
      <c r="R300" s="19" t="s">
        <v>1392</v>
      </c>
      <c r="S300" s="19" t="s">
        <v>2591</v>
      </c>
      <c r="T300" s="7" t="s">
        <v>1377</v>
      </c>
      <c r="V300" s="19" t="s">
        <v>1401</v>
      </c>
      <c r="W300" s="19" t="s">
        <v>2001</v>
      </c>
      <c r="X300" s="7" t="s">
        <v>1383</v>
      </c>
    </row>
    <row r="301" spans="1:24" ht="15.95">
      <c r="A301" s="33" t="s">
        <v>1375</v>
      </c>
      <c r="B301" s="1" t="s">
        <v>2592</v>
      </c>
      <c r="C301" s="7" t="s">
        <v>1380</v>
      </c>
      <c r="F301" s="23" t="s">
        <v>1392</v>
      </c>
      <c r="G301" s="32" t="s">
        <v>2593</v>
      </c>
      <c r="H301" s="7" t="s">
        <v>1380</v>
      </c>
      <c r="J301" s="45" t="s">
        <v>1392</v>
      </c>
      <c r="K301" s="46" t="s">
        <v>2594</v>
      </c>
      <c r="L301" s="7" t="s">
        <v>1377</v>
      </c>
      <c r="R301" s="19" t="s">
        <v>1392</v>
      </c>
      <c r="S301" s="19" t="s">
        <v>2595</v>
      </c>
      <c r="T301" s="7" t="s">
        <v>1383</v>
      </c>
      <c r="V301" s="19" t="s">
        <v>1401</v>
      </c>
      <c r="W301" s="19" t="s">
        <v>2511</v>
      </c>
      <c r="X301" s="7" t="s">
        <v>1380</v>
      </c>
    </row>
    <row r="302" spans="1:24" ht="15.95">
      <c r="A302" s="28" t="s">
        <v>1401</v>
      </c>
      <c r="B302" s="27" t="s">
        <v>1902</v>
      </c>
      <c r="C302" s="7" t="s">
        <v>1380</v>
      </c>
      <c r="F302" s="23" t="s">
        <v>1392</v>
      </c>
      <c r="G302" s="32" t="s">
        <v>2596</v>
      </c>
      <c r="H302" s="7" t="s">
        <v>1380</v>
      </c>
      <c r="J302" s="45" t="s">
        <v>1392</v>
      </c>
      <c r="K302" s="46" t="s">
        <v>2597</v>
      </c>
      <c r="L302" s="7" t="s">
        <v>1386</v>
      </c>
      <c r="R302" s="19" t="s">
        <v>1392</v>
      </c>
      <c r="S302" s="19" t="s">
        <v>2598</v>
      </c>
      <c r="T302" s="7" t="s">
        <v>1377</v>
      </c>
      <c r="V302" s="19" t="s">
        <v>1401</v>
      </c>
      <c r="W302" s="19" t="s">
        <v>2514</v>
      </c>
      <c r="X302" s="7" t="s">
        <v>1377</v>
      </c>
    </row>
    <row r="303" spans="1:24" ht="15.95">
      <c r="A303" s="28" t="s">
        <v>1401</v>
      </c>
      <c r="B303" s="27" t="s">
        <v>2599</v>
      </c>
      <c r="C303" s="7" t="s">
        <v>1380</v>
      </c>
      <c r="F303" s="23" t="s">
        <v>1392</v>
      </c>
      <c r="G303" s="32" t="s">
        <v>2600</v>
      </c>
      <c r="H303" s="7" t="s">
        <v>1380</v>
      </c>
      <c r="J303" s="45" t="s">
        <v>1392</v>
      </c>
      <c r="K303" s="46" t="s">
        <v>2601</v>
      </c>
      <c r="L303" s="7" t="s">
        <v>1380</v>
      </c>
      <c r="R303" s="19" t="s">
        <v>1392</v>
      </c>
      <c r="S303" s="19" t="s">
        <v>2602</v>
      </c>
      <c r="T303" s="7" t="s">
        <v>1377</v>
      </c>
      <c r="V303" s="19" t="s">
        <v>1401</v>
      </c>
      <c r="W303" s="19" t="s">
        <v>2517</v>
      </c>
      <c r="X303" s="7" t="s">
        <v>1380</v>
      </c>
    </row>
    <row r="304" spans="1:24" ht="15.95">
      <c r="A304" s="28" t="s">
        <v>1401</v>
      </c>
      <c r="B304" s="27" t="s">
        <v>2603</v>
      </c>
      <c r="C304" s="7" t="s">
        <v>1377</v>
      </c>
      <c r="F304" s="23" t="s">
        <v>1392</v>
      </c>
      <c r="G304" s="32" t="s">
        <v>2604</v>
      </c>
      <c r="H304" s="7" t="s">
        <v>1380</v>
      </c>
      <c r="J304" s="45" t="s">
        <v>1392</v>
      </c>
      <c r="K304" s="46" t="s">
        <v>2605</v>
      </c>
      <c r="L304" s="7" t="s">
        <v>1380</v>
      </c>
      <c r="R304" s="19" t="s">
        <v>1392</v>
      </c>
      <c r="S304" s="19" t="s">
        <v>2606</v>
      </c>
      <c r="T304" s="7" t="s">
        <v>1383</v>
      </c>
      <c r="V304" s="19" t="s">
        <v>1401</v>
      </c>
      <c r="W304" s="19" t="s">
        <v>2520</v>
      </c>
      <c r="X304" s="7" t="s">
        <v>1377</v>
      </c>
    </row>
    <row r="305" spans="1:24" ht="15.95">
      <c r="A305" s="28" t="s">
        <v>1401</v>
      </c>
      <c r="B305" s="27" t="s">
        <v>2607</v>
      </c>
      <c r="C305" s="7" t="s">
        <v>1380</v>
      </c>
      <c r="F305" s="23" t="s">
        <v>1392</v>
      </c>
      <c r="G305" s="32" t="s">
        <v>2608</v>
      </c>
      <c r="H305" s="7" t="s">
        <v>1380</v>
      </c>
      <c r="J305" s="45" t="s">
        <v>1392</v>
      </c>
      <c r="K305" s="46" t="s">
        <v>2609</v>
      </c>
      <c r="L305" s="7" t="s">
        <v>1383</v>
      </c>
      <c r="R305" s="19" t="s">
        <v>1392</v>
      </c>
      <c r="S305" s="19" t="s">
        <v>2400</v>
      </c>
      <c r="T305" s="7" t="s">
        <v>1383</v>
      </c>
      <c r="V305" s="19" t="s">
        <v>1401</v>
      </c>
      <c r="W305" s="19" t="s">
        <v>2523</v>
      </c>
      <c r="X305" s="7" t="s">
        <v>1380</v>
      </c>
    </row>
    <row r="306" spans="1:24" ht="15.95">
      <c r="A306" s="28" t="s">
        <v>1401</v>
      </c>
      <c r="B306" s="27" t="s">
        <v>2610</v>
      </c>
      <c r="C306" s="7" t="s">
        <v>1377</v>
      </c>
      <c r="F306" s="23" t="s">
        <v>1392</v>
      </c>
      <c r="G306" s="32" t="s">
        <v>2611</v>
      </c>
      <c r="H306" s="7" t="s">
        <v>1383</v>
      </c>
      <c r="J306" s="45" t="s">
        <v>1392</v>
      </c>
      <c r="K306" s="46" t="s">
        <v>2612</v>
      </c>
      <c r="L306" s="7" t="s">
        <v>1383</v>
      </c>
      <c r="R306" s="19" t="s">
        <v>1392</v>
      </c>
      <c r="S306" s="19" t="s">
        <v>2613</v>
      </c>
      <c r="T306" s="7" t="s">
        <v>1383</v>
      </c>
      <c r="V306" s="19" t="s">
        <v>1401</v>
      </c>
      <c r="W306" s="19" t="s">
        <v>2526</v>
      </c>
      <c r="X306" s="7" t="s">
        <v>1380</v>
      </c>
    </row>
    <row r="307" spans="1:24" ht="15.95">
      <c r="A307" s="28" t="s">
        <v>1401</v>
      </c>
      <c r="B307" s="27" t="s">
        <v>2614</v>
      </c>
      <c r="C307" s="7" t="s">
        <v>1377</v>
      </c>
      <c r="F307" s="23" t="s">
        <v>1392</v>
      </c>
      <c r="G307" s="24" t="s">
        <v>2615</v>
      </c>
      <c r="H307" s="7" t="s">
        <v>1380</v>
      </c>
      <c r="J307" s="45" t="s">
        <v>1392</v>
      </c>
      <c r="K307" s="46" t="s">
        <v>2616</v>
      </c>
      <c r="L307" s="7" t="s">
        <v>1377</v>
      </c>
      <c r="R307" s="19" t="s">
        <v>1392</v>
      </c>
      <c r="S307" s="19" t="s">
        <v>2617</v>
      </c>
      <c r="T307" s="7" t="s">
        <v>1377</v>
      </c>
      <c r="V307" s="19" t="s">
        <v>1401</v>
      </c>
      <c r="W307" s="19" t="s">
        <v>2528</v>
      </c>
      <c r="X307" s="7" t="s">
        <v>1383</v>
      </c>
    </row>
    <row r="308" spans="1:24" ht="15.95">
      <c r="A308" s="28" t="s">
        <v>1401</v>
      </c>
      <c r="B308" s="27" t="s">
        <v>2618</v>
      </c>
      <c r="C308" s="7" t="s">
        <v>1377</v>
      </c>
      <c r="J308" s="45" t="s">
        <v>1392</v>
      </c>
      <c r="K308" s="46" t="s">
        <v>2619</v>
      </c>
      <c r="L308" s="7" t="s">
        <v>1380</v>
      </c>
      <c r="R308" s="19" t="s">
        <v>1392</v>
      </c>
      <c r="S308" s="19" t="s">
        <v>2620</v>
      </c>
      <c r="T308" s="7" t="s">
        <v>1386</v>
      </c>
      <c r="V308" s="19" t="s">
        <v>1401</v>
      </c>
      <c r="W308" s="19" t="s">
        <v>2531</v>
      </c>
      <c r="X308" s="7" t="s">
        <v>1380</v>
      </c>
    </row>
    <row r="309" spans="1:24" ht="15.95">
      <c r="A309" s="28" t="s">
        <v>1401</v>
      </c>
      <c r="B309" s="27" t="s">
        <v>1813</v>
      </c>
      <c r="C309" s="7" t="s">
        <v>1386</v>
      </c>
      <c r="J309" s="45" t="s">
        <v>1392</v>
      </c>
      <c r="K309" s="46" t="s">
        <v>2621</v>
      </c>
      <c r="L309" s="7" t="s">
        <v>1377</v>
      </c>
      <c r="R309" s="19" t="s">
        <v>1392</v>
      </c>
      <c r="S309" s="19" t="s">
        <v>2622</v>
      </c>
      <c r="T309" s="7" t="s">
        <v>1380</v>
      </c>
      <c r="V309" s="19" t="s">
        <v>1401</v>
      </c>
      <c r="W309" s="19" t="s">
        <v>2534</v>
      </c>
      <c r="X309" s="7" t="s">
        <v>1380</v>
      </c>
    </row>
    <row r="310" spans="1:24" ht="15.95">
      <c r="A310" s="28" t="s">
        <v>1401</v>
      </c>
      <c r="B310" s="2" t="s">
        <v>2623</v>
      </c>
      <c r="C310" s="7" t="s">
        <v>1386</v>
      </c>
      <c r="F310" s="19" t="s">
        <v>2624</v>
      </c>
      <c r="J310" s="45" t="s">
        <v>1392</v>
      </c>
      <c r="K310" s="46" t="s">
        <v>2625</v>
      </c>
      <c r="L310" s="7" t="s">
        <v>1377</v>
      </c>
      <c r="R310" s="19" t="s">
        <v>1392</v>
      </c>
      <c r="S310" s="19" t="s">
        <v>2626</v>
      </c>
      <c r="T310" s="7" t="s">
        <v>1383</v>
      </c>
      <c r="V310" s="19" t="s">
        <v>1401</v>
      </c>
      <c r="W310" s="19" t="s">
        <v>2536</v>
      </c>
      <c r="X310" s="7" t="s">
        <v>1380</v>
      </c>
    </row>
    <row r="311" spans="1:24" ht="15.95">
      <c r="A311" s="28" t="s">
        <v>1401</v>
      </c>
      <c r="B311" s="27" t="s">
        <v>2627</v>
      </c>
      <c r="C311" s="7" t="s">
        <v>1380</v>
      </c>
      <c r="F311" s="28" t="s">
        <v>1401</v>
      </c>
      <c r="G311" s="1" t="s">
        <v>1902</v>
      </c>
      <c r="H311" s="7" t="s">
        <v>1386</v>
      </c>
      <c r="J311" s="45" t="s">
        <v>1392</v>
      </c>
      <c r="K311" s="46" t="s">
        <v>2628</v>
      </c>
      <c r="L311" s="7" t="s">
        <v>1377</v>
      </c>
      <c r="R311" s="19" t="s">
        <v>1392</v>
      </c>
      <c r="S311" s="19" t="s">
        <v>1919</v>
      </c>
      <c r="T311" s="7" t="s">
        <v>1380</v>
      </c>
      <c r="V311" s="19" t="s">
        <v>1401</v>
      </c>
      <c r="W311" s="19" t="s">
        <v>2538</v>
      </c>
      <c r="X311" s="7" t="s">
        <v>1386</v>
      </c>
    </row>
    <row r="312" spans="1:24" ht="15.95">
      <c r="A312" s="28" t="s">
        <v>1401</v>
      </c>
      <c r="B312" s="27" t="s">
        <v>1484</v>
      </c>
      <c r="C312" s="7" t="s">
        <v>1386</v>
      </c>
      <c r="F312" s="28" t="s">
        <v>1401</v>
      </c>
      <c r="G312" s="1" t="s">
        <v>2629</v>
      </c>
      <c r="H312" s="7" t="s">
        <v>1377</v>
      </c>
      <c r="J312" s="45" t="s">
        <v>1392</v>
      </c>
      <c r="K312" s="46" t="s">
        <v>2630</v>
      </c>
      <c r="L312" s="7" t="s">
        <v>1386</v>
      </c>
      <c r="R312" s="19" t="s">
        <v>1392</v>
      </c>
      <c r="S312" s="19" t="s">
        <v>2631</v>
      </c>
      <c r="T312" s="7" t="s">
        <v>1380</v>
      </c>
      <c r="V312" s="19" t="s">
        <v>1401</v>
      </c>
      <c r="W312" s="19" t="s">
        <v>2541</v>
      </c>
      <c r="X312" s="7" t="s">
        <v>1380</v>
      </c>
    </row>
    <row r="313" spans="1:24" ht="15.95">
      <c r="A313" s="28" t="s">
        <v>1401</v>
      </c>
      <c r="B313" s="27" t="s">
        <v>2361</v>
      </c>
      <c r="C313" s="7" t="s">
        <v>1383</v>
      </c>
      <c r="F313" s="28" t="s">
        <v>1401</v>
      </c>
      <c r="G313" s="31" t="s">
        <v>2603</v>
      </c>
      <c r="H313" s="7" t="s">
        <v>1377</v>
      </c>
      <c r="J313" s="45" t="s">
        <v>1392</v>
      </c>
      <c r="K313" s="46" t="s">
        <v>2632</v>
      </c>
      <c r="L313" s="7" t="s">
        <v>1383</v>
      </c>
      <c r="R313" s="19" t="s">
        <v>1392</v>
      </c>
      <c r="S313" s="19" t="s">
        <v>2633</v>
      </c>
      <c r="T313" s="7" t="s">
        <v>1380</v>
      </c>
      <c r="V313" s="19" t="s">
        <v>1401</v>
      </c>
      <c r="W313" s="19" t="s">
        <v>2544</v>
      </c>
      <c r="X313" s="7" t="s">
        <v>1383</v>
      </c>
    </row>
    <row r="314" spans="1:24" ht="15.95">
      <c r="A314" s="28" t="s">
        <v>1401</v>
      </c>
      <c r="B314" s="27" t="s">
        <v>2044</v>
      </c>
      <c r="C314" s="7" t="s">
        <v>1377</v>
      </c>
      <c r="F314" s="28" t="s">
        <v>1401</v>
      </c>
      <c r="G314" s="1" t="s">
        <v>2634</v>
      </c>
      <c r="H314" s="7" t="s">
        <v>1377</v>
      </c>
      <c r="J314" s="45" t="s">
        <v>1392</v>
      </c>
      <c r="K314" s="46" t="s">
        <v>2635</v>
      </c>
      <c r="L314" s="7" t="s">
        <v>1386</v>
      </c>
      <c r="R314" s="19" t="s">
        <v>1392</v>
      </c>
      <c r="S314" s="19" t="s">
        <v>2636</v>
      </c>
      <c r="T314" s="7" t="s">
        <v>1377</v>
      </c>
      <c r="V314" s="19" t="s">
        <v>1401</v>
      </c>
      <c r="W314" s="19" t="s">
        <v>1832</v>
      </c>
      <c r="X314" s="7" t="s">
        <v>1415</v>
      </c>
    </row>
    <row r="315" spans="1:24" ht="15.95">
      <c r="A315" s="28" t="s">
        <v>1401</v>
      </c>
      <c r="B315" s="27" t="s">
        <v>2637</v>
      </c>
      <c r="C315" s="7" t="s">
        <v>1377</v>
      </c>
      <c r="F315" s="28" t="s">
        <v>1401</v>
      </c>
      <c r="G315" s="31" t="s">
        <v>2614</v>
      </c>
      <c r="H315" s="7" t="s">
        <v>1377</v>
      </c>
      <c r="J315" s="45" t="s">
        <v>1392</v>
      </c>
      <c r="K315" s="46" t="s">
        <v>2638</v>
      </c>
      <c r="L315" s="7" t="s">
        <v>1377</v>
      </c>
      <c r="R315" s="19" t="s">
        <v>1392</v>
      </c>
      <c r="S315" s="19" t="s">
        <v>2639</v>
      </c>
      <c r="T315" s="7" t="s">
        <v>1380</v>
      </c>
      <c r="V315" s="19" t="s">
        <v>1401</v>
      </c>
      <c r="W315" s="19" t="s">
        <v>1813</v>
      </c>
      <c r="X315" s="7" t="s">
        <v>1415</v>
      </c>
    </row>
    <row r="316" spans="1:24" ht="15.95">
      <c r="A316" s="28" t="s">
        <v>1392</v>
      </c>
      <c r="B316" s="27" t="s">
        <v>2640</v>
      </c>
      <c r="C316" s="7" t="s">
        <v>1383</v>
      </c>
      <c r="F316" s="28" t="s">
        <v>1401</v>
      </c>
      <c r="G316" s="31" t="s">
        <v>2618</v>
      </c>
      <c r="H316" s="7" t="s">
        <v>1377</v>
      </c>
      <c r="J316" s="45" t="s">
        <v>1392</v>
      </c>
      <c r="K316" s="46" t="s">
        <v>2641</v>
      </c>
      <c r="L316" s="7" t="s">
        <v>1377</v>
      </c>
      <c r="R316" s="19" t="s">
        <v>1392</v>
      </c>
      <c r="S316" s="19" t="s">
        <v>2642</v>
      </c>
      <c r="T316" s="7" t="s">
        <v>1383</v>
      </c>
      <c r="V316" s="19" t="s">
        <v>1401</v>
      </c>
      <c r="W316" s="19" t="s">
        <v>2555</v>
      </c>
      <c r="X316" s="7" t="s">
        <v>1377</v>
      </c>
    </row>
    <row r="317" spans="1:24" ht="15.95">
      <c r="A317" s="28" t="s">
        <v>1392</v>
      </c>
      <c r="B317" s="27" t="s">
        <v>2643</v>
      </c>
      <c r="C317" s="7" t="s">
        <v>1386</v>
      </c>
      <c r="F317" s="28" t="s">
        <v>1401</v>
      </c>
      <c r="G317" s="1" t="s">
        <v>1480</v>
      </c>
      <c r="H317" s="7" t="s">
        <v>1386</v>
      </c>
      <c r="J317" s="45" t="s">
        <v>1392</v>
      </c>
      <c r="K317" s="46" t="s">
        <v>2644</v>
      </c>
      <c r="L317" s="7" t="s">
        <v>1383</v>
      </c>
      <c r="R317" s="19" t="s">
        <v>1392</v>
      </c>
      <c r="S317" s="19" t="s">
        <v>2645</v>
      </c>
      <c r="T317" s="7" t="s">
        <v>1386</v>
      </c>
      <c r="V317" s="19" t="s">
        <v>1392</v>
      </c>
      <c r="W317" s="19" t="s">
        <v>2559</v>
      </c>
      <c r="X317" s="7" t="s">
        <v>1383</v>
      </c>
    </row>
    <row r="318" spans="1:24" ht="15.95">
      <c r="A318" s="28" t="s">
        <v>1392</v>
      </c>
      <c r="B318" s="27" t="s">
        <v>2646</v>
      </c>
      <c r="C318" s="7" t="s">
        <v>1380</v>
      </c>
      <c r="F318" s="28" t="s">
        <v>1401</v>
      </c>
      <c r="G318" s="1" t="s">
        <v>1917</v>
      </c>
      <c r="H318" s="7" t="s">
        <v>1377</v>
      </c>
      <c r="J318" s="45" t="s">
        <v>1392</v>
      </c>
      <c r="K318" s="46" t="s">
        <v>2647</v>
      </c>
      <c r="L318" s="7" t="s">
        <v>1383</v>
      </c>
      <c r="R318" s="19" t="s">
        <v>1392</v>
      </c>
      <c r="S318" s="19" t="s">
        <v>2648</v>
      </c>
      <c r="T318" s="7" t="s">
        <v>1386</v>
      </c>
      <c r="V318" s="19" t="s">
        <v>1392</v>
      </c>
      <c r="W318" s="19" t="s">
        <v>2562</v>
      </c>
      <c r="X318" s="7" t="s">
        <v>1377</v>
      </c>
    </row>
    <row r="319" spans="1:24" ht="15.95">
      <c r="A319" s="28" t="s">
        <v>1392</v>
      </c>
      <c r="B319" s="27" t="s">
        <v>2649</v>
      </c>
      <c r="C319" s="7" t="s">
        <v>1380</v>
      </c>
      <c r="F319" s="28" t="s">
        <v>1401</v>
      </c>
      <c r="G319" s="1" t="s">
        <v>1506</v>
      </c>
      <c r="H319" s="7" t="s">
        <v>1415</v>
      </c>
      <c r="J319" s="45" t="s">
        <v>1392</v>
      </c>
      <c r="K319" s="46" t="s">
        <v>2650</v>
      </c>
      <c r="L319" s="7" t="s">
        <v>1383</v>
      </c>
      <c r="R319" s="19" t="s">
        <v>1392</v>
      </c>
      <c r="S319" s="19" t="s">
        <v>2651</v>
      </c>
      <c r="T319" s="7" t="s">
        <v>1386</v>
      </c>
      <c r="V319" s="19" t="s">
        <v>1392</v>
      </c>
      <c r="W319" s="19" t="s">
        <v>2565</v>
      </c>
      <c r="X319" s="7" t="s">
        <v>1380</v>
      </c>
    </row>
    <row r="320" spans="1:24" ht="15.95">
      <c r="A320" s="28" t="s">
        <v>1392</v>
      </c>
      <c r="B320" s="27" t="s">
        <v>2652</v>
      </c>
      <c r="C320" s="7" t="s">
        <v>1386</v>
      </c>
      <c r="F320" s="28" t="s">
        <v>1401</v>
      </c>
      <c r="G320" s="1" t="s">
        <v>2653</v>
      </c>
      <c r="H320" s="7" t="s">
        <v>1377</v>
      </c>
      <c r="J320" s="45" t="s">
        <v>1392</v>
      </c>
      <c r="K320" s="46" t="s">
        <v>2654</v>
      </c>
      <c r="L320" s="7" t="s">
        <v>1380</v>
      </c>
      <c r="R320" s="19" t="s">
        <v>1392</v>
      </c>
      <c r="S320" s="19" t="s">
        <v>2655</v>
      </c>
      <c r="T320" s="7" t="s">
        <v>1383</v>
      </c>
      <c r="V320" s="19" t="s">
        <v>1392</v>
      </c>
      <c r="W320" s="19" t="s">
        <v>2569</v>
      </c>
      <c r="X320" s="7" t="s">
        <v>1386</v>
      </c>
    </row>
    <row r="321" spans="1:24" ht="15.95">
      <c r="A321" s="28" t="s">
        <v>1392</v>
      </c>
      <c r="B321" s="2" t="s">
        <v>2656</v>
      </c>
      <c r="C321" s="7" t="s">
        <v>1383</v>
      </c>
      <c r="F321" s="28" t="s">
        <v>1401</v>
      </c>
      <c r="G321" s="1" t="s">
        <v>2657</v>
      </c>
      <c r="H321" s="7" t="s">
        <v>1377</v>
      </c>
      <c r="J321" s="45" t="s">
        <v>1392</v>
      </c>
      <c r="K321" s="46" t="s">
        <v>2658</v>
      </c>
      <c r="L321" s="7" t="s">
        <v>1383</v>
      </c>
      <c r="R321" s="19" t="s">
        <v>1392</v>
      </c>
      <c r="S321" s="19" t="s">
        <v>2659</v>
      </c>
      <c r="T321" s="7" t="s">
        <v>1383</v>
      </c>
      <c r="V321" s="19" t="s">
        <v>1392</v>
      </c>
      <c r="W321" s="19" t="s">
        <v>2574</v>
      </c>
      <c r="X321" s="7" t="s">
        <v>1377</v>
      </c>
    </row>
    <row r="322" spans="1:24" ht="15.95">
      <c r="A322" s="28" t="s">
        <v>1392</v>
      </c>
      <c r="B322" s="2" t="s">
        <v>2660</v>
      </c>
      <c r="C322" s="7" t="s">
        <v>1377</v>
      </c>
      <c r="F322" s="28" t="s">
        <v>1392</v>
      </c>
      <c r="G322" s="1" t="s">
        <v>2114</v>
      </c>
      <c r="H322" s="7" t="s">
        <v>1386</v>
      </c>
      <c r="J322" s="45" t="s">
        <v>1392</v>
      </c>
      <c r="K322" s="46" t="s">
        <v>2661</v>
      </c>
      <c r="L322" s="7" t="s">
        <v>1377</v>
      </c>
      <c r="R322" s="19" t="s">
        <v>1392</v>
      </c>
      <c r="S322" s="19" t="s">
        <v>2662</v>
      </c>
      <c r="T322" s="7" t="s">
        <v>1380</v>
      </c>
      <c r="V322" s="19" t="s">
        <v>1392</v>
      </c>
      <c r="W322" s="19" t="s">
        <v>2578</v>
      </c>
      <c r="X322" s="7" t="s">
        <v>1383</v>
      </c>
    </row>
    <row r="323" spans="1:24" ht="15.95">
      <c r="A323" s="28" t="s">
        <v>1392</v>
      </c>
      <c r="B323" s="2" t="s">
        <v>1385</v>
      </c>
      <c r="C323" s="7" t="s">
        <v>1377</v>
      </c>
      <c r="F323" s="28" t="s">
        <v>1392</v>
      </c>
      <c r="G323" s="1" t="s">
        <v>2663</v>
      </c>
      <c r="H323" s="7" t="s">
        <v>1380</v>
      </c>
      <c r="R323" s="19" t="s">
        <v>1392</v>
      </c>
      <c r="S323" s="19" t="s">
        <v>2664</v>
      </c>
      <c r="T323" s="7" t="s">
        <v>1383</v>
      </c>
      <c r="V323" s="19" t="s">
        <v>1392</v>
      </c>
      <c r="W323" s="19" t="s">
        <v>1393</v>
      </c>
      <c r="X323" s="7" t="s">
        <v>1386</v>
      </c>
    </row>
    <row r="324" spans="1:24" ht="15.95">
      <c r="A324" s="28" t="s">
        <v>1392</v>
      </c>
      <c r="B324" s="27" t="s">
        <v>2665</v>
      </c>
      <c r="C324" s="7" t="s">
        <v>1380</v>
      </c>
      <c r="F324" s="28" t="s">
        <v>1392</v>
      </c>
      <c r="G324" s="1" t="s">
        <v>2666</v>
      </c>
      <c r="H324" s="7" t="s">
        <v>1386</v>
      </c>
      <c r="J324" s="47" t="s">
        <v>2667</v>
      </c>
      <c r="R324" s="19" t="s">
        <v>1392</v>
      </c>
      <c r="S324" s="19" t="s">
        <v>1592</v>
      </c>
      <c r="T324" s="7" t="s">
        <v>1377</v>
      </c>
      <c r="V324" s="19" t="s">
        <v>1392</v>
      </c>
      <c r="W324" s="19" t="s">
        <v>2587</v>
      </c>
      <c r="X324" s="7" t="s">
        <v>1380</v>
      </c>
    </row>
    <row r="325" spans="1:24" ht="15.95">
      <c r="A325" s="28" t="s">
        <v>1392</v>
      </c>
      <c r="B325" s="2" t="s">
        <v>2668</v>
      </c>
      <c r="C325" s="7" t="s">
        <v>1380</v>
      </c>
      <c r="F325" s="28" t="s">
        <v>1392</v>
      </c>
      <c r="G325" s="1" t="s">
        <v>2669</v>
      </c>
      <c r="H325" s="7" t="s">
        <v>1383</v>
      </c>
      <c r="J325" s="26" t="s">
        <v>1375</v>
      </c>
      <c r="K325" s="27" t="s">
        <v>2670</v>
      </c>
      <c r="L325" s="7" t="s">
        <v>1377</v>
      </c>
      <c r="R325" s="19" t="s">
        <v>1392</v>
      </c>
      <c r="S325" s="19" t="s">
        <v>2671</v>
      </c>
      <c r="T325" s="7" t="s">
        <v>1380</v>
      </c>
      <c r="V325" s="19" t="s">
        <v>1392</v>
      </c>
      <c r="W325" s="19" t="s">
        <v>2591</v>
      </c>
      <c r="X325" s="7" t="s">
        <v>1377</v>
      </c>
    </row>
    <row r="326" spans="1:24" ht="15.95">
      <c r="A326" s="28" t="s">
        <v>1392</v>
      </c>
      <c r="B326" s="2" t="s">
        <v>1695</v>
      </c>
      <c r="C326" s="7" t="s">
        <v>1386</v>
      </c>
      <c r="F326" s="28" t="s">
        <v>1392</v>
      </c>
      <c r="G326" s="1" t="s">
        <v>2060</v>
      </c>
      <c r="H326" s="7" t="s">
        <v>1386</v>
      </c>
      <c r="J326" s="26" t="s">
        <v>1375</v>
      </c>
      <c r="K326" s="27" t="s">
        <v>2672</v>
      </c>
      <c r="L326" s="7" t="s">
        <v>1377</v>
      </c>
      <c r="R326" s="19" t="s">
        <v>1392</v>
      </c>
      <c r="S326" s="19" t="s">
        <v>2673</v>
      </c>
      <c r="T326" s="7" t="s">
        <v>1383</v>
      </c>
      <c r="V326" s="19" t="s">
        <v>1392</v>
      </c>
      <c r="W326" s="19" t="s">
        <v>2595</v>
      </c>
      <c r="X326" s="7" t="s">
        <v>1383</v>
      </c>
    </row>
    <row r="327" spans="1:24" ht="15.95">
      <c r="A327" s="28" t="s">
        <v>1392</v>
      </c>
      <c r="B327" s="27" t="s">
        <v>2350</v>
      </c>
      <c r="C327" s="7" t="s">
        <v>1380</v>
      </c>
      <c r="F327" s="28" t="s">
        <v>1392</v>
      </c>
      <c r="G327" s="1" t="s">
        <v>2674</v>
      </c>
      <c r="H327" s="7" t="s">
        <v>1380</v>
      </c>
      <c r="J327" s="26" t="s">
        <v>1375</v>
      </c>
      <c r="K327" s="27" t="s">
        <v>1742</v>
      </c>
      <c r="L327" s="7" t="s">
        <v>1380</v>
      </c>
      <c r="R327" s="19" t="s">
        <v>1392</v>
      </c>
      <c r="S327" s="19" t="s">
        <v>2675</v>
      </c>
      <c r="T327" s="7" t="s">
        <v>1380</v>
      </c>
      <c r="V327" s="19" t="s">
        <v>1392</v>
      </c>
      <c r="W327" s="19" t="s">
        <v>2598</v>
      </c>
      <c r="X327" s="7" t="s">
        <v>1377</v>
      </c>
    </row>
    <row r="328" spans="1:24" ht="15.95">
      <c r="A328" s="28" t="s">
        <v>1392</v>
      </c>
      <c r="B328" s="27" t="s">
        <v>2676</v>
      </c>
      <c r="C328" s="7" t="s">
        <v>1386</v>
      </c>
      <c r="F328" s="28" t="s">
        <v>1392</v>
      </c>
      <c r="G328" s="1" t="s">
        <v>2677</v>
      </c>
      <c r="H328" s="7" t="s">
        <v>1380</v>
      </c>
      <c r="J328" s="26" t="s">
        <v>1375</v>
      </c>
      <c r="K328" s="27" t="s">
        <v>2678</v>
      </c>
      <c r="L328" s="7" t="s">
        <v>1377</v>
      </c>
      <c r="R328" s="19" t="s">
        <v>1392</v>
      </c>
      <c r="S328" s="19" t="s">
        <v>2679</v>
      </c>
      <c r="T328" s="7" t="s">
        <v>1380</v>
      </c>
      <c r="V328" s="19" t="s">
        <v>1392</v>
      </c>
      <c r="W328" s="19" t="s">
        <v>2602</v>
      </c>
      <c r="X328" s="7" t="s">
        <v>1377</v>
      </c>
    </row>
    <row r="329" spans="1:24" ht="15.95">
      <c r="A329" s="28" t="s">
        <v>1392</v>
      </c>
      <c r="B329" s="27" t="s">
        <v>2680</v>
      </c>
      <c r="C329" s="7" t="s">
        <v>1380</v>
      </c>
      <c r="F329" s="28" t="s">
        <v>1392</v>
      </c>
      <c r="G329" s="1" t="s">
        <v>2681</v>
      </c>
      <c r="H329" s="7" t="s">
        <v>1386</v>
      </c>
      <c r="J329" s="26" t="s">
        <v>1375</v>
      </c>
      <c r="K329" s="27" t="s">
        <v>2682</v>
      </c>
      <c r="L329" s="7" t="s">
        <v>1377</v>
      </c>
      <c r="R329" s="19" t="s">
        <v>1392</v>
      </c>
      <c r="S329" s="19" t="s">
        <v>2683</v>
      </c>
      <c r="T329" s="7" t="s">
        <v>1380</v>
      </c>
      <c r="V329" s="19" t="s">
        <v>1392</v>
      </c>
      <c r="W329" s="19" t="s">
        <v>2606</v>
      </c>
      <c r="X329" s="7" t="s">
        <v>1383</v>
      </c>
    </row>
    <row r="330" spans="1:24" ht="15.95">
      <c r="A330" s="28" t="s">
        <v>1392</v>
      </c>
      <c r="B330" s="27" t="s">
        <v>2110</v>
      </c>
      <c r="C330" s="7" t="s">
        <v>1386</v>
      </c>
      <c r="F330" s="28" t="s">
        <v>1392</v>
      </c>
      <c r="G330" s="1" t="s">
        <v>2684</v>
      </c>
      <c r="H330" s="7" t="s">
        <v>1386</v>
      </c>
      <c r="J330" s="26" t="s">
        <v>1375</v>
      </c>
      <c r="K330" s="27" t="s">
        <v>2685</v>
      </c>
      <c r="L330" s="7" t="s">
        <v>1380</v>
      </c>
      <c r="R330" s="19" t="s">
        <v>1392</v>
      </c>
      <c r="S330" s="19" t="s">
        <v>2686</v>
      </c>
      <c r="T330" s="7" t="s">
        <v>1380</v>
      </c>
      <c r="V330" s="19" t="s">
        <v>1392</v>
      </c>
      <c r="W330" s="19" t="s">
        <v>2400</v>
      </c>
      <c r="X330" s="7" t="s">
        <v>1383</v>
      </c>
    </row>
    <row r="331" spans="1:24" ht="15.95">
      <c r="A331" s="28" t="s">
        <v>1392</v>
      </c>
      <c r="B331" s="2" t="s">
        <v>2346</v>
      </c>
      <c r="C331" s="7" t="s">
        <v>1380</v>
      </c>
      <c r="F331" s="28" t="s">
        <v>1392</v>
      </c>
      <c r="G331" s="1" t="s">
        <v>2687</v>
      </c>
      <c r="H331" s="7" t="s">
        <v>1380</v>
      </c>
      <c r="J331" s="26" t="s">
        <v>1375</v>
      </c>
      <c r="K331" s="27" t="s">
        <v>2688</v>
      </c>
      <c r="L331" s="7" t="s">
        <v>1377</v>
      </c>
      <c r="R331" s="19" t="s">
        <v>1392</v>
      </c>
      <c r="S331" s="19" t="s">
        <v>2689</v>
      </c>
      <c r="T331" s="7" t="s">
        <v>1380</v>
      </c>
      <c r="V331" s="19" t="s">
        <v>1392</v>
      </c>
      <c r="W331" s="19" t="s">
        <v>2613</v>
      </c>
      <c r="X331" s="7" t="s">
        <v>1383</v>
      </c>
    </row>
    <row r="332" spans="1:24" ht="15.95">
      <c r="A332" s="28" t="s">
        <v>1392</v>
      </c>
      <c r="B332" s="1" t="s">
        <v>2690</v>
      </c>
      <c r="C332" s="7" t="s">
        <v>1380</v>
      </c>
      <c r="F332" s="28" t="s">
        <v>1392</v>
      </c>
      <c r="G332" s="1" t="s">
        <v>2691</v>
      </c>
      <c r="H332" s="7" t="s">
        <v>1415</v>
      </c>
      <c r="J332" s="26" t="s">
        <v>1375</v>
      </c>
      <c r="K332" s="27" t="s">
        <v>2692</v>
      </c>
      <c r="L332" s="7" t="s">
        <v>1380</v>
      </c>
      <c r="R332" s="19" t="s">
        <v>1392</v>
      </c>
      <c r="S332" s="19" t="s">
        <v>2693</v>
      </c>
      <c r="T332" s="7" t="s">
        <v>1380</v>
      </c>
      <c r="V332" s="19" t="s">
        <v>1392</v>
      </c>
      <c r="W332" s="19" t="s">
        <v>2617</v>
      </c>
      <c r="X332" s="7" t="s">
        <v>1377</v>
      </c>
    </row>
    <row r="333" spans="1:24" ht="15.95">
      <c r="A333" s="28" t="s">
        <v>1392</v>
      </c>
      <c r="B333" s="27" t="s">
        <v>1419</v>
      </c>
      <c r="C333" s="7" t="s">
        <v>1377</v>
      </c>
      <c r="F333" s="28" t="s">
        <v>1392</v>
      </c>
      <c r="G333" s="1" t="s">
        <v>2694</v>
      </c>
      <c r="H333" s="7" t="s">
        <v>1415</v>
      </c>
      <c r="J333" s="26" t="s">
        <v>1375</v>
      </c>
      <c r="K333" s="27" t="s">
        <v>2692</v>
      </c>
      <c r="L333" s="7" t="s">
        <v>1380</v>
      </c>
      <c r="R333" s="19" t="s">
        <v>1392</v>
      </c>
      <c r="S333" s="19" t="s">
        <v>2695</v>
      </c>
      <c r="T333" s="7" t="s">
        <v>1380</v>
      </c>
      <c r="V333" s="19" t="s">
        <v>1392</v>
      </c>
      <c r="W333" s="19" t="s">
        <v>2620</v>
      </c>
      <c r="X333" s="7" t="s">
        <v>1386</v>
      </c>
    </row>
    <row r="334" spans="1:24" ht="15.95">
      <c r="A334" s="28" t="s">
        <v>1392</v>
      </c>
      <c r="B334" s="2" t="s">
        <v>2696</v>
      </c>
      <c r="C334" s="7" t="s">
        <v>1380</v>
      </c>
      <c r="F334" s="28" t="s">
        <v>1392</v>
      </c>
      <c r="G334" s="1" t="s">
        <v>2221</v>
      </c>
      <c r="H334" s="7" t="s">
        <v>1386</v>
      </c>
      <c r="J334" s="26" t="s">
        <v>1375</v>
      </c>
      <c r="K334" s="27" t="s">
        <v>2697</v>
      </c>
      <c r="L334" s="7" t="s">
        <v>1377</v>
      </c>
      <c r="R334" s="19" t="s">
        <v>1392</v>
      </c>
      <c r="S334" s="19" t="s">
        <v>2698</v>
      </c>
      <c r="T334" s="7" t="s">
        <v>1377</v>
      </c>
      <c r="V334" s="19" t="s">
        <v>1392</v>
      </c>
      <c r="W334" s="19" t="s">
        <v>2622</v>
      </c>
      <c r="X334" s="7" t="s">
        <v>1380</v>
      </c>
    </row>
    <row r="335" spans="1:24" ht="15.95">
      <c r="A335" s="28" t="s">
        <v>1392</v>
      </c>
      <c r="B335" s="27" t="s">
        <v>2436</v>
      </c>
      <c r="C335" s="7" t="s">
        <v>1380</v>
      </c>
      <c r="F335" s="28" t="s">
        <v>1392</v>
      </c>
      <c r="G335" s="1" t="s">
        <v>2699</v>
      </c>
      <c r="H335" s="7" t="s">
        <v>1386</v>
      </c>
      <c r="J335" s="26" t="s">
        <v>1375</v>
      </c>
      <c r="K335" s="27" t="s">
        <v>2697</v>
      </c>
      <c r="L335" s="7" t="s">
        <v>1377</v>
      </c>
      <c r="R335" s="19" t="s">
        <v>1392</v>
      </c>
      <c r="S335" s="19" t="s">
        <v>2700</v>
      </c>
      <c r="T335" s="7" t="s">
        <v>1380</v>
      </c>
      <c r="V335" s="19" t="s">
        <v>1392</v>
      </c>
      <c r="W335" s="19" t="s">
        <v>2626</v>
      </c>
      <c r="X335" s="7" t="s">
        <v>1383</v>
      </c>
    </row>
    <row r="336" spans="1:24" ht="15.95">
      <c r="A336" s="28" t="s">
        <v>1392</v>
      </c>
      <c r="B336" s="2" t="s">
        <v>1756</v>
      </c>
      <c r="C336" s="7" t="s">
        <v>1377</v>
      </c>
      <c r="F336" s="28" t="s">
        <v>1392</v>
      </c>
      <c r="G336" s="1" t="s">
        <v>2701</v>
      </c>
      <c r="H336" s="7" t="s">
        <v>1386</v>
      </c>
      <c r="J336" s="26" t="s">
        <v>1375</v>
      </c>
      <c r="K336" s="27" t="s">
        <v>2702</v>
      </c>
      <c r="L336" s="7" t="s">
        <v>1380</v>
      </c>
      <c r="R336" s="19" t="s">
        <v>1392</v>
      </c>
      <c r="S336" s="19" t="s">
        <v>2703</v>
      </c>
      <c r="T336" s="7" t="s">
        <v>1380</v>
      </c>
      <c r="V336" s="19" t="s">
        <v>1392</v>
      </c>
      <c r="W336" s="19" t="s">
        <v>1919</v>
      </c>
      <c r="X336" s="7" t="s">
        <v>1380</v>
      </c>
    </row>
    <row r="337" spans="1:24" ht="15.95">
      <c r="A337" s="28" t="s">
        <v>1392</v>
      </c>
      <c r="B337" s="27" t="s">
        <v>1768</v>
      </c>
      <c r="C337" s="7" t="s">
        <v>1377</v>
      </c>
      <c r="F337" s="28" t="s">
        <v>1392</v>
      </c>
      <c r="G337" s="1" t="s">
        <v>1592</v>
      </c>
      <c r="H337" s="7" t="s">
        <v>1386</v>
      </c>
      <c r="J337" s="26" t="s">
        <v>1375</v>
      </c>
      <c r="K337" s="27" t="s">
        <v>2704</v>
      </c>
      <c r="L337" s="7" t="s">
        <v>1380</v>
      </c>
      <c r="R337" s="19" t="s">
        <v>1392</v>
      </c>
      <c r="S337" s="19" t="s">
        <v>2705</v>
      </c>
      <c r="T337" s="7" t="s">
        <v>1415</v>
      </c>
      <c r="V337" s="19" t="s">
        <v>1392</v>
      </c>
      <c r="W337" s="19" t="s">
        <v>2631</v>
      </c>
      <c r="X337" s="7" t="s">
        <v>1380</v>
      </c>
    </row>
    <row r="338" spans="1:24" ht="15.95">
      <c r="A338" s="28" t="s">
        <v>1392</v>
      </c>
      <c r="B338" s="27" t="s">
        <v>2706</v>
      </c>
      <c r="C338" s="7" t="s">
        <v>1380</v>
      </c>
      <c r="F338" s="28" t="s">
        <v>1392</v>
      </c>
      <c r="G338" s="1" t="s">
        <v>2707</v>
      </c>
      <c r="H338" s="7" t="s">
        <v>1386</v>
      </c>
      <c r="J338" s="26" t="s">
        <v>1375</v>
      </c>
      <c r="K338" s="27" t="s">
        <v>2708</v>
      </c>
      <c r="L338" s="7" t="s">
        <v>1380</v>
      </c>
      <c r="R338" s="19" t="s">
        <v>1392</v>
      </c>
      <c r="S338" s="19" t="s">
        <v>2709</v>
      </c>
      <c r="T338" s="7" t="s">
        <v>1415</v>
      </c>
      <c r="V338" s="19" t="s">
        <v>1392</v>
      </c>
      <c r="W338" s="19" t="s">
        <v>2633</v>
      </c>
      <c r="X338" s="7" t="s">
        <v>1380</v>
      </c>
    </row>
    <row r="339" spans="1:24" ht="15.95">
      <c r="A339" s="28" t="s">
        <v>1588</v>
      </c>
      <c r="B339" s="2" t="s">
        <v>2710</v>
      </c>
      <c r="C339" s="7" t="s">
        <v>1377</v>
      </c>
      <c r="F339" s="28" t="s">
        <v>1392</v>
      </c>
      <c r="G339" s="1" t="s">
        <v>2711</v>
      </c>
      <c r="H339" s="7" t="s">
        <v>1386</v>
      </c>
      <c r="J339" s="26" t="s">
        <v>1375</v>
      </c>
      <c r="K339" s="27" t="s">
        <v>2712</v>
      </c>
      <c r="L339" s="7" t="s">
        <v>1380</v>
      </c>
      <c r="R339" s="19" t="s">
        <v>1392</v>
      </c>
      <c r="S339" s="19" t="s">
        <v>2713</v>
      </c>
      <c r="T339" s="7" t="s">
        <v>1380</v>
      </c>
      <c r="V339" s="19" t="s">
        <v>1392</v>
      </c>
      <c r="W339" s="19" t="s">
        <v>2636</v>
      </c>
      <c r="X339" s="7" t="s">
        <v>1377</v>
      </c>
    </row>
    <row r="340" spans="1:24" ht="15.95">
      <c r="A340" s="28" t="s">
        <v>1588</v>
      </c>
      <c r="B340" s="1" t="s">
        <v>2714</v>
      </c>
      <c r="C340" s="7" t="s">
        <v>1377</v>
      </c>
      <c r="F340" s="28" t="s">
        <v>1392</v>
      </c>
      <c r="G340" s="1" t="s">
        <v>2715</v>
      </c>
      <c r="H340" s="7" t="s">
        <v>1380</v>
      </c>
      <c r="J340" s="28" t="s">
        <v>1401</v>
      </c>
      <c r="K340" s="27" t="s">
        <v>2716</v>
      </c>
      <c r="L340" s="7" t="s">
        <v>1386</v>
      </c>
      <c r="R340" s="19" t="s">
        <v>1392</v>
      </c>
      <c r="S340" s="19" t="s">
        <v>2717</v>
      </c>
      <c r="T340" s="7" t="s">
        <v>1377</v>
      </c>
      <c r="V340" s="19" t="s">
        <v>1392</v>
      </c>
      <c r="W340" s="19" t="s">
        <v>2639</v>
      </c>
      <c r="X340" s="7" t="s">
        <v>1380</v>
      </c>
    </row>
    <row r="341" spans="1:24" ht="15.95">
      <c r="A341" s="28" t="s">
        <v>1588</v>
      </c>
      <c r="B341" s="1" t="s">
        <v>2718</v>
      </c>
      <c r="C341" s="7" t="s">
        <v>1377</v>
      </c>
      <c r="F341" s="28" t="s">
        <v>1392</v>
      </c>
      <c r="G341" s="1" t="s">
        <v>2719</v>
      </c>
      <c r="H341" s="7" t="s">
        <v>1386</v>
      </c>
      <c r="J341" s="28" t="s">
        <v>1401</v>
      </c>
      <c r="K341" s="27" t="s">
        <v>2334</v>
      </c>
      <c r="L341" s="7" t="s">
        <v>1383</v>
      </c>
      <c r="R341" s="19" t="s">
        <v>1392</v>
      </c>
      <c r="S341" s="19" t="s">
        <v>2720</v>
      </c>
      <c r="T341" s="7" t="s">
        <v>1380</v>
      </c>
      <c r="V341" s="19" t="s">
        <v>1392</v>
      </c>
      <c r="W341" s="19" t="s">
        <v>2642</v>
      </c>
      <c r="X341" s="7" t="s">
        <v>1383</v>
      </c>
    </row>
    <row r="342" spans="1:24" ht="15.95">
      <c r="A342" s="28" t="s">
        <v>1588</v>
      </c>
      <c r="B342" s="2" t="s">
        <v>2721</v>
      </c>
      <c r="C342" s="7" t="s">
        <v>1377</v>
      </c>
      <c r="F342" s="28" t="s">
        <v>1392</v>
      </c>
      <c r="G342" s="1" t="s">
        <v>2722</v>
      </c>
      <c r="H342" s="7" t="s">
        <v>1415</v>
      </c>
      <c r="J342" s="28" t="s">
        <v>1401</v>
      </c>
      <c r="K342" s="27" t="s">
        <v>2723</v>
      </c>
      <c r="L342" s="7" t="s">
        <v>1377</v>
      </c>
      <c r="R342" s="19" t="s">
        <v>1392</v>
      </c>
      <c r="S342" s="19" t="s">
        <v>2724</v>
      </c>
      <c r="T342" s="7" t="s">
        <v>1383</v>
      </c>
      <c r="V342" s="19" t="s">
        <v>1392</v>
      </c>
      <c r="W342" s="19" t="s">
        <v>2645</v>
      </c>
      <c r="X342" s="7" t="s">
        <v>1386</v>
      </c>
    </row>
    <row r="343" spans="1:24" ht="15.95">
      <c r="A343" s="28" t="s">
        <v>1588</v>
      </c>
      <c r="B343" s="2" t="s">
        <v>2725</v>
      </c>
      <c r="C343" s="7" t="s">
        <v>1377</v>
      </c>
      <c r="F343" s="28" t="s">
        <v>1392</v>
      </c>
      <c r="G343" s="1" t="s">
        <v>2726</v>
      </c>
      <c r="H343" s="7" t="s">
        <v>1415</v>
      </c>
      <c r="J343" s="28" t="s">
        <v>1401</v>
      </c>
      <c r="K343" s="27" t="s">
        <v>1435</v>
      </c>
      <c r="L343" s="7" t="s">
        <v>1383</v>
      </c>
      <c r="R343" s="19" t="s">
        <v>1392</v>
      </c>
      <c r="S343" s="19" t="s">
        <v>2005</v>
      </c>
      <c r="T343" s="7" t="s">
        <v>1383</v>
      </c>
      <c r="V343" s="19" t="s">
        <v>1392</v>
      </c>
      <c r="W343" s="19" t="s">
        <v>2648</v>
      </c>
      <c r="X343" s="7" t="s">
        <v>1386</v>
      </c>
    </row>
    <row r="344" spans="1:24" ht="15.95">
      <c r="A344" s="28" t="s">
        <v>1588</v>
      </c>
      <c r="B344" s="2" t="s">
        <v>2727</v>
      </c>
      <c r="C344" s="7" t="s">
        <v>1377</v>
      </c>
      <c r="F344" s="28" t="s">
        <v>1392</v>
      </c>
      <c r="G344" s="1" t="s">
        <v>2708</v>
      </c>
      <c r="H344" s="7" t="s">
        <v>1380</v>
      </c>
      <c r="J344" s="28" t="s">
        <v>1401</v>
      </c>
      <c r="K344" s="27" t="s">
        <v>2728</v>
      </c>
      <c r="L344" s="7" t="s">
        <v>1383</v>
      </c>
      <c r="R344" s="19" t="s">
        <v>1392</v>
      </c>
      <c r="S344" s="19" t="s">
        <v>2729</v>
      </c>
      <c r="T344" s="7" t="s">
        <v>1383</v>
      </c>
      <c r="V344" s="19" t="s">
        <v>1392</v>
      </c>
      <c r="W344" s="19" t="s">
        <v>2651</v>
      </c>
      <c r="X344" s="7" t="s">
        <v>1386</v>
      </c>
    </row>
    <row r="345" spans="1:24" ht="15.95">
      <c r="A345" s="28" t="s">
        <v>1588</v>
      </c>
      <c r="B345" s="2" t="s">
        <v>2730</v>
      </c>
      <c r="C345" s="7" t="s">
        <v>1377</v>
      </c>
      <c r="F345" s="28" t="s">
        <v>1392</v>
      </c>
      <c r="G345" s="1" t="s">
        <v>2731</v>
      </c>
      <c r="H345" s="7" t="s">
        <v>1380</v>
      </c>
      <c r="J345" s="28" t="s">
        <v>1401</v>
      </c>
      <c r="K345" s="27" t="s">
        <v>2732</v>
      </c>
      <c r="L345" s="7" t="s">
        <v>1386</v>
      </c>
      <c r="R345" s="19" t="s">
        <v>1392</v>
      </c>
      <c r="S345" s="19" t="s">
        <v>2733</v>
      </c>
      <c r="T345" s="7" t="s">
        <v>1386</v>
      </c>
      <c r="V345" s="19" t="s">
        <v>1392</v>
      </c>
      <c r="W345" s="19" t="s">
        <v>2655</v>
      </c>
      <c r="X345" s="7" t="s">
        <v>1383</v>
      </c>
    </row>
    <row r="346" spans="1:24" ht="15.95">
      <c r="A346" s="28" t="s">
        <v>1588</v>
      </c>
      <c r="B346" s="31" t="s">
        <v>2734</v>
      </c>
      <c r="C346" s="7" t="s">
        <v>1380</v>
      </c>
      <c r="F346" s="28" t="s">
        <v>1392</v>
      </c>
      <c r="G346" s="1" t="s">
        <v>2216</v>
      </c>
      <c r="H346" s="7" t="s">
        <v>1380</v>
      </c>
      <c r="J346" s="28" t="s">
        <v>1401</v>
      </c>
      <c r="K346" s="27" t="s">
        <v>2735</v>
      </c>
      <c r="L346" s="7" t="s">
        <v>1386</v>
      </c>
      <c r="R346" s="19" t="s">
        <v>1392</v>
      </c>
      <c r="S346" s="19" t="s">
        <v>2736</v>
      </c>
      <c r="T346" s="7" t="s">
        <v>1383</v>
      </c>
      <c r="V346" s="19" t="s">
        <v>1392</v>
      </c>
      <c r="W346" s="19" t="s">
        <v>2659</v>
      </c>
      <c r="X346" s="7" t="s">
        <v>1383</v>
      </c>
    </row>
    <row r="347" spans="1:24" ht="15.95">
      <c r="A347" s="28" t="s">
        <v>1588</v>
      </c>
      <c r="B347" s="31" t="s">
        <v>2737</v>
      </c>
      <c r="C347" s="7" t="s">
        <v>1386</v>
      </c>
      <c r="F347" s="28" t="s">
        <v>1392</v>
      </c>
      <c r="G347" s="1" t="s">
        <v>2738</v>
      </c>
      <c r="H347" s="7" t="s">
        <v>1415</v>
      </c>
      <c r="J347" s="28" t="s">
        <v>1401</v>
      </c>
      <c r="K347" s="27" t="s">
        <v>1484</v>
      </c>
      <c r="L347" s="7" t="s">
        <v>1386</v>
      </c>
      <c r="R347" s="19" t="s">
        <v>1392</v>
      </c>
      <c r="S347" s="19" t="s">
        <v>2739</v>
      </c>
      <c r="T347" s="7" t="s">
        <v>1380</v>
      </c>
      <c r="V347" s="19" t="s">
        <v>1392</v>
      </c>
      <c r="W347" s="19" t="s">
        <v>2662</v>
      </c>
      <c r="X347" s="7" t="s">
        <v>1380</v>
      </c>
    </row>
    <row r="348" spans="1:24" ht="15.95">
      <c r="A348" s="28" t="s">
        <v>1588</v>
      </c>
      <c r="B348" s="2" t="s">
        <v>2740</v>
      </c>
      <c r="C348" s="7" t="s">
        <v>1377</v>
      </c>
      <c r="F348" s="28" t="s">
        <v>1588</v>
      </c>
      <c r="G348" s="1" t="s">
        <v>2741</v>
      </c>
      <c r="H348" s="7" t="s">
        <v>1380</v>
      </c>
      <c r="J348" s="28" t="s">
        <v>1401</v>
      </c>
      <c r="K348" s="27" t="s">
        <v>2310</v>
      </c>
      <c r="L348" s="7" t="s">
        <v>1383</v>
      </c>
      <c r="R348" s="19" t="s">
        <v>1392</v>
      </c>
      <c r="S348" s="19" t="s">
        <v>2742</v>
      </c>
      <c r="T348" s="7" t="s">
        <v>1380</v>
      </c>
      <c r="V348" s="19" t="s">
        <v>1392</v>
      </c>
      <c r="W348" s="19" t="s">
        <v>2664</v>
      </c>
      <c r="X348" s="7" t="s">
        <v>1383</v>
      </c>
    </row>
    <row r="349" spans="1:24" ht="15.95">
      <c r="A349" s="28" t="s">
        <v>1588</v>
      </c>
      <c r="B349" s="2" t="s">
        <v>2743</v>
      </c>
      <c r="C349" s="7" t="s">
        <v>1377</v>
      </c>
      <c r="F349" s="28" t="s">
        <v>1588</v>
      </c>
      <c r="G349" s="1" t="s">
        <v>2744</v>
      </c>
      <c r="H349" s="7" t="s">
        <v>1380</v>
      </c>
      <c r="J349" s="28" t="s">
        <v>1401</v>
      </c>
      <c r="K349" s="27" t="s">
        <v>2317</v>
      </c>
      <c r="L349" s="7" t="s">
        <v>1383</v>
      </c>
      <c r="R349" s="19" t="s">
        <v>1392</v>
      </c>
      <c r="S349" s="19" t="s">
        <v>2745</v>
      </c>
      <c r="T349" s="7" t="s">
        <v>1380</v>
      </c>
      <c r="V349" s="19" t="s">
        <v>1392</v>
      </c>
      <c r="W349" s="19" t="s">
        <v>1592</v>
      </c>
      <c r="X349" s="7" t="s">
        <v>1377</v>
      </c>
    </row>
    <row r="350" spans="1:24" ht="15.95">
      <c r="A350" s="28" t="s">
        <v>1588</v>
      </c>
      <c r="B350" s="31" t="s">
        <v>2746</v>
      </c>
      <c r="C350" s="7" t="s">
        <v>1386</v>
      </c>
      <c r="F350" s="28" t="s">
        <v>1588</v>
      </c>
      <c r="G350" s="1" t="s">
        <v>2747</v>
      </c>
      <c r="H350" s="7" t="s">
        <v>1415</v>
      </c>
      <c r="J350" s="28" t="s">
        <v>1401</v>
      </c>
      <c r="K350" s="27" t="s">
        <v>2748</v>
      </c>
      <c r="L350" s="7" t="s">
        <v>1380</v>
      </c>
      <c r="R350" s="19" t="s">
        <v>1392</v>
      </c>
      <c r="S350" s="19" t="s">
        <v>2749</v>
      </c>
      <c r="T350" s="7" t="s">
        <v>1380</v>
      </c>
      <c r="V350" s="19" t="s">
        <v>1392</v>
      </c>
      <c r="W350" s="19" t="s">
        <v>2671</v>
      </c>
      <c r="X350" s="7" t="s">
        <v>1380</v>
      </c>
    </row>
    <row r="351" spans="1:24" ht="15.95">
      <c r="A351" s="28" t="s">
        <v>1588</v>
      </c>
      <c r="B351" s="1" t="s">
        <v>2750</v>
      </c>
      <c r="C351" s="7" t="s">
        <v>1386</v>
      </c>
      <c r="F351" s="28" t="s">
        <v>1588</v>
      </c>
      <c r="G351" s="1" t="s">
        <v>2751</v>
      </c>
      <c r="H351" s="7" t="s">
        <v>1415</v>
      </c>
      <c r="J351" s="28" t="s">
        <v>1392</v>
      </c>
      <c r="K351" s="27" t="s">
        <v>1726</v>
      </c>
      <c r="L351" s="7" t="s">
        <v>1377</v>
      </c>
      <c r="R351" s="19" t="s">
        <v>1588</v>
      </c>
      <c r="S351" s="19" t="s">
        <v>2752</v>
      </c>
      <c r="T351" s="7" t="s">
        <v>1377</v>
      </c>
      <c r="V351" s="19" t="s">
        <v>1392</v>
      </c>
      <c r="W351" s="19" t="s">
        <v>2673</v>
      </c>
      <c r="X351" s="7" t="s">
        <v>1383</v>
      </c>
    </row>
    <row r="352" spans="1:24" ht="15.95">
      <c r="A352" s="28" t="s">
        <v>1588</v>
      </c>
      <c r="B352" s="31" t="s">
        <v>2753</v>
      </c>
      <c r="C352" s="7" t="s">
        <v>1377</v>
      </c>
      <c r="F352" s="28" t="s">
        <v>1588</v>
      </c>
      <c r="G352" s="1" t="s">
        <v>2754</v>
      </c>
      <c r="H352" s="7" t="s">
        <v>1380</v>
      </c>
      <c r="J352" s="28" t="s">
        <v>1392</v>
      </c>
      <c r="K352" s="27" t="s">
        <v>2755</v>
      </c>
      <c r="L352" s="7" t="s">
        <v>1383</v>
      </c>
      <c r="R352" s="19" t="s">
        <v>1588</v>
      </c>
      <c r="S352" s="19" t="s">
        <v>2756</v>
      </c>
      <c r="T352" s="7" t="s">
        <v>1377</v>
      </c>
      <c r="V352" s="19" t="s">
        <v>1392</v>
      </c>
      <c r="W352" s="19" t="s">
        <v>2675</v>
      </c>
      <c r="X352" s="7" t="s">
        <v>1380</v>
      </c>
    </row>
    <row r="353" spans="1:24" ht="15.95">
      <c r="A353" s="28" t="s">
        <v>1588</v>
      </c>
      <c r="B353" s="1" t="s">
        <v>2757</v>
      </c>
      <c r="C353" s="7" t="s">
        <v>1377</v>
      </c>
      <c r="F353" s="28" t="s">
        <v>1588</v>
      </c>
      <c r="G353" s="1" t="s">
        <v>2758</v>
      </c>
      <c r="H353" s="7" t="s">
        <v>1415</v>
      </c>
      <c r="J353" s="28" t="s">
        <v>1392</v>
      </c>
      <c r="K353" s="27" t="s">
        <v>2759</v>
      </c>
      <c r="L353" s="7" t="s">
        <v>1380</v>
      </c>
      <c r="V353" s="19" t="s">
        <v>1392</v>
      </c>
      <c r="W353" s="19" t="s">
        <v>2679</v>
      </c>
      <c r="X353" s="7" t="s">
        <v>1380</v>
      </c>
    </row>
    <row r="354" spans="1:24" ht="15.95">
      <c r="A354" s="28" t="s">
        <v>1411</v>
      </c>
      <c r="B354" s="31" t="s">
        <v>1822</v>
      </c>
      <c r="C354" s="7" t="s">
        <v>1377</v>
      </c>
      <c r="F354" s="28" t="s">
        <v>1588</v>
      </c>
      <c r="G354" s="1" t="s">
        <v>2760</v>
      </c>
      <c r="H354" s="7" t="s">
        <v>1377</v>
      </c>
      <c r="J354" s="28" t="s">
        <v>1392</v>
      </c>
      <c r="K354" s="27" t="s">
        <v>1393</v>
      </c>
      <c r="L354" s="7" t="s">
        <v>1386</v>
      </c>
      <c r="V354" s="19" t="s">
        <v>1392</v>
      </c>
      <c r="W354" s="19" t="s">
        <v>2683</v>
      </c>
      <c r="X354" s="7" t="s">
        <v>1380</v>
      </c>
    </row>
    <row r="355" spans="1:24" ht="15.95">
      <c r="F355" s="28" t="s">
        <v>1588</v>
      </c>
      <c r="G355" s="1" t="s">
        <v>2761</v>
      </c>
      <c r="H355" s="7" t="s">
        <v>1377</v>
      </c>
      <c r="J355" s="28" t="s">
        <v>1392</v>
      </c>
      <c r="K355" s="27" t="s">
        <v>2762</v>
      </c>
      <c r="L355" s="7" t="s">
        <v>1380</v>
      </c>
      <c r="V355" s="19" t="s">
        <v>1392</v>
      </c>
      <c r="W355" s="19" t="s">
        <v>2686</v>
      </c>
      <c r="X355" s="7" t="s">
        <v>1380</v>
      </c>
    </row>
    <row r="356" spans="1:24" ht="15.95">
      <c r="A356" s="19" t="s">
        <v>2763</v>
      </c>
      <c r="F356" s="28" t="s">
        <v>1588</v>
      </c>
      <c r="G356" s="1" t="s">
        <v>2764</v>
      </c>
      <c r="H356" s="7" t="s">
        <v>1377</v>
      </c>
      <c r="J356" s="28" t="s">
        <v>1392</v>
      </c>
      <c r="K356" s="27" t="s">
        <v>2765</v>
      </c>
      <c r="L356" s="7" t="s">
        <v>1383</v>
      </c>
      <c r="V356" s="19" t="s">
        <v>1392</v>
      </c>
      <c r="W356" s="19" t="s">
        <v>2689</v>
      </c>
      <c r="X356" s="7" t="s">
        <v>1380</v>
      </c>
    </row>
    <row r="357" spans="1:24" ht="15.95">
      <c r="A357" s="33" t="s">
        <v>1375</v>
      </c>
      <c r="B357" s="46" t="s">
        <v>2766</v>
      </c>
      <c r="C357" s="7" t="s">
        <v>1383</v>
      </c>
      <c r="F357" s="28" t="s">
        <v>1588</v>
      </c>
      <c r="G357" s="1" t="s">
        <v>2767</v>
      </c>
      <c r="H357" s="7" t="s">
        <v>1380</v>
      </c>
      <c r="J357" s="28" t="s">
        <v>1392</v>
      </c>
      <c r="K357" s="27" t="s">
        <v>2768</v>
      </c>
      <c r="L357" s="7" t="s">
        <v>1380</v>
      </c>
      <c r="V357" s="19" t="s">
        <v>1392</v>
      </c>
      <c r="W357" s="19" t="s">
        <v>2693</v>
      </c>
      <c r="X357" s="7" t="s">
        <v>1380</v>
      </c>
    </row>
    <row r="358" spans="1:24" ht="15.95">
      <c r="A358" s="33" t="s">
        <v>1375</v>
      </c>
      <c r="B358" s="27" t="s">
        <v>2769</v>
      </c>
      <c r="C358" s="7" t="s">
        <v>1377</v>
      </c>
      <c r="F358" s="28" t="s">
        <v>1588</v>
      </c>
      <c r="G358" s="1" t="s">
        <v>2770</v>
      </c>
      <c r="H358" s="7" t="s">
        <v>1380</v>
      </c>
      <c r="J358" s="28" t="s">
        <v>1392</v>
      </c>
      <c r="K358" s="27" t="s">
        <v>1535</v>
      </c>
      <c r="L358" s="7" t="s">
        <v>2771</v>
      </c>
      <c r="V358" s="19" t="s">
        <v>1392</v>
      </c>
      <c r="W358" s="19" t="s">
        <v>2695</v>
      </c>
      <c r="X358" s="7" t="s">
        <v>1380</v>
      </c>
    </row>
    <row r="359" spans="1:24" ht="15.95">
      <c r="A359" s="33" t="s">
        <v>1375</v>
      </c>
      <c r="B359" s="27" t="s">
        <v>2772</v>
      </c>
      <c r="C359" s="7" t="s">
        <v>1380</v>
      </c>
      <c r="F359" s="28" t="s">
        <v>1588</v>
      </c>
      <c r="G359" s="1" t="s">
        <v>2734</v>
      </c>
      <c r="H359" s="7" t="s">
        <v>1380</v>
      </c>
      <c r="J359" s="28" t="s">
        <v>1392</v>
      </c>
      <c r="K359" s="27" t="s">
        <v>2773</v>
      </c>
      <c r="L359" s="7" t="s">
        <v>1380</v>
      </c>
      <c r="V359" s="19" t="s">
        <v>1392</v>
      </c>
      <c r="W359" s="19" t="s">
        <v>2698</v>
      </c>
      <c r="X359" s="7" t="s">
        <v>1377</v>
      </c>
    </row>
    <row r="360" spans="1:24" ht="15.95">
      <c r="A360" s="33" t="s">
        <v>1375</v>
      </c>
      <c r="B360" s="27" t="s">
        <v>2774</v>
      </c>
      <c r="C360" s="7" t="s">
        <v>1377</v>
      </c>
      <c r="F360" s="28" t="s">
        <v>1588</v>
      </c>
      <c r="G360" s="1" t="s">
        <v>2775</v>
      </c>
      <c r="H360" s="7" t="s">
        <v>1380</v>
      </c>
      <c r="J360" s="28" t="s">
        <v>1392</v>
      </c>
      <c r="K360" s="27" t="s">
        <v>1735</v>
      </c>
      <c r="L360" s="7" t="s">
        <v>1377</v>
      </c>
      <c r="V360" s="19" t="s">
        <v>1392</v>
      </c>
      <c r="W360" s="19" t="s">
        <v>2700</v>
      </c>
      <c r="X360" s="7" t="s">
        <v>1380</v>
      </c>
    </row>
    <row r="361" spans="1:24" ht="15.95">
      <c r="A361" s="33" t="s">
        <v>1375</v>
      </c>
      <c r="B361" s="49" t="s">
        <v>2776</v>
      </c>
      <c r="C361" s="7" t="s">
        <v>1383</v>
      </c>
      <c r="F361" s="28" t="s">
        <v>1588</v>
      </c>
      <c r="G361" s="1" t="s">
        <v>2777</v>
      </c>
      <c r="H361" s="7" t="s">
        <v>1383</v>
      </c>
      <c r="J361" s="28" t="s">
        <v>1392</v>
      </c>
      <c r="K361" s="27" t="s">
        <v>2778</v>
      </c>
      <c r="L361" s="7" t="s">
        <v>1380</v>
      </c>
      <c r="V361" s="19" t="s">
        <v>1392</v>
      </c>
      <c r="W361" s="19" t="s">
        <v>2703</v>
      </c>
      <c r="X361" s="7" t="s">
        <v>1380</v>
      </c>
    </row>
    <row r="362" spans="1:24" ht="15.95">
      <c r="A362" s="33" t="s">
        <v>1375</v>
      </c>
      <c r="B362" s="27" t="s">
        <v>2779</v>
      </c>
      <c r="C362" s="7" t="s">
        <v>1383</v>
      </c>
      <c r="F362" s="28" t="s">
        <v>1588</v>
      </c>
      <c r="G362" s="1" t="s">
        <v>2780</v>
      </c>
      <c r="H362" s="7" t="s">
        <v>1386</v>
      </c>
      <c r="J362" s="28" t="s">
        <v>1392</v>
      </c>
      <c r="K362" s="27" t="s">
        <v>2781</v>
      </c>
      <c r="L362" s="7" t="s">
        <v>1380</v>
      </c>
      <c r="V362" s="19" t="s">
        <v>1392</v>
      </c>
      <c r="W362" s="19" t="s">
        <v>2705</v>
      </c>
      <c r="X362" s="7" t="s">
        <v>1415</v>
      </c>
    </row>
    <row r="363" spans="1:24" ht="15.95">
      <c r="A363" s="28" t="s">
        <v>1401</v>
      </c>
      <c r="B363" s="2" t="s">
        <v>2782</v>
      </c>
      <c r="C363" s="7" t="s">
        <v>1383</v>
      </c>
      <c r="F363" s="28" t="s">
        <v>1588</v>
      </c>
      <c r="G363" s="1" t="s">
        <v>2783</v>
      </c>
      <c r="H363" s="7" t="s">
        <v>1380</v>
      </c>
      <c r="J363" s="28" t="s">
        <v>1392</v>
      </c>
      <c r="K363" s="27" t="s">
        <v>2784</v>
      </c>
      <c r="L363" s="7" t="s">
        <v>1386</v>
      </c>
      <c r="V363" s="19" t="s">
        <v>1392</v>
      </c>
      <c r="W363" s="19" t="s">
        <v>2709</v>
      </c>
      <c r="X363" s="7" t="s">
        <v>1415</v>
      </c>
    </row>
    <row r="364" spans="1:24" ht="15.95">
      <c r="A364" s="28" t="s">
        <v>1401</v>
      </c>
      <c r="B364" s="2" t="s">
        <v>1435</v>
      </c>
      <c r="C364" s="7" t="s">
        <v>1383</v>
      </c>
      <c r="F364" s="28" t="s">
        <v>1588</v>
      </c>
      <c r="G364" s="1" t="s">
        <v>2785</v>
      </c>
      <c r="H364" s="7" t="s">
        <v>1415</v>
      </c>
      <c r="J364" s="28" t="s">
        <v>1392</v>
      </c>
      <c r="K364" s="27" t="s">
        <v>2786</v>
      </c>
      <c r="L364" s="7" t="s">
        <v>1383</v>
      </c>
      <c r="V364" s="19" t="s">
        <v>1392</v>
      </c>
      <c r="W364" s="19" t="s">
        <v>2713</v>
      </c>
      <c r="X364" s="7" t="s">
        <v>1380</v>
      </c>
    </row>
    <row r="365" spans="1:24" ht="15.95">
      <c r="A365" s="28" t="s">
        <v>1401</v>
      </c>
      <c r="B365" s="2" t="s">
        <v>1460</v>
      </c>
      <c r="C365" s="7" t="s">
        <v>1386</v>
      </c>
      <c r="H365" s="7"/>
      <c r="J365" s="28" t="s">
        <v>1392</v>
      </c>
      <c r="K365" s="27" t="s">
        <v>2787</v>
      </c>
      <c r="L365" s="7" t="s">
        <v>1380</v>
      </c>
      <c r="V365" s="19" t="s">
        <v>1392</v>
      </c>
      <c r="W365" s="19" t="s">
        <v>2717</v>
      </c>
      <c r="X365" s="7" t="s">
        <v>1377</v>
      </c>
    </row>
    <row r="366" spans="1:24" ht="15.95">
      <c r="A366" s="28" t="s">
        <v>1401</v>
      </c>
      <c r="B366" s="2" t="s">
        <v>1466</v>
      </c>
      <c r="C366" s="7" t="s">
        <v>1380</v>
      </c>
      <c r="F366" s="19" t="s">
        <v>2788</v>
      </c>
      <c r="H366" s="7"/>
      <c r="J366" s="28" t="s">
        <v>1392</v>
      </c>
      <c r="K366" s="27" t="s">
        <v>2789</v>
      </c>
      <c r="L366" s="7" t="s">
        <v>1380</v>
      </c>
      <c r="V366" s="19" t="s">
        <v>1392</v>
      </c>
      <c r="W366" s="19" t="s">
        <v>2720</v>
      </c>
      <c r="X366" s="7" t="s">
        <v>1380</v>
      </c>
    </row>
    <row r="367" spans="1:24" ht="15.95">
      <c r="A367" s="28" t="s">
        <v>1401</v>
      </c>
      <c r="B367" s="2" t="s">
        <v>2790</v>
      </c>
      <c r="C367" s="7" t="s">
        <v>1377</v>
      </c>
      <c r="F367" s="33" t="s">
        <v>1375</v>
      </c>
      <c r="G367" s="46" t="s">
        <v>1390</v>
      </c>
      <c r="H367" s="7" t="s">
        <v>1383</v>
      </c>
      <c r="J367" s="28" t="s">
        <v>1392</v>
      </c>
      <c r="K367" s="27" t="s">
        <v>2791</v>
      </c>
      <c r="L367" s="7" t="s">
        <v>1380</v>
      </c>
      <c r="V367" s="19" t="s">
        <v>1392</v>
      </c>
      <c r="W367" s="19" t="s">
        <v>2724</v>
      </c>
      <c r="X367" s="7" t="s">
        <v>1383</v>
      </c>
    </row>
    <row r="368" spans="1:24" ht="15.95">
      <c r="A368" s="28" t="s">
        <v>1401</v>
      </c>
      <c r="B368" s="2" t="s">
        <v>2792</v>
      </c>
      <c r="C368" s="7" t="s">
        <v>1380</v>
      </c>
      <c r="F368" s="33" t="s">
        <v>1375</v>
      </c>
      <c r="G368" s="27" t="s">
        <v>2793</v>
      </c>
      <c r="H368" s="7" t="s">
        <v>1377</v>
      </c>
      <c r="J368" s="28" t="s">
        <v>1392</v>
      </c>
      <c r="K368" s="27" t="s">
        <v>2794</v>
      </c>
      <c r="L368" s="7" t="s">
        <v>1386</v>
      </c>
      <c r="V368" s="19" t="s">
        <v>1392</v>
      </c>
      <c r="W368" s="19" t="s">
        <v>2005</v>
      </c>
      <c r="X368" s="7" t="s">
        <v>1383</v>
      </c>
    </row>
    <row r="369" spans="1:24" ht="15.95">
      <c r="A369" s="28" t="s">
        <v>1401</v>
      </c>
      <c r="B369" s="2" t="s">
        <v>1481</v>
      </c>
      <c r="C369" s="7" t="s">
        <v>1386</v>
      </c>
      <c r="F369" s="33" t="s">
        <v>1375</v>
      </c>
      <c r="G369" s="27" t="s">
        <v>2795</v>
      </c>
      <c r="H369" s="7" t="s">
        <v>1377</v>
      </c>
      <c r="J369" s="28" t="s">
        <v>1392</v>
      </c>
      <c r="K369" s="27" t="s">
        <v>2796</v>
      </c>
      <c r="L369" s="7" t="s">
        <v>1386</v>
      </c>
      <c r="V369" s="19" t="s">
        <v>1392</v>
      </c>
      <c r="W369" s="19" t="s">
        <v>2797</v>
      </c>
      <c r="X369" s="7" t="s">
        <v>1380</v>
      </c>
    </row>
    <row r="370" spans="1:24" ht="15.95">
      <c r="A370" s="28" t="s">
        <v>1401</v>
      </c>
      <c r="B370" s="2" t="s">
        <v>1484</v>
      </c>
      <c r="C370" s="7" t="s">
        <v>1383</v>
      </c>
      <c r="F370" s="33" t="s">
        <v>1375</v>
      </c>
      <c r="G370" s="27" t="s">
        <v>2798</v>
      </c>
      <c r="H370" s="7" t="s">
        <v>1377</v>
      </c>
      <c r="J370" s="28" t="s">
        <v>1392</v>
      </c>
      <c r="K370" s="27" t="s">
        <v>2799</v>
      </c>
      <c r="L370" s="7" t="s">
        <v>1386</v>
      </c>
      <c r="V370" s="19" t="s">
        <v>1392</v>
      </c>
      <c r="W370" s="19" t="s">
        <v>2800</v>
      </c>
      <c r="X370" s="7" t="s">
        <v>1380</v>
      </c>
    </row>
    <row r="371" spans="1:24" ht="15.95">
      <c r="A371" s="28" t="s">
        <v>1401</v>
      </c>
      <c r="B371" s="2" t="s">
        <v>2801</v>
      </c>
      <c r="C371" s="7" t="s">
        <v>1380</v>
      </c>
      <c r="F371" s="33" t="s">
        <v>1375</v>
      </c>
      <c r="G371" s="27" t="s">
        <v>2802</v>
      </c>
      <c r="H371" s="7" t="s">
        <v>1377</v>
      </c>
      <c r="J371" s="28" t="s">
        <v>1392</v>
      </c>
      <c r="K371" s="27" t="s">
        <v>2803</v>
      </c>
      <c r="L371" s="7" t="s">
        <v>1383</v>
      </c>
      <c r="V371" s="19" t="s">
        <v>1588</v>
      </c>
      <c r="W371" s="19" t="s">
        <v>2752</v>
      </c>
      <c r="X371" s="7" t="s">
        <v>1377</v>
      </c>
    </row>
    <row r="372" spans="1:24" ht="15.95">
      <c r="A372" s="28" t="s">
        <v>1401</v>
      </c>
      <c r="B372" s="2" t="s">
        <v>2804</v>
      </c>
      <c r="C372" s="7" t="s">
        <v>1383</v>
      </c>
      <c r="F372" s="33" t="s">
        <v>1375</v>
      </c>
      <c r="G372" s="27" t="s">
        <v>2805</v>
      </c>
      <c r="H372" s="7" t="s">
        <v>1377</v>
      </c>
      <c r="J372" s="28" t="s">
        <v>1392</v>
      </c>
      <c r="K372" s="27" t="s">
        <v>1745</v>
      </c>
      <c r="L372" s="7" t="s">
        <v>1386</v>
      </c>
      <c r="V372" s="19" t="s">
        <v>1588</v>
      </c>
      <c r="W372" s="19" t="s">
        <v>2756</v>
      </c>
      <c r="X372" s="7" t="s">
        <v>1377</v>
      </c>
    </row>
    <row r="373" spans="1:24" ht="15.95">
      <c r="A373" s="28" t="s">
        <v>1401</v>
      </c>
      <c r="B373" s="2" t="s">
        <v>2806</v>
      </c>
      <c r="C373" s="7" t="s">
        <v>1383</v>
      </c>
      <c r="F373" s="33" t="s">
        <v>1375</v>
      </c>
      <c r="G373" s="2" t="s">
        <v>2807</v>
      </c>
      <c r="H373" s="7" t="s">
        <v>1377</v>
      </c>
      <c r="J373" s="28" t="s">
        <v>1392</v>
      </c>
      <c r="K373" s="27" t="s">
        <v>2808</v>
      </c>
      <c r="L373" s="7" t="s">
        <v>1380</v>
      </c>
    </row>
    <row r="374" spans="1:24" ht="15.95">
      <c r="A374" s="28" t="s">
        <v>1401</v>
      </c>
      <c r="B374" s="2" t="s">
        <v>2809</v>
      </c>
      <c r="C374" s="7" t="s">
        <v>1377</v>
      </c>
      <c r="F374" s="33" t="s">
        <v>1375</v>
      </c>
      <c r="G374" s="2" t="s">
        <v>2810</v>
      </c>
      <c r="H374" s="7" t="s">
        <v>1377</v>
      </c>
      <c r="J374" s="28" t="s">
        <v>1392</v>
      </c>
      <c r="K374" s="27" t="s">
        <v>2811</v>
      </c>
      <c r="L374" s="7" t="s">
        <v>1386</v>
      </c>
    </row>
    <row r="375" spans="1:24" ht="15.95">
      <c r="A375" s="28" t="s">
        <v>1401</v>
      </c>
      <c r="B375" s="2" t="s">
        <v>2812</v>
      </c>
      <c r="C375" s="7" t="s">
        <v>1383</v>
      </c>
      <c r="F375" s="33" t="s">
        <v>1375</v>
      </c>
      <c r="G375" s="2" t="s">
        <v>2813</v>
      </c>
      <c r="H375" s="7" t="s">
        <v>1377</v>
      </c>
      <c r="J375" s="28" t="s">
        <v>1392</v>
      </c>
      <c r="K375" s="27" t="s">
        <v>2814</v>
      </c>
      <c r="L375" s="7" t="s">
        <v>1386</v>
      </c>
    </row>
    <row r="376" spans="1:24" ht="15.95">
      <c r="A376" s="28" t="s">
        <v>1401</v>
      </c>
      <c r="B376" s="2" t="s">
        <v>2815</v>
      </c>
      <c r="C376" s="7" t="s">
        <v>1377</v>
      </c>
      <c r="F376" s="33" t="s">
        <v>1375</v>
      </c>
      <c r="G376" s="27" t="s">
        <v>2816</v>
      </c>
      <c r="H376" s="7" t="s">
        <v>1377</v>
      </c>
      <c r="J376" s="28" t="s">
        <v>1392</v>
      </c>
      <c r="K376" s="27" t="s">
        <v>2817</v>
      </c>
      <c r="L376" s="7" t="s">
        <v>1386</v>
      </c>
    </row>
    <row r="377" spans="1:24" ht="15.95">
      <c r="A377" s="28" t="s">
        <v>1392</v>
      </c>
      <c r="B377" s="2" t="s">
        <v>2818</v>
      </c>
      <c r="C377" s="7" t="s">
        <v>1377</v>
      </c>
      <c r="F377" s="33" t="s">
        <v>1375</v>
      </c>
      <c r="G377" s="27" t="s">
        <v>2819</v>
      </c>
      <c r="H377" s="7" t="s">
        <v>1377</v>
      </c>
      <c r="J377" s="28" t="s">
        <v>1392</v>
      </c>
      <c r="K377" s="27" t="s">
        <v>2820</v>
      </c>
      <c r="L377" s="7" t="s">
        <v>1380</v>
      </c>
    </row>
    <row r="378" spans="1:24" ht="15.95">
      <c r="A378" s="28" t="s">
        <v>1392</v>
      </c>
      <c r="B378" s="2" t="s">
        <v>2821</v>
      </c>
      <c r="C378" s="7" t="s">
        <v>1383</v>
      </c>
      <c r="F378" s="33" t="s">
        <v>1375</v>
      </c>
      <c r="G378" s="2" t="s">
        <v>2822</v>
      </c>
      <c r="H378" s="7" t="s">
        <v>1377</v>
      </c>
      <c r="J378" s="28" t="s">
        <v>1392</v>
      </c>
      <c r="K378" s="27" t="s">
        <v>2823</v>
      </c>
      <c r="L378" s="7" t="s">
        <v>1377</v>
      </c>
    </row>
    <row r="379" spans="1:24" ht="15.95">
      <c r="A379" s="28" t="s">
        <v>1392</v>
      </c>
      <c r="B379" s="2" t="s">
        <v>2824</v>
      </c>
      <c r="C379" s="7" t="s">
        <v>1377</v>
      </c>
      <c r="F379" s="33" t="s">
        <v>1375</v>
      </c>
      <c r="G379" s="27" t="s">
        <v>2825</v>
      </c>
      <c r="H379" s="7" t="s">
        <v>1377</v>
      </c>
      <c r="J379" s="28" t="s">
        <v>1392</v>
      </c>
      <c r="K379" s="27" t="s">
        <v>2826</v>
      </c>
      <c r="L379" s="7" t="s">
        <v>1380</v>
      </c>
    </row>
    <row r="380" spans="1:24" ht="15.95">
      <c r="A380" s="28" t="s">
        <v>1392</v>
      </c>
      <c r="B380" s="2" t="s">
        <v>1535</v>
      </c>
      <c r="C380" s="7" t="s">
        <v>1383</v>
      </c>
      <c r="F380" s="33" t="s">
        <v>1375</v>
      </c>
      <c r="G380" s="27" t="s">
        <v>2827</v>
      </c>
      <c r="H380" s="7" t="s">
        <v>1377</v>
      </c>
      <c r="J380" s="28" t="s">
        <v>1392</v>
      </c>
      <c r="K380" s="27" t="s">
        <v>2828</v>
      </c>
      <c r="L380" s="7" t="s">
        <v>1383</v>
      </c>
    </row>
    <row r="381" spans="1:24" ht="15.95">
      <c r="A381" s="28" t="s">
        <v>1392</v>
      </c>
      <c r="B381" s="2" t="s">
        <v>2829</v>
      </c>
      <c r="C381" s="7" t="s">
        <v>1377</v>
      </c>
      <c r="F381" s="33" t="s">
        <v>1375</v>
      </c>
      <c r="G381" s="27" t="s">
        <v>2830</v>
      </c>
      <c r="H381" s="7" t="s">
        <v>1377</v>
      </c>
      <c r="J381" s="28" t="s">
        <v>1392</v>
      </c>
      <c r="K381" s="27" t="s">
        <v>2831</v>
      </c>
      <c r="L381" s="7" t="s">
        <v>1386</v>
      </c>
    </row>
    <row r="382" spans="1:24" ht="15.95">
      <c r="A382" s="28" t="s">
        <v>1392</v>
      </c>
      <c r="B382" s="2" t="s">
        <v>2680</v>
      </c>
      <c r="C382" s="7" t="s">
        <v>1380</v>
      </c>
      <c r="F382" s="33" t="s">
        <v>1375</v>
      </c>
      <c r="G382" s="2" t="s">
        <v>2832</v>
      </c>
      <c r="H382" s="7" t="s">
        <v>1377</v>
      </c>
    </row>
    <row r="383" spans="1:24" ht="15.95">
      <c r="A383" s="28" t="s">
        <v>1392</v>
      </c>
      <c r="B383" s="2" t="s">
        <v>2161</v>
      </c>
      <c r="C383" s="7" t="s">
        <v>1380</v>
      </c>
      <c r="F383" s="33" t="s">
        <v>1375</v>
      </c>
      <c r="G383" s="2" t="s">
        <v>2833</v>
      </c>
      <c r="H383" s="7" t="s">
        <v>1377</v>
      </c>
      <c r="J383" s="19" t="s">
        <v>2834</v>
      </c>
    </row>
    <row r="384" spans="1:24" ht="15.95">
      <c r="A384" s="28" t="s">
        <v>1392</v>
      </c>
      <c r="B384" s="2" t="s">
        <v>2835</v>
      </c>
      <c r="C384" s="7" t="s">
        <v>1383</v>
      </c>
      <c r="F384" s="33" t="s">
        <v>1375</v>
      </c>
      <c r="G384" s="2" t="s">
        <v>2836</v>
      </c>
      <c r="H384" s="7" t="s">
        <v>1377</v>
      </c>
      <c r="J384" s="33" t="s">
        <v>1375</v>
      </c>
      <c r="K384" s="46" t="s">
        <v>2837</v>
      </c>
      <c r="L384" s="7" t="s">
        <v>1377</v>
      </c>
    </row>
    <row r="385" spans="1:12" ht="15.95">
      <c r="A385" s="28" t="s">
        <v>1392</v>
      </c>
      <c r="B385" s="2" t="s">
        <v>2838</v>
      </c>
      <c r="C385" s="7" t="s">
        <v>1383</v>
      </c>
      <c r="F385" s="28" t="s">
        <v>1401</v>
      </c>
      <c r="G385" s="27" t="s">
        <v>1674</v>
      </c>
      <c r="H385" s="7" t="s">
        <v>1377</v>
      </c>
      <c r="J385" s="33" t="s">
        <v>1375</v>
      </c>
      <c r="K385" s="27" t="s">
        <v>2839</v>
      </c>
      <c r="L385" s="7" t="s">
        <v>1380</v>
      </c>
    </row>
    <row r="386" spans="1:12" ht="15.95">
      <c r="A386" s="28" t="s">
        <v>1392</v>
      </c>
      <c r="B386" s="2" t="s">
        <v>2840</v>
      </c>
      <c r="C386" s="7" t="s">
        <v>1383</v>
      </c>
      <c r="F386" s="28" t="s">
        <v>1401</v>
      </c>
      <c r="G386" s="27" t="s">
        <v>2841</v>
      </c>
      <c r="H386" s="7" t="s">
        <v>1377</v>
      </c>
      <c r="J386" s="33" t="s">
        <v>1375</v>
      </c>
      <c r="K386" s="27" t="s">
        <v>2842</v>
      </c>
      <c r="L386" s="7" t="s">
        <v>1377</v>
      </c>
    </row>
    <row r="387" spans="1:12" ht="15.95">
      <c r="A387" s="28" t="s">
        <v>1392</v>
      </c>
      <c r="B387" s="2" t="s">
        <v>1592</v>
      </c>
      <c r="C387" s="7" t="s">
        <v>1380</v>
      </c>
      <c r="F387" s="28" t="s">
        <v>1401</v>
      </c>
      <c r="G387" s="27" t="s">
        <v>2843</v>
      </c>
      <c r="H387" s="7" t="s">
        <v>1377</v>
      </c>
      <c r="J387" s="33" t="s">
        <v>1375</v>
      </c>
      <c r="K387" s="2" t="s">
        <v>2844</v>
      </c>
      <c r="L387" s="7" t="s">
        <v>1377</v>
      </c>
    </row>
    <row r="388" spans="1:12" ht="15.95">
      <c r="A388" s="28" t="s">
        <v>1392</v>
      </c>
      <c r="B388" s="2" t="s">
        <v>2845</v>
      </c>
      <c r="C388" s="7" t="s">
        <v>1380</v>
      </c>
      <c r="F388" s="28" t="s">
        <v>1401</v>
      </c>
      <c r="G388" s="27" t="s">
        <v>2846</v>
      </c>
      <c r="H388" s="7" t="s">
        <v>1377</v>
      </c>
      <c r="J388" s="33" t="s">
        <v>1375</v>
      </c>
      <c r="K388" s="2" t="s">
        <v>2847</v>
      </c>
      <c r="L388" s="7" t="s">
        <v>1377</v>
      </c>
    </row>
    <row r="389" spans="1:12" ht="15.95">
      <c r="A389" s="28" t="s">
        <v>1392</v>
      </c>
      <c r="B389" s="2" t="s">
        <v>1424</v>
      </c>
      <c r="C389" s="7" t="s">
        <v>1377</v>
      </c>
      <c r="F389" s="28" t="s">
        <v>1401</v>
      </c>
      <c r="G389" s="27" t="s">
        <v>2848</v>
      </c>
      <c r="H389" s="7" t="s">
        <v>1377</v>
      </c>
      <c r="J389" s="33" t="s">
        <v>1375</v>
      </c>
      <c r="K389" s="27" t="s">
        <v>2849</v>
      </c>
      <c r="L389" s="7" t="s">
        <v>1380</v>
      </c>
    </row>
    <row r="390" spans="1:12" ht="15.95">
      <c r="A390" s="28" t="s">
        <v>1392</v>
      </c>
      <c r="B390" s="2" t="s">
        <v>2850</v>
      </c>
      <c r="C390" s="7" t="s">
        <v>1377</v>
      </c>
      <c r="F390" s="28" t="s">
        <v>1401</v>
      </c>
      <c r="G390" s="27" t="s">
        <v>2851</v>
      </c>
      <c r="H390" s="7" t="s">
        <v>1377</v>
      </c>
      <c r="J390" s="33" t="s">
        <v>1375</v>
      </c>
      <c r="K390" s="27" t="s">
        <v>2852</v>
      </c>
      <c r="L390" s="7" t="s">
        <v>1377</v>
      </c>
    </row>
    <row r="391" spans="1:12" ht="15.95">
      <c r="A391" s="28" t="s">
        <v>1392</v>
      </c>
      <c r="B391" s="2" t="s">
        <v>2853</v>
      </c>
      <c r="C391" s="7" t="s">
        <v>1377</v>
      </c>
      <c r="F391" s="28" t="s">
        <v>1401</v>
      </c>
      <c r="G391" s="27" t="s">
        <v>2854</v>
      </c>
      <c r="H391" s="7" t="s">
        <v>1380</v>
      </c>
      <c r="J391" s="33" t="s">
        <v>1375</v>
      </c>
      <c r="K391" s="27" t="s">
        <v>2855</v>
      </c>
      <c r="L391" s="7" t="s">
        <v>1377</v>
      </c>
    </row>
    <row r="392" spans="1:12" ht="15.95">
      <c r="A392" s="28" t="s">
        <v>1411</v>
      </c>
      <c r="B392" s="31" t="s">
        <v>1822</v>
      </c>
      <c r="C392" s="7" t="s">
        <v>1377</v>
      </c>
      <c r="F392" s="28" t="s">
        <v>1401</v>
      </c>
      <c r="G392" s="27" t="s">
        <v>2856</v>
      </c>
      <c r="H392" s="7" t="s">
        <v>1377</v>
      </c>
      <c r="J392" s="33" t="s">
        <v>1375</v>
      </c>
      <c r="K392" s="54" t="s">
        <v>2857</v>
      </c>
      <c r="L392" s="7" t="s">
        <v>1377</v>
      </c>
    </row>
    <row r="393" spans="1:12" ht="15.95">
      <c r="F393" s="28" t="s">
        <v>1401</v>
      </c>
      <c r="G393" s="27" t="s">
        <v>2858</v>
      </c>
      <c r="H393" s="7" t="s">
        <v>1380</v>
      </c>
      <c r="J393" s="33" t="s">
        <v>1375</v>
      </c>
      <c r="K393" s="27" t="s">
        <v>2859</v>
      </c>
      <c r="L393" s="7" t="s">
        <v>1377</v>
      </c>
    </row>
    <row r="394" spans="1:12" ht="15.95">
      <c r="A394" s="19" t="s">
        <v>2860</v>
      </c>
      <c r="F394" s="28" t="s">
        <v>1392</v>
      </c>
      <c r="G394" s="27" t="s">
        <v>2861</v>
      </c>
      <c r="H394" s="7" t="s">
        <v>1377</v>
      </c>
      <c r="J394" s="33" t="s">
        <v>1375</v>
      </c>
      <c r="K394" s="2" t="s">
        <v>2862</v>
      </c>
      <c r="L394" s="7" t="s">
        <v>1380</v>
      </c>
    </row>
    <row r="395" spans="1:12" ht="15.95">
      <c r="A395" s="33" t="s">
        <v>1375</v>
      </c>
      <c r="B395" s="50" t="s">
        <v>2863</v>
      </c>
      <c r="C395" s="7" t="s">
        <v>1377</v>
      </c>
      <c r="F395" s="28" t="s">
        <v>1392</v>
      </c>
      <c r="G395" s="2" t="s">
        <v>2864</v>
      </c>
      <c r="H395" s="7" t="s">
        <v>1377</v>
      </c>
      <c r="J395" s="33" t="s">
        <v>1375</v>
      </c>
      <c r="K395" s="51" t="s">
        <v>2865</v>
      </c>
      <c r="L395" s="7" t="s">
        <v>1377</v>
      </c>
    </row>
    <row r="396" spans="1:12" ht="15.95">
      <c r="A396" s="33" t="s">
        <v>1375</v>
      </c>
      <c r="B396" s="2" t="s">
        <v>2866</v>
      </c>
      <c r="C396" s="7" t="s">
        <v>1377</v>
      </c>
      <c r="F396" s="28" t="s">
        <v>1392</v>
      </c>
      <c r="G396" s="27" t="s">
        <v>2867</v>
      </c>
      <c r="H396" s="7" t="s">
        <v>1377</v>
      </c>
      <c r="J396" s="33" t="s">
        <v>1375</v>
      </c>
      <c r="K396" s="2" t="s">
        <v>2868</v>
      </c>
      <c r="L396" s="7" t="s">
        <v>1377</v>
      </c>
    </row>
    <row r="397" spans="1:12" ht="15.95">
      <c r="A397" s="33" t="s">
        <v>1375</v>
      </c>
      <c r="B397" s="27" t="s">
        <v>2869</v>
      </c>
      <c r="C397" s="7" t="s">
        <v>1377</v>
      </c>
      <c r="F397" s="28" t="s">
        <v>1392</v>
      </c>
      <c r="G397" s="27" t="s">
        <v>2870</v>
      </c>
      <c r="H397" s="7" t="s">
        <v>1377</v>
      </c>
      <c r="J397" s="33" t="s">
        <v>1375</v>
      </c>
      <c r="K397" s="54" t="s">
        <v>2871</v>
      </c>
      <c r="L397" s="7" t="s">
        <v>1377</v>
      </c>
    </row>
    <row r="398" spans="1:12" ht="15.95">
      <c r="A398" s="33" t="s">
        <v>1375</v>
      </c>
      <c r="B398" s="27" t="s">
        <v>2872</v>
      </c>
      <c r="C398" s="7" t="s">
        <v>1377</v>
      </c>
      <c r="F398" s="28" t="s">
        <v>1392</v>
      </c>
      <c r="G398" s="27" t="s">
        <v>2873</v>
      </c>
      <c r="H398" s="7" t="s">
        <v>1383</v>
      </c>
      <c r="J398" s="33" t="s">
        <v>1375</v>
      </c>
      <c r="K398" s="27" t="s">
        <v>2874</v>
      </c>
      <c r="L398" s="7" t="s">
        <v>1377</v>
      </c>
    </row>
    <row r="399" spans="1:12" ht="15.95">
      <c r="A399" s="33" t="s">
        <v>1375</v>
      </c>
      <c r="B399" s="27" t="s">
        <v>2875</v>
      </c>
      <c r="C399" s="7" t="s">
        <v>1377</v>
      </c>
      <c r="F399" s="28" t="s">
        <v>1392</v>
      </c>
      <c r="G399" s="27" t="s">
        <v>1535</v>
      </c>
      <c r="H399" s="7" t="s">
        <v>1383</v>
      </c>
      <c r="J399" s="33" t="s">
        <v>1375</v>
      </c>
      <c r="K399" s="27" t="s">
        <v>2436</v>
      </c>
      <c r="L399" s="7" t="s">
        <v>1377</v>
      </c>
    </row>
    <row r="400" spans="1:12" ht="15.95">
      <c r="A400" s="33" t="s">
        <v>1375</v>
      </c>
      <c r="B400" s="2" t="s">
        <v>2876</v>
      </c>
      <c r="C400" s="7" t="s">
        <v>1415</v>
      </c>
      <c r="F400" s="28" t="s">
        <v>1392</v>
      </c>
      <c r="G400" s="2" t="s">
        <v>2877</v>
      </c>
      <c r="H400" s="7" t="s">
        <v>1415</v>
      </c>
      <c r="J400" s="28" t="s">
        <v>1401</v>
      </c>
      <c r="K400" s="27" t="s">
        <v>2878</v>
      </c>
      <c r="L400" s="7" t="s">
        <v>1380</v>
      </c>
    </row>
    <row r="401" spans="1:12" ht="15.95">
      <c r="A401" s="33" t="s">
        <v>1375</v>
      </c>
      <c r="B401" s="2" t="s">
        <v>2879</v>
      </c>
      <c r="C401" s="7" t="s">
        <v>1415</v>
      </c>
      <c r="F401" s="28" t="s">
        <v>1392</v>
      </c>
      <c r="G401" s="27" t="s">
        <v>2880</v>
      </c>
      <c r="H401" s="7" t="s">
        <v>1377</v>
      </c>
      <c r="J401" s="28" t="s">
        <v>1401</v>
      </c>
      <c r="K401" s="27" t="s">
        <v>2881</v>
      </c>
      <c r="L401" s="7" t="s">
        <v>1380</v>
      </c>
    </row>
    <row r="402" spans="1:12" ht="15.95">
      <c r="A402" s="33" t="s">
        <v>1375</v>
      </c>
      <c r="B402" s="2" t="s">
        <v>2882</v>
      </c>
      <c r="C402" s="7" t="s">
        <v>1377</v>
      </c>
      <c r="F402" s="28" t="s">
        <v>1392</v>
      </c>
      <c r="G402" s="2" t="s">
        <v>2883</v>
      </c>
      <c r="H402" s="7" t="s">
        <v>1377</v>
      </c>
      <c r="J402" s="28" t="s">
        <v>1401</v>
      </c>
      <c r="K402" s="54" t="s">
        <v>2884</v>
      </c>
      <c r="L402" s="7" t="s">
        <v>1380</v>
      </c>
    </row>
    <row r="403" spans="1:12" ht="15.95">
      <c r="A403" s="33" t="s">
        <v>1375</v>
      </c>
      <c r="B403" s="2" t="s">
        <v>2885</v>
      </c>
      <c r="C403" s="7" t="s">
        <v>1377</v>
      </c>
      <c r="F403" s="28" t="s">
        <v>1392</v>
      </c>
      <c r="G403" s="27" t="s">
        <v>2106</v>
      </c>
      <c r="H403" s="7" t="s">
        <v>1377</v>
      </c>
      <c r="J403" s="28" t="s">
        <v>1401</v>
      </c>
      <c r="K403" s="27" t="s">
        <v>2886</v>
      </c>
      <c r="L403" s="7" t="s">
        <v>1380</v>
      </c>
    </row>
    <row r="404" spans="1:12" ht="15.95">
      <c r="A404" s="28" t="s">
        <v>1392</v>
      </c>
      <c r="B404" s="2" t="s">
        <v>2887</v>
      </c>
      <c r="C404" s="7" t="s">
        <v>1380</v>
      </c>
      <c r="F404" s="28" t="s">
        <v>1392</v>
      </c>
      <c r="G404" s="27" t="s">
        <v>2888</v>
      </c>
      <c r="H404" s="7" t="s">
        <v>1377</v>
      </c>
      <c r="J404" s="28" t="s">
        <v>1401</v>
      </c>
      <c r="K404" s="27" t="s">
        <v>2889</v>
      </c>
      <c r="L404" s="7" t="s">
        <v>1380</v>
      </c>
    </row>
    <row r="405" spans="1:12" ht="15.95">
      <c r="A405" s="28" t="s">
        <v>1392</v>
      </c>
      <c r="B405" s="2" t="s">
        <v>2890</v>
      </c>
      <c r="C405" s="7" t="s">
        <v>1380</v>
      </c>
      <c r="F405" s="28" t="s">
        <v>1392</v>
      </c>
      <c r="G405" s="2" t="s">
        <v>2891</v>
      </c>
      <c r="H405" s="7" t="s">
        <v>1377</v>
      </c>
      <c r="J405" s="28" t="s">
        <v>1401</v>
      </c>
      <c r="K405" s="27" t="s">
        <v>2892</v>
      </c>
      <c r="L405" s="7" t="s">
        <v>1380</v>
      </c>
    </row>
    <row r="406" spans="1:12" ht="15.95">
      <c r="A406" s="28" t="s">
        <v>1392</v>
      </c>
      <c r="B406" s="2" t="s">
        <v>2893</v>
      </c>
      <c r="C406" s="7" t="s">
        <v>1380</v>
      </c>
      <c r="F406" s="28" t="s">
        <v>1392</v>
      </c>
      <c r="G406" s="27" t="s">
        <v>2894</v>
      </c>
      <c r="H406" s="7" t="s">
        <v>1377</v>
      </c>
      <c r="J406" s="28" t="s">
        <v>1401</v>
      </c>
      <c r="K406" s="27" t="s">
        <v>2895</v>
      </c>
      <c r="L406" s="7" t="s">
        <v>1380</v>
      </c>
    </row>
    <row r="407" spans="1:12" ht="15.95">
      <c r="A407" s="28" t="s">
        <v>1392</v>
      </c>
      <c r="B407" s="2" t="s">
        <v>2452</v>
      </c>
      <c r="C407" s="7" t="s">
        <v>1383</v>
      </c>
      <c r="F407" s="28" t="s">
        <v>1392</v>
      </c>
      <c r="G407" s="27" t="s">
        <v>1592</v>
      </c>
      <c r="H407" s="7" t="s">
        <v>1377</v>
      </c>
      <c r="J407" s="28" t="s">
        <v>1401</v>
      </c>
      <c r="K407" s="27" t="s">
        <v>2896</v>
      </c>
      <c r="L407" s="7" t="s">
        <v>1380</v>
      </c>
    </row>
    <row r="408" spans="1:12" ht="15.95">
      <c r="A408" s="28" t="s">
        <v>1392</v>
      </c>
      <c r="B408" s="2" t="s">
        <v>2897</v>
      </c>
      <c r="C408" s="7" t="s">
        <v>1380</v>
      </c>
      <c r="F408" s="28" t="s">
        <v>1392</v>
      </c>
      <c r="G408" s="27" t="s">
        <v>2898</v>
      </c>
      <c r="H408" s="7" t="s">
        <v>1380</v>
      </c>
      <c r="J408" s="28" t="s">
        <v>1401</v>
      </c>
      <c r="K408" s="27" t="s">
        <v>2899</v>
      </c>
      <c r="L408" s="7" t="s">
        <v>1380</v>
      </c>
    </row>
    <row r="409" spans="1:12" ht="15.95">
      <c r="A409" s="28" t="s">
        <v>1392</v>
      </c>
      <c r="B409" s="2" t="s">
        <v>2455</v>
      </c>
      <c r="C409" s="7" t="s">
        <v>1377</v>
      </c>
      <c r="F409" s="28" t="s">
        <v>1392</v>
      </c>
      <c r="G409" s="27" t="s">
        <v>2900</v>
      </c>
      <c r="H409" s="7" t="s">
        <v>1377</v>
      </c>
      <c r="J409" s="28" t="s">
        <v>1401</v>
      </c>
      <c r="K409" s="54" t="s">
        <v>2538</v>
      </c>
      <c r="L409" s="7" t="s">
        <v>1380</v>
      </c>
    </row>
    <row r="410" spans="1:12" ht="15.95">
      <c r="A410" s="28" t="s">
        <v>1392</v>
      </c>
      <c r="B410" s="2" t="s">
        <v>2901</v>
      </c>
      <c r="C410" s="7" t="s">
        <v>1377</v>
      </c>
      <c r="F410" s="28" t="s">
        <v>1392</v>
      </c>
      <c r="G410" s="27" t="s">
        <v>2902</v>
      </c>
      <c r="H410" s="7" t="s">
        <v>1377</v>
      </c>
      <c r="J410" s="28" t="s">
        <v>1401</v>
      </c>
      <c r="K410" s="1" t="s">
        <v>2032</v>
      </c>
      <c r="L410" s="7" t="s">
        <v>1380</v>
      </c>
    </row>
    <row r="411" spans="1:12" ht="15.95">
      <c r="A411" s="28" t="s">
        <v>1392</v>
      </c>
      <c r="B411" s="52" t="s">
        <v>2903</v>
      </c>
      <c r="C411" s="7" t="s">
        <v>1377</v>
      </c>
      <c r="F411" s="28" t="s">
        <v>1392</v>
      </c>
      <c r="G411" s="2" t="s">
        <v>2904</v>
      </c>
      <c r="H411" s="7" t="s">
        <v>1377</v>
      </c>
      <c r="J411" s="28" t="s">
        <v>1401</v>
      </c>
      <c r="K411" s="54" t="s">
        <v>2905</v>
      </c>
      <c r="L411" s="7" t="s">
        <v>1380</v>
      </c>
    </row>
    <row r="412" spans="1:12" ht="15.95">
      <c r="A412" s="28" t="s">
        <v>1392</v>
      </c>
      <c r="B412" s="2" t="s">
        <v>2906</v>
      </c>
      <c r="C412" s="7" t="s">
        <v>1415</v>
      </c>
      <c r="F412" s="28" t="s">
        <v>1392</v>
      </c>
      <c r="G412" s="2" t="s">
        <v>2907</v>
      </c>
      <c r="H412" s="7" t="s">
        <v>1377</v>
      </c>
      <c r="J412" s="28" t="s">
        <v>1401</v>
      </c>
      <c r="K412" s="27" t="s">
        <v>2908</v>
      </c>
      <c r="L412" s="7" t="s">
        <v>1380</v>
      </c>
    </row>
    <row r="413" spans="1:12" ht="15.95">
      <c r="A413" s="28" t="s">
        <v>1392</v>
      </c>
      <c r="B413" s="2" t="s">
        <v>2909</v>
      </c>
      <c r="C413" s="7" t="s">
        <v>1377</v>
      </c>
      <c r="F413" s="28" t="s">
        <v>1392</v>
      </c>
      <c r="G413" s="2" t="s">
        <v>1756</v>
      </c>
      <c r="H413" s="7" t="s">
        <v>1377</v>
      </c>
      <c r="J413" s="28" t="s">
        <v>1392</v>
      </c>
      <c r="K413" s="1" t="s">
        <v>2910</v>
      </c>
      <c r="L413" s="7" t="s">
        <v>1380</v>
      </c>
    </row>
    <row r="414" spans="1:12" ht="15.95">
      <c r="A414" s="28" t="s">
        <v>1392</v>
      </c>
      <c r="B414" s="27" t="s">
        <v>2382</v>
      </c>
      <c r="C414" s="7" t="s">
        <v>1380</v>
      </c>
      <c r="F414" s="28" t="s">
        <v>1392</v>
      </c>
      <c r="G414" s="2" t="s">
        <v>2708</v>
      </c>
      <c r="H414" s="7" t="s">
        <v>1377</v>
      </c>
      <c r="J414" s="28" t="s">
        <v>1392</v>
      </c>
      <c r="K414" s="1" t="s">
        <v>2911</v>
      </c>
      <c r="L414" s="7" t="s">
        <v>1380</v>
      </c>
    </row>
    <row r="415" spans="1:12" ht="15.95">
      <c r="A415" s="28" t="s">
        <v>1392</v>
      </c>
      <c r="B415" s="27" t="s">
        <v>2386</v>
      </c>
      <c r="C415" s="7" t="s">
        <v>1380</v>
      </c>
      <c r="F415" s="28" t="s">
        <v>1411</v>
      </c>
      <c r="G415" s="27" t="s">
        <v>2912</v>
      </c>
      <c r="H415" s="7" t="s">
        <v>1377</v>
      </c>
      <c r="J415" s="28" t="s">
        <v>1392</v>
      </c>
      <c r="K415" s="1" t="s">
        <v>2913</v>
      </c>
      <c r="L415" s="7" t="s">
        <v>1380</v>
      </c>
    </row>
    <row r="416" spans="1:12" ht="15.95">
      <c r="A416" s="28" t="s">
        <v>1392</v>
      </c>
      <c r="B416" s="2" t="s">
        <v>2914</v>
      </c>
      <c r="C416" s="7" t="s">
        <v>1380</v>
      </c>
      <c r="F416" s="28" t="s">
        <v>1411</v>
      </c>
      <c r="G416" s="27" t="s">
        <v>2915</v>
      </c>
      <c r="H416" s="7" t="s">
        <v>1377</v>
      </c>
      <c r="J416" s="28" t="s">
        <v>1392</v>
      </c>
      <c r="K416" s="27" t="s">
        <v>2916</v>
      </c>
      <c r="L416" s="7" t="s">
        <v>1380</v>
      </c>
    </row>
    <row r="417" spans="1:12" ht="15.95">
      <c r="A417" s="28" t="s">
        <v>1392</v>
      </c>
      <c r="B417" s="2" t="s">
        <v>2917</v>
      </c>
      <c r="C417" s="7" t="s">
        <v>1380</v>
      </c>
      <c r="F417" s="28" t="s">
        <v>1411</v>
      </c>
      <c r="G417" s="27" t="s">
        <v>2918</v>
      </c>
      <c r="H417" s="7" t="s">
        <v>1377</v>
      </c>
      <c r="J417" s="28" t="s">
        <v>1392</v>
      </c>
      <c r="K417" s="31" t="s">
        <v>1425</v>
      </c>
      <c r="L417" s="7" t="s">
        <v>1377</v>
      </c>
    </row>
    <row r="418" spans="1:12" ht="15.95">
      <c r="A418" s="28" t="s">
        <v>1392</v>
      </c>
      <c r="B418" s="2" t="s">
        <v>2456</v>
      </c>
      <c r="C418" s="7" t="s">
        <v>1380</v>
      </c>
      <c r="F418" s="28" t="s">
        <v>1411</v>
      </c>
      <c r="G418" s="27" t="s">
        <v>2919</v>
      </c>
      <c r="H418" s="7" t="s">
        <v>1377</v>
      </c>
      <c r="J418" s="28" t="s">
        <v>1392</v>
      </c>
      <c r="K418" s="31" t="s">
        <v>2920</v>
      </c>
      <c r="L418" s="7" t="s">
        <v>1377</v>
      </c>
    </row>
    <row r="419" spans="1:12" ht="15.95">
      <c r="A419" s="28" t="s">
        <v>1392</v>
      </c>
      <c r="B419" s="2" t="s">
        <v>2479</v>
      </c>
      <c r="C419" s="7" t="s">
        <v>1377</v>
      </c>
      <c r="F419" s="28" t="s">
        <v>1411</v>
      </c>
      <c r="G419" s="2" t="s">
        <v>2921</v>
      </c>
      <c r="H419" s="7" t="s">
        <v>1377</v>
      </c>
      <c r="J419" s="28" t="s">
        <v>1392</v>
      </c>
      <c r="K419" s="1" t="s">
        <v>2922</v>
      </c>
      <c r="L419" s="7" t="s">
        <v>1380</v>
      </c>
    </row>
    <row r="420" spans="1:12" ht="15.95">
      <c r="A420" s="28" t="s">
        <v>1392</v>
      </c>
      <c r="B420" s="2" t="s">
        <v>2923</v>
      </c>
      <c r="C420" s="7" t="s">
        <v>1377</v>
      </c>
      <c r="F420" s="28" t="s">
        <v>1411</v>
      </c>
      <c r="G420" s="27" t="s">
        <v>2924</v>
      </c>
      <c r="H420" s="7" t="s">
        <v>1377</v>
      </c>
      <c r="J420" s="28" t="s">
        <v>1392</v>
      </c>
      <c r="K420" s="31" t="s">
        <v>2594</v>
      </c>
      <c r="L420" s="7" t="s">
        <v>1377</v>
      </c>
    </row>
    <row r="421" spans="1:12" ht="15.95">
      <c r="A421" s="28" t="s">
        <v>1392</v>
      </c>
      <c r="B421" s="2" t="s">
        <v>2482</v>
      </c>
      <c r="C421" s="7" t="s">
        <v>1377</v>
      </c>
      <c r="H421" s="7"/>
      <c r="J421" s="28" t="s">
        <v>1392</v>
      </c>
      <c r="K421" s="1" t="s">
        <v>2925</v>
      </c>
      <c r="L421" s="7" t="s">
        <v>1380</v>
      </c>
    </row>
    <row r="422" spans="1:12" ht="15.95">
      <c r="A422" s="28" t="s">
        <v>1392</v>
      </c>
      <c r="B422" s="53" t="s">
        <v>2926</v>
      </c>
      <c r="C422" s="7" t="s">
        <v>1377</v>
      </c>
      <c r="F422" s="19" t="s">
        <v>2927</v>
      </c>
      <c r="H422" s="7"/>
      <c r="J422" s="28" t="s">
        <v>1392</v>
      </c>
      <c r="K422" s="27" t="s">
        <v>2928</v>
      </c>
      <c r="L422" s="7" t="s">
        <v>1380</v>
      </c>
    </row>
    <row r="423" spans="1:12" ht="15.95">
      <c r="A423" s="28" t="s">
        <v>1392</v>
      </c>
      <c r="B423" s="52" t="s">
        <v>2929</v>
      </c>
      <c r="C423" s="7" t="s">
        <v>1377</v>
      </c>
      <c r="F423" s="19" t="s">
        <v>1375</v>
      </c>
      <c r="G423" s="19" t="s">
        <v>2930</v>
      </c>
      <c r="H423" s="7" t="s">
        <v>1377</v>
      </c>
      <c r="J423" s="28" t="s">
        <v>1392</v>
      </c>
      <c r="K423" s="1" t="s">
        <v>2931</v>
      </c>
      <c r="L423" s="7" t="s">
        <v>1383</v>
      </c>
    </row>
    <row r="424" spans="1:12" ht="15.95">
      <c r="A424" s="28" t="s">
        <v>1392</v>
      </c>
      <c r="B424" s="2" t="s">
        <v>2932</v>
      </c>
      <c r="C424" s="7" t="s">
        <v>1377</v>
      </c>
      <c r="F424" s="19" t="s">
        <v>1375</v>
      </c>
      <c r="G424" s="19" t="s">
        <v>2933</v>
      </c>
      <c r="H424" s="7" t="s">
        <v>1377</v>
      </c>
      <c r="J424" s="28" t="s">
        <v>1392</v>
      </c>
      <c r="K424" s="31" t="s">
        <v>2934</v>
      </c>
      <c r="L424" s="7" t="s">
        <v>1380</v>
      </c>
    </row>
    <row r="425" spans="1:12" ht="15.95">
      <c r="A425" s="28" t="s">
        <v>1392</v>
      </c>
      <c r="B425" s="2" t="s">
        <v>2935</v>
      </c>
      <c r="C425" s="7" t="s">
        <v>1377</v>
      </c>
      <c r="F425" s="19" t="s">
        <v>1375</v>
      </c>
      <c r="G425" s="19" t="s">
        <v>2936</v>
      </c>
      <c r="H425" s="7" t="s">
        <v>1380</v>
      </c>
      <c r="J425" s="28" t="s">
        <v>1392</v>
      </c>
      <c r="K425" s="1" t="s">
        <v>1919</v>
      </c>
      <c r="L425" s="7" t="s">
        <v>1380</v>
      </c>
    </row>
    <row r="426" spans="1:12" ht="15.95">
      <c r="A426" s="28" t="s">
        <v>1392</v>
      </c>
      <c r="B426" s="1" t="s">
        <v>2937</v>
      </c>
      <c r="C426" s="7" t="s">
        <v>1380</v>
      </c>
      <c r="F426" s="19" t="s">
        <v>1375</v>
      </c>
      <c r="G426" s="19" t="s">
        <v>2938</v>
      </c>
      <c r="H426" s="7" t="s">
        <v>1377</v>
      </c>
      <c r="J426" s="28" t="s">
        <v>1392</v>
      </c>
      <c r="K426" s="1" t="s">
        <v>2939</v>
      </c>
      <c r="L426" s="7" t="s">
        <v>1380</v>
      </c>
    </row>
    <row r="427" spans="1:12" ht="15.95">
      <c r="A427" s="28" t="s">
        <v>1392</v>
      </c>
      <c r="B427" s="1" t="s">
        <v>2940</v>
      </c>
      <c r="C427" s="7" t="s">
        <v>1377</v>
      </c>
      <c r="F427" s="19" t="s">
        <v>1375</v>
      </c>
      <c r="G427" s="19" t="s">
        <v>2941</v>
      </c>
      <c r="H427" s="7" t="s">
        <v>1380</v>
      </c>
      <c r="J427" s="28" t="s">
        <v>1392</v>
      </c>
      <c r="K427" s="27" t="s">
        <v>2942</v>
      </c>
      <c r="L427" s="7" t="s">
        <v>1380</v>
      </c>
    </row>
    <row r="428" spans="1:12" ht="15.95">
      <c r="A428" s="28" t="s">
        <v>1392</v>
      </c>
      <c r="B428" s="2" t="s">
        <v>2943</v>
      </c>
      <c r="C428" s="7" t="s">
        <v>1380</v>
      </c>
      <c r="F428" s="19" t="s">
        <v>1375</v>
      </c>
      <c r="G428" s="19" t="s">
        <v>2944</v>
      </c>
      <c r="H428" s="7" t="s">
        <v>1377</v>
      </c>
      <c r="J428" s="28" t="s">
        <v>1392</v>
      </c>
      <c r="K428" s="27" t="s">
        <v>2945</v>
      </c>
      <c r="L428" s="7" t="s">
        <v>1377</v>
      </c>
    </row>
    <row r="429" spans="1:12" ht="15.95">
      <c r="A429" s="28" t="s">
        <v>1392</v>
      </c>
      <c r="B429" s="27" t="s">
        <v>2946</v>
      </c>
      <c r="C429" s="7" t="s">
        <v>1380</v>
      </c>
      <c r="F429" s="19" t="s">
        <v>1375</v>
      </c>
      <c r="G429" s="19" t="s">
        <v>2947</v>
      </c>
      <c r="H429" s="7" t="s">
        <v>1377</v>
      </c>
      <c r="J429" s="28" t="s">
        <v>1392</v>
      </c>
      <c r="K429" s="1" t="s">
        <v>2948</v>
      </c>
      <c r="L429" s="7" t="s">
        <v>1380</v>
      </c>
    </row>
    <row r="430" spans="1:12" ht="15.95">
      <c r="A430" s="28" t="s">
        <v>1411</v>
      </c>
      <c r="B430" s="27" t="s">
        <v>2496</v>
      </c>
      <c r="C430" s="7" t="s">
        <v>1377</v>
      </c>
      <c r="F430" s="19" t="s">
        <v>1401</v>
      </c>
      <c r="G430" s="19" t="s">
        <v>1977</v>
      </c>
      <c r="H430" s="7" t="s">
        <v>1377</v>
      </c>
      <c r="J430" s="28" t="s">
        <v>1392</v>
      </c>
      <c r="K430" s="1" t="s">
        <v>2346</v>
      </c>
      <c r="L430" s="7" t="s">
        <v>1380</v>
      </c>
    </row>
    <row r="431" spans="1:12" ht="15.95">
      <c r="A431" s="28" t="s">
        <v>1411</v>
      </c>
      <c r="B431" s="27" t="s">
        <v>2949</v>
      </c>
      <c r="C431" s="7" t="s">
        <v>1377</v>
      </c>
      <c r="F431" s="19" t="s">
        <v>1401</v>
      </c>
      <c r="G431" s="19" t="s">
        <v>2886</v>
      </c>
      <c r="H431" s="7" t="s">
        <v>1415</v>
      </c>
      <c r="J431" s="28" t="s">
        <v>1392</v>
      </c>
      <c r="K431" s="27" t="s">
        <v>2950</v>
      </c>
      <c r="L431" s="7" t="s">
        <v>1380</v>
      </c>
    </row>
    <row r="432" spans="1:12" ht="15.95">
      <c r="F432" s="19" t="s">
        <v>1401</v>
      </c>
      <c r="G432" s="19" t="s">
        <v>2951</v>
      </c>
      <c r="H432" s="7" t="s">
        <v>1377</v>
      </c>
      <c r="J432" s="28" t="s">
        <v>1392</v>
      </c>
      <c r="K432" s="1" t="s">
        <v>2225</v>
      </c>
      <c r="L432" s="7" t="s">
        <v>1380</v>
      </c>
    </row>
    <row r="433" spans="1:12" ht="15.95">
      <c r="A433" s="19" t="s">
        <v>2952</v>
      </c>
      <c r="F433" s="19" t="s">
        <v>1401</v>
      </c>
      <c r="G433" s="19" t="s">
        <v>2021</v>
      </c>
      <c r="H433" s="7" t="s">
        <v>1377</v>
      </c>
      <c r="J433" s="28" t="s">
        <v>1392</v>
      </c>
      <c r="K433" s="1" t="s">
        <v>2953</v>
      </c>
      <c r="L433" s="7" t="s">
        <v>1380</v>
      </c>
    </row>
    <row r="434" spans="1:12" ht="15.95">
      <c r="A434" s="33" t="s">
        <v>1375</v>
      </c>
      <c r="B434" s="50" t="s">
        <v>2954</v>
      </c>
      <c r="C434" s="7" t="s">
        <v>1415</v>
      </c>
      <c r="F434" s="19" t="s">
        <v>1401</v>
      </c>
      <c r="G434" s="19" t="s">
        <v>1667</v>
      </c>
      <c r="H434" s="7" t="s">
        <v>1377</v>
      </c>
      <c r="J434" s="28" t="s">
        <v>1392</v>
      </c>
      <c r="K434" s="1" t="s">
        <v>2955</v>
      </c>
      <c r="L434" s="7" t="s">
        <v>1380</v>
      </c>
    </row>
    <row r="435" spans="1:12" ht="15.95">
      <c r="A435" s="33" t="s">
        <v>1375</v>
      </c>
      <c r="B435" s="27" t="s">
        <v>2956</v>
      </c>
      <c r="C435" s="7" t="s">
        <v>1380</v>
      </c>
      <c r="F435" s="19" t="s">
        <v>1401</v>
      </c>
      <c r="G435" s="19" t="s">
        <v>2957</v>
      </c>
      <c r="H435" s="7" t="s">
        <v>1377</v>
      </c>
      <c r="J435" s="28" t="s">
        <v>1392</v>
      </c>
      <c r="K435" s="1" t="s">
        <v>2958</v>
      </c>
      <c r="L435" s="7" t="s">
        <v>1380</v>
      </c>
    </row>
    <row r="436" spans="1:12" ht="15.95">
      <c r="A436" s="48" t="s">
        <v>1392</v>
      </c>
      <c r="B436" s="2" t="s">
        <v>2959</v>
      </c>
      <c r="C436" s="7" t="s">
        <v>1380</v>
      </c>
      <c r="F436" s="19" t="s">
        <v>1401</v>
      </c>
      <c r="G436" s="19" t="s">
        <v>2293</v>
      </c>
      <c r="H436" s="7" t="s">
        <v>1380</v>
      </c>
      <c r="J436" s="28" t="s">
        <v>1392</v>
      </c>
      <c r="K436" s="1" t="s">
        <v>2960</v>
      </c>
      <c r="L436" s="7" t="s">
        <v>1380</v>
      </c>
    </row>
    <row r="437" spans="1:12" ht="15.95">
      <c r="A437" s="48" t="s">
        <v>1392</v>
      </c>
      <c r="B437" s="27" t="s">
        <v>2961</v>
      </c>
      <c r="C437" s="7" t="s">
        <v>1383</v>
      </c>
      <c r="F437" s="19" t="s">
        <v>1401</v>
      </c>
      <c r="G437" s="19" t="s">
        <v>2962</v>
      </c>
      <c r="H437" s="7" t="s">
        <v>1377</v>
      </c>
      <c r="J437" s="28" t="s">
        <v>1392</v>
      </c>
      <c r="K437" s="1" t="s">
        <v>2963</v>
      </c>
      <c r="L437" s="7" t="s">
        <v>1380</v>
      </c>
    </row>
    <row r="438" spans="1:12" ht="15.95">
      <c r="A438" s="48" t="s">
        <v>1392</v>
      </c>
      <c r="B438" s="27" t="s">
        <v>1780</v>
      </c>
      <c r="C438" s="7" t="s">
        <v>1377</v>
      </c>
      <c r="F438" s="19" t="s">
        <v>1401</v>
      </c>
      <c r="G438" s="19" t="s">
        <v>2964</v>
      </c>
      <c r="H438" s="7" t="s">
        <v>1380</v>
      </c>
      <c r="J438" s="28" t="s">
        <v>1392</v>
      </c>
      <c r="K438" s="1" t="s">
        <v>2965</v>
      </c>
      <c r="L438" s="7" t="s">
        <v>1380</v>
      </c>
    </row>
    <row r="439" spans="1:12" ht="15.95">
      <c r="A439" s="48" t="s">
        <v>1392</v>
      </c>
      <c r="B439" s="27" t="s">
        <v>1425</v>
      </c>
      <c r="C439" s="7" t="s">
        <v>1380</v>
      </c>
      <c r="F439" s="19" t="s">
        <v>1401</v>
      </c>
      <c r="G439" s="19" t="s">
        <v>2899</v>
      </c>
      <c r="H439" s="7" t="s">
        <v>1415</v>
      </c>
      <c r="J439" s="28" t="s">
        <v>1392</v>
      </c>
      <c r="K439" s="1" t="s">
        <v>1999</v>
      </c>
      <c r="L439" s="7" t="s">
        <v>1380</v>
      </c>
    </row>
    <row r="440" spans="1:12" ht="15.95">
      <c r="A440" s="28" t="s">
        <v>1411</v>
      </c>
      <c r="B440" s="2" t="s">
        <v>2966</v>
      </c>
      <c r="C440" s="7" t="s">
        <v>1377</v>
      </c>
      <c r="F440" s="19" t="s">
        <v>1401</v>
      </c>
      <c r="G440" s="19" t="s">
        <v>2538</v>
      </c>
      <c r="H440" s="7" t="s">
        <v>1415</v>
      </c>
      <c r="J440" s="28" t="s">
        <v>1392</v>
      </c>
      <c r="K440" s="55" t="s">
        <v>2967</v>
      </c>
      <c r="L440" s="7" t="s">
        <v>1380</v>
      </c>
    </row>
    <row r="441" spans="1:12" ht="15.95">
      <c r="A441" s="28" t="s">
        <v>1411</v>
      </c>
      <c r="B441" s="2" t="s">
        <v>2968</v>
      </c>
      <c r="C441" s="7" t="s">
        <v>1377</v>
      </c>
      <c r="F441" s="19" t="s">
        <v>1401</v>
      </c>
      <c r="G441" s="19" t="s">
        <v>2032</v>
      </c>
      <c r="H441" s="7" t="s">
        <v>1380</v>
      </c>
      <c r="J441" s="28" t="s">
        <v>1588</v>
      </c>
      <c r="K441" s="31" t="s">
        <v>2969</v>
      </c>
      <c r="L441" s="7" t="s">
        <v>1377</v>
      </c>
    </row>
    <row r="442" spans="1:12" ht="15.95">
      <c r="F442" s="19" t="s">
        <v>1401</v>
      </c>
      <c r="G442" s="19" t="s">
        <v>2970</v>
      </c>
      <c r="H442" s="7" t="s">
        <v>1415</v>
      </c>
      <c r="J442" s="28" t="s">
        <v>1588</v>
      </c>
      <c r="K442" s="1" t="s">
        <v>2971</v>
      </c>
      <c r="L442" s="7" t="s">
        <v>1380</v>
      </c>
    </row>
    <row r="443" spans="1:12" ht="15.95">
      <c r="A443" s="225" t="s">
        <v>2972</v>
      </c>
      <c r="F443" s="19" t="s">
        <v>1401</v>
      </c>
      <c r="G443" s="19" t="s">
        <v>2908</v>
      </c>
      <c r="H443" s="7" t="s">
        <v>1415</v>
      </c>
      <c r="J443" s="28" t="s">
        <v>1588</v>
      </c>
      <c r="K443" s="27" t="s">
        <v>2973</v>
      </c>
      <c r="L443" s="7" t="s">
        <v>1380</v>
      </c>
    </row>
    <row r="444" spans="1:12" ht="15.95">
      <c r="A444" s="19" t="s">
        <v>1375</v>
      </c>
      <c r="B444" s="7" t="s">
        <v>2974</v>
      </c>
      <c r="C444" s="7" t="s">
        <v>1377</v>
      </c>
      <c r="F444" s="19" t="s">
        <v>1401</v>
      </c>
      <c r="G444" s="19" t="s">
        <v>1638</v>
      </c>
      <c r="H444" s="7" t="s">
        <v>1415</v>
      </c>
      <c r="J444" s="28" t="s">
        <v>1588</v>
      </c>
      <c r="K444" s="27" t="s">
        <v>2975</v>
      </c>
      <c r="L444" s="7" t="s">
        <v>1377</v>
      </c>
    </row>
    <row r="445" spans="1:12" ht="15.95">
      <c r="A445" s="19" t="s">
        <v>1375</v>
      </c>
      <c r="B445" s="7" t="s">
        <v>2976</v>
      </c>
      <c r="C445" s="7" t="s">
        <v>1377</v>
      </c>
      <c r="F445" s="19" t="s">
        <v>1401</v>
      </c>
      <c r="G445" s="19" t="s">
        <v>2977</v>
      </c>
      <c r="H445" s="7" t="s">
        <v>1377</v>
      </c>
      <c r="J445" s="28" t="s">
        <v>1588</v>
      </c>
      <c r="K445" s="27" t="s">
        <v>2978</v>
      </c>
      <c r="L445" s="7" t="s">
        <v>1380</v>
      </c>
    </row>
    <row r="446" spans="1:12" ht="15.95">
      <c r="A446" s="19" t="s">
        <v>1375</v>
      </c>
      <c r="B446" s="7" t="s">
        <v>2979</v>
      </c>
      <c r="C446" s="7" t="s">
        <v>1380</v>
      </c>
      <c r="F446" s="19" t="s">
        <v>1392</v>
      </c>
      <c r="G446" s="19" t="s">
        <v>2910</v>
      </c>
      <c r="H446" s="7" t="s">
        <v>1380</v>
      </c>
      <c r="J446" s="28" t="s">
        <v>1588</v>
      </c>
      <c r="K446" s="27" t="s">
        <v>2980</v>
      </c>
      <c r="L446" s="7" t="s">
        <v>1380</v>
      </c>
    </row>
    <row r="447" spans="1:12" ht="15.95">
      <c r="A447" s="19" t="s">
        <v>1375</v>
      </c>
      <c r="B447" s="7" t="s">
        <v>2981</v>
      </c>
      <c r="C447" s="7" t="s">
        <v>1380</v>
      </c>
      <c r="F447" s="19" t="s">
        <v>1392</v>
      </c>
      <c r="G447" s="19" t="s">
        <v>2982</v>
      </c>
      <c r="H447" s="7" t="s">
        <v>1380</v>
      </c>
      <c r="J447" s="28" t="s">
        <v>1588</v>
      </c>
      <c r="K447" s="27" t="s">
        <v>2983</v>
      </c>
      <c r="L447" s="7" t="s">
        <v>1380</v>
      </c>
    </row>
    <row r="448" spans="1:12" ht="15.95">
      <c r="A448" s="19" t="s">
        <v>1375</v>
      </c>
      <c r="B448" s="7" t="s">
        <v>2984</v>
      </c>
      <c r="C448" s="7" t="s">
        <v>1377</v>
      </c>
      <c r="F448" s="19" t="s">
        <v>1392</v>
      </c>
      <c r="G448" s="19" t="s">
        <v>2985</v>
      </c>
      <c r="H448" s="7" t="s">
        <v>1380</v>
      </c>
      <c r="J448" s="28" t="s">
        <v>1588</v>
      </c>
      <c r="K448" s="27" t="s">
        <v>2986</v>
      </c>
      <c r="L448" s="7" t="s">
        <v>1380</v>
      </c>
    </row>
    <row r="449" spans="1:12" ht="15.95">
      <c r="A449" s="19" t="s">
        <v>1375</v>
      </c>
      <c r="B449" s="7" t="s">
        <v>2987</v>
      </c>
      <c r="C449" s="7" t="s">
        <v>1377</v>
      </c>
      <c r="F449" s="19" t="s">
        <v>1392</v>
      </c>
      <c r="G449" s="19" t="s">
        <v>2988</v>
      </c>
      <c r="H449" s="7" t="s">
        <v>1380</v>
      </c>
      <c r="J449" s="28" t="s">
        <v>1588</v>
      </c>
      <c r="K449" s="27" t="s">
        <v>2989</v>
      </c>
      <c r="L449" s="7" t="s">
        <v>1380</v>
      </c>
    </row>
    <row r="450" spans="1:12" ht="15.95">
      <c r="A450" s="19" t="s">
        <v>1375</v>
      </c>
      <c r="B450" s="7" t="s">
        <v>2990</v>
      </c>
      <c r="C450" s="7" t="s">
        <v>1415</v>
      </c>
      <c r="F450" s="19" t="s">
        <v>1392</v>
      </c>
      <c r="G450" s="19" t="s">
        <v>2991</v>
      </c>
      <c r="H450" s="7" t="s">
        <v>1380</v>
      </c>
      <c r="J450" s="28" t="s">
        <v>1588</v>
      </c>
      <c r="K450" s="27" t="s">
        <v>2992</v>
      </c>
      <c r="L450" s="7" t="s">
        <v>1380</v>
      </c>
    </row>
    <row r="451" spans="1:12" ht="15.95">
      <c r="A451" s="19" t="s">
        <v>1375</v>
      </c>
      <c r="B451" s="7" t="s">
        <v>2993</v>
      </c>
      <c r="C451" s="7" t="s">
        <v>1415</v>
      </c>
      <c r="F451" s="19" t="s">
        <v>1392</v>
      </c>
      <c r="G451" s="19" t="s">
        <v>2994</v>
      </c>
      <c r="H451" s="7" t="s">
        <v>1377</v>
      </c>
      <c r="J451" s="33" t="s">
        <v>1411</v>
      </c>
      <c r="K451" s="27" t="s">
        <v>2995</v>
      </c>
      <c r="L451" s="7" t="s">
        <v>1377</v>
      </c>
    </row>
    <row r="452" spans="1:12">
      <c r="A452" s="19" t="s">
        <v>1375</v>
      </c>
      <c r="B452" s="7" t="s">
        <v>2996</v>
      </c>
      <c r="C452" s="7" t="s">
        <v>1377</v>
      </c>
      <c r="F452" s="19" t="s">
        <v>1392</v>
      </c>
      <c r="G452" s="19" t="s">
        <v>2997</v>
      </c>
      <c r="H452" s="7" t="s">
        <v>1380</v>
      </c>
    </row>
    <row r="453" spans="1:12">
      <c r="A453" s="19" t="s">
        <v>1375</v>
      </c>
      <c r="B453" s="7" t="s">
        <v>2998</v>
      </c>
      <c r="C453" s="7" t="s">
        <v>1377</v>
      </c>
      <c r="F453" s="19" t="s">
        <v>1392</v>
      </c>
      <c r="G453" s="19" t="s">
        <v>2999</v>
      </c>
      <c r="H453" s="7" t="s">
        <v>1377</v>
      </c>
    </row>
    <row r="454" spans="1:12" ht="15.95">
      <c r="A454" s="19" t="s">
        <v>1375</v>
      </c>
      <c r="B454" s="7" t="s">
        <v>3000</v>
      </c>
      <c r="C454" s="7" t="s">
        <v>1377</v>
      </c>
      <c r="F454" s="19" t="s">
        <v>1392</v>
      </c>
      <c r="G454" s="19" t="s">
        <v>3001</v>
      </c>
      <c r="H454" s="7" t="s">
        <v>1380</v>
      </c>
      <c r="J454" s="225" t="s">
        <v>3002</v>
      </c>
    </row>
    <row r="455" spans="1:12">
      <c r="A455" s="19" t="s">
        <v>1375</v>
      </c>
      <c r="B455" s="7" t="s">
        <v>2436</v>
      </c>
      <c r="C455" s="7" t="s">
        <v>1377</v>
      </c>
      <c r="F455" s="19" t="s">
        <v>1392</v>
      </c>
      <c r="G455" s="19" t="s">
        <v>3003</v>
      </c>
      <c r="H455" s="7" t="s">
        <v>1380</v>
      </c>
      <c r="J455" s="19" t="s">
        <v>1375</v>
      </c>
      <c r="K455" s="19" t="s">
        <v>2844</v>
      </c>
      <c r="L455" s="7" t="s">
        <v>1377</v>
      </c>
    </row>
    <row r="456" spans="1:12">
      <c r="A456" s="19" t="s">
        <v>1375</v>
      </c>
      <c r="B456" s="7" t="s">
        <v>1447</v>
      </c>
      <c r="C456" s="7" t="s">
        <v>1377</v>
      </c>
      <c r="F456" s="19" t="s">
        <v>1392</v>
      </c>
      <c r="G456" s="19" t="s">
        <v>1535</v>
      </c>
      <c r="H456" s="7" t="s">
        <v>1383</v>
      </c>
      <c r="J456" s="19" t="s">
        <v>1375</v>
      </c>
      <c r="K456" s="19" t="s">
        <v>1678</v>
      </c>
      <c r="L456" s="7" t="s">
        <v>1377</v>
      </c>
    </row>
    <row r="457" spans="1:12">
      <c r="A457" s="19" t="s">
        <v>1401</v>
      </c>
      <c r="B457" s="7" t="s">
        <v>3004</v>
      </c>
      <c r="C457" s="7" t="s">
        <v>1380</v>
      </c>
      <c r="F457" s="19" t="s">
        <v>1392</v>
      </c>
      <c r="G457" s="19" t="s">
        <v>1385</v>
      </c>
      <c r="H457" s="7" t="s">
        <v>1377</v>
      </c>
      <c r="J457" s="19" t="s">
        <v>1375</v>
      </c>
      <c r="K457" s="19" t="s">
        <v>3005</v>
      </c>
      <c r="L457" s="7" t="s">
        <v>1377</v>
      </c>
    </row>
    <row r="458" spans="1:12">
      <c r="A458" s="19" t="s">
        <v>1401</v>
      </c>
      <c r="B458" s="7" t="s">
        <v>1439</v>
      </c>
      <c r="C458" s="7" t="s">
        <v>1380</v>
      </c>
      <c r="F458" s="19" t="s">
        <v>1392</v>
      </c>
      <c r="G458" s="19" t="s">
        <v>2617</v>
      </c>
      <c r="H458" s="7" t="s">
        <v>1380</v>
      </c>
      <c r="J458" s="19" t="s">
        <v>1375</v>
      </c>
      <c r="K458" s="19" t="s">
        <v>3006</v>
      </c>
      <c r="L458" s="7" t="s">
        <v>1380</v>
      </c>
    </row>
    <row r="459" spans="1:12">
      <c r="A459" s="19" t="s">
        <v>1401</v>
      </c>
      <c r="B459" s="7" t="s">
        <v>3007</v>
      </c>
      <c r="C459" s="7" t="s">
        <v>1380</v>
      </c>
      <c r="F459" s="19" t="s">
        <v>1392</v>
      </c>
      <c r="G459" s="19" t="s">
        <v>3008</v>
      </c>
      <c r="H459" s="7" t="s">
        <v>1380</v>
      </c>
      <c r="J459" s="19" t="s">
        <v>1375</v>
      </c>
      <c r="K459" s="19" t="s">
        <v>3009</v>
      </c>
      <c r="L459" s="7" t="s">
        <v>1377</v>
      </c>
    </row>
    <row r="460" spans="1:12">
      <c r="A460" s="19" t="s">
        <v>1401</v>
      </c>
      <c r="B460" s="7" t="s">
        <v>3010</v>
      </c>
      <c r="C460" s="7" t="s">
        <v>1380</v>
      </c>
      <c r="F460" s="19" t="s">
        <v>1392</v>
      </c>
      <c r="G460" s="19" t="s">
        <v>2676</v>
      </c>
      <c r="H460" s="7" t="s">
        <v>1380</v>
      </c>
      <c r="J460" s="19" t="s">
        <v>1375</v>
      </c>
      <c r="K460" s="19" t="s">
        <v>3011</v>
      </c>
      <c r="L460" s="7" t="s">
        <v>1377</v>
      </c>
    </row>
    <row r="461" spans="1:12">
      <c r="A461" s="19" t="s">
        <v>1401</v>
      </c>
      <c r="B461" s="7" t="s">
        <v>3012</v>
      </c>
      <c r="C461" s="7" t="s">
        <v>1380</v>
      </c>
      <c r="F461" s="19" t="s">
        <v>1392</v>
      </c>
      <c r="G461" s="19" t="s">
        <v>2680</v>
      </c>
      <c r="H461" s="7" t="s">
        <v>1380</v>
      </c>
      <c r="J461" s="19" t="s">
        <v>1375</v>
      </c>
      <c r="K461" s="19" t="s">
        <v>3013</v>
      </c>
      <c r="L461" s="7" t="s">
        <v>1386</v>
      </c>
    </row>
    <row r="462" spans="1:12">
      <c r="A462" s="19" t="s">
        <v>1401</v>
      </c>
      <c r="B462" s="7" t="s">
        <v>3014</v>
      </c>
      <c r="C462" s="7" t="s">
        <v>1380</v>
      </c>
      <c r="F462" s="19" t="s">
        <v>1392</v>
      </c>
      <c r="G462" s="19" t="s">
        <v>3015</v>
      </c>
      <c r="H462" s="7" t="s">
        <v>1380</v>
      </c>
      <c r="J462" s="19" t="s">
        <v>1375</v>
      </c>
      <c r="K462" s="19" t="s">
        <v>3016</v>
      </c>
      <c r="L462" s="7" t="s">
        <v>1377</v>
      </c>
    </row>
    <row r="463" spans="1:12">
      <c r="A463" s="19" t="s">
        <v>1401</v>
      </c>
      <c r="B463" s="7" t="s">
        <v>1484</v>
      </c>
      <c r="C463" s="7" t="s">
        <v>1383</v>
      </c>
      <c r="F463" s="19" t="s">
        <v>1392</v>
      </c>
      <c r="G463" s="19" t="s">
        <v>3017</v>
      </c>
      <c r="H463" s="7" t="s">
        <v>1415</v>
      </c>
      <c r="J463" s="19" t="s">
        <v>1375</v>
      </c>
      <c r="K463" s="19" t="s">
        <v>3018</v>
      </c>
      <c r="L463" s="7" t="s">
        <v>1377</v>
      </c>
    </row>
    <row r="464" spans="1:12">
      <c r="A464" s="19" t="s">
        <v>1401</v>
      </c>
      <c r="B464" s="7" t="s">
        <v>3019</v>
      </c>
      <c r="C464" s="7" t="s">
        <v>1383</v>
      </c>
      <c r="F464" s="19" t="s">
        <v>1392</v>
      </c>
      <c r="G464" s="19" t="s">
        <v>3020</v>
      </c>
      <c r="H464" s="7" t="s">
        <v>1380</v>
      </c>
      <c r="J464" s="19" t="s">
        <v>1375</v>
      </c>
      <c r="K464" s="19" t="s">
        <v>3021</v>
      </c>
      <c r="L464" s="7" t="s">
        <v>1377</v>
      </c>
    </row>
    <row r="465" spans="1:12">
      <c r="A465" s="19" t="s">
        <v>1401</v>
      </c>
      <c r="B465" s="7" t="s">
        <v>2801</v>
      </c>
      <c r="C465" s="7" t="s">
        <v>1380</v>
      </c>
      <c r="F465" s="19" t="s">
        <v>1392</v>
      </c>
      <c r="G465" s="19" t="s">
        <v>3022</v>
      </c>
      <c r="H465" s="7" t="s">
        <v>1383</v>
      </c>
      <c r="J465" s="19" t="s">
        <v>1375</v>
      </c>
      <c r="K465" s="19" t="s">
        <v>3023</v>
      </c>
      <c r="L465" s="7" t="s">
        <v>1386</v>
      </c>
    </row>
    <row r="466" spans="1:12">
      <c r="A466" s="19" t="s">
        <v>1401</v>
      </c>
      <c r="B466" s="7" t="s">
        <v>3024</v>
      </c>
      <c r="C466" s="7" t="s">
        <v>1380</v>
      </c>
      <c r="F466" s="19" t="s">
        <v>1392</v>
      </c>
      <c r="G466" s="19" t="s">
        <v>3025</v>
      </c>
      <c r="H466" s="7" t="s">
        <v>1377</v>
      </c>
      <c r="J466" s="19" t="s">
        <v>1375</v>
      </c>
      <c r="K466" s="19" t="s">
        <v>1756</v>
      </c>
      <c r="L466" s="7" t="s">
        <v>1380</v>
      </c>
    </row>
    <row r="467" spans="1:12">
      <c r="A467" s="19" t="s">
        <v>1401</v>
      </c>
      <c r="B467" s="7" t="s">
        <v>3026</v>
      </c>
      <c r="C467" s="7" t="s">
        <v>1380</v>
      </c>
      <c r="F467" s="19" t="s">
        <v>1392</v>
      </c>
      <c r="G467" s="19" t="s">
        <v>3027</v>
      </c>
      <c r="H467" s="7" t="s">
        <v>1377</v>
      </c>
      <c r="J467" s="19" t="s">
        <v>1375</v>
      </c>
      <c r="K467" s="19" t="s">
        <v>3028</v>
      </c>
      <c r="L467" s="7" t="s">
        <v>1386</v>
      </c>
    </row>
    <row r="468" spans="1:12">
      <c r="A468" s="19" t="s">
        <v>1392</v>
      </c>
      <c r="B468" s="7" t="s">
        <v>2114</v>
      </c>
      <c r="C468" s="7" t="s">
        <v>1380</v>
      </c>
      <c r="F468" s="19" t="s">
        <v>1392</v>
      </c>
      <c r="G468" s="19" t="s">
        <v>3029</v>
      </c>
      <c r="H468" s="7" t="s">
        <v>1380</v>
      </c>
      <c r="J468" s="19" t="s">
        <v>1401</v>
      </c>
      <c r="K468" s="19" t="s">
        <v>1902</v>
      </c>
      <c r="L468" s="7" t="s">
        <v>1383</v>
      </c>
    </row>
    <row r="469" spans="1:12">
      <c r="A469" s="19" t="s">
        <v>1392</v>
      </c>
      <c r="B469" s="7" t="s">
        <v>3030</v>
      </c>
      <c r="C469" s="7" t="s">
        <v>1380</v>
      </c>
      <c r="F469" s="19" t="s">
        <v>1392</v>
      </c>
      <c r="G469" s="19" t="s">
        <v>3031</v>
      </c>
      <c r="H469" s="7" t="s">
        <v>1377</v>
      </c>
      <c r="J469" s="19" t="s">
        <v>1401</v>
      </c>
      <c r="K469" s="19" t="s">
        <v>3032</v>
      </c>
      <c r="L469" s="7" t="s">
        <v>1380</v>
      </c>
    </row>
    <row r="470" spans="1:12">
      <c r="A470" s="19" t="s">
        <v>1392</v>
      </c>
      <c r="B470" s="7" t="s">
        <v>1425</v>
      </c>
      <c r="C470" s="7" t="s">
        <v>1380</v>
      </c>
      <c r="F470" s="19" t="s">
        <v>1411</v>
      </c>
      <c r="G470" s="19" t="s">
        <v>3033</v>
      </c>
      <c r="H470" s="7" t="s">
        <v>1377</v>
      </c>
      <c r="J470" s="19" t="s">
        <v>1401</v>
      </c>
      <c r="K470" s="19" t="s">
        <v>1448</v>
      </c>
      <c r="L470" s="7" t="s">
        <v>1383</v>
      </c>
    </row>
    <row r="471" spans="1:12">
      <c r="A471" s="19" t="s">
        <v>1392</v>
      </c>
      <c r="B471" s="7" t="s">
        <v>3034</v>
      </c>
      <c r="C471" s="7" t="s">
        <v>1380</v>
      </c>
      <c r="F471" s="19" t="s">
        <v>1411</v>
      </c>
      <c r="G471" s="19" t="s">
        <v>3035</v>
      </c>
      <c r="H471" s="7" t="s">
        <v>1377</v>
      </c>
      <c r="J471" s="19" t="s">
        <v>1401</v>
      </c>
      <c r="K471" s="19" t="s">
        <v>3036</v>
      </c>
      <c r="L471" s="7" t="s">
        <v>1377</v>
      </c>
    </row>
    <row r="472" spans="1:12">
      <c r="A472" s="19" t="s">
        <v>1392</v>
      </c>
      <c r="B472" s="7" t="s">
        <v>1871</v>
      </c>
      <c r="C472" s="7" t="s">
        <v>1380</v>
      </c>
      <c r="J472" s="19" t="s">
        <v>1401</v>
      </c>
      <c r="K472" s="19" t="s">
        <v>3037</v>
      </c>
      <c r="L472" s="7" t="s">
        <v>1380</v>
      </c>
    </row>
    <row r="473" spans="1:12">
      <c r="A473" s="19" t="s">
        <v>1392</v>
      </c>
      <c r="B473" s="7" t="s">
        <v>3038</v>
      </c>
      <c r="C473" s="7" t="s">
        <v>1380</v>
      </c>
      <c r="J473" s="19" t="s">
        <v>1401</v>
      </c>
      <c r="K473" s="19" t="s">
        <v>3039</v>
      </c>
      <c r="L473" s="7" t="s">
        <v>1383</v>
      </c>
    </row>
    <row r="474" spans="1:12" ht="15.95">
      <c r="A474" s="19" t="s">
        <v>1392</v>
      </c>
      <c r="B474" s="7" t="s">
        <v>3040</v>
      </c>
      <c r="C474" s="7" t="s">
        <v>1380</v>
      </c>
      <c r="F474" s="225" t="s">
        <v>3041</v>
      </c>
      <c r="J474" s="19" t="s">
        <v>1401</v>
      </c>
      <c r="K474" s="19" t="s">
        <v>3042</v>
      </c>
      <c r="L474" s="7" t="s">
        <v>1380</v>
      </c>
    </row>
    <row r="475" spans="1:12">
      <c r="A475" s="19" t="s">
        <v>1392</v>
      </c>
      <c r="B475" s="7" t="s">
        <v>3043</v>
      </c>
      <c r="C475" s="7" t="s">
        <v>1380</v>
      </c>
      <c r="F475" s="19" t="s">
        <v>1375</v>
      </c>
      <c r="G475" s="19" t="s">
        <v>3044</v>
      </c>
      <c r="H475" s="7" t="s">
        <v>1377</v>
      </c>
      <c r="J475" s="19" t="s">
        <v>1401</v>
      </c>
      <c r="K475" s="19" t="s">
        <v>1917</v>
      </c>
      <c r="L475" s="7" t="s">
        <v>1380</v>
      </c>
    </row>
    <row r="476" spans="1:12">
      <c r="A476" s="19" t="s">
        <v>1392</v>
      </c>
      <c r="B476" s="7" t="s">
        <v>3045</v>
      </c>
      <c r="C476" s="7" t="s">
        <v>1377</v>
      </c>
      <c r="F476" s="19" t="s">
        <v>1375</v>
      </c>
      <c r="G476" s="19" t="s">
        <v>1742</v>
      </c>
      <c r="H476" s="7" t="s">
        <v>1377</v>
      </c>
      <c r="J476" s="19" t="s">
        <v>1401</v>
      </c>
      <c r="K476" s="19" t="s">
        <v>1484</v>
      </c>
      <c r="L476" s="7" t="s">
        <v>1383</v>
      </c>
    </row>
    <row r="477" spans="1:12">
      <c r="A477" s="19" t="s">
        <v>1392</v>
      </c>
      <c r="B477" s="7" t="s">
        <v>3046</v>
      </c>
      <c r="C477" s="7" t="s">
        <v>1380</v>
      </c>
      <c r="F477" s="19" t="s">
        <v>1375</v>
      </c>
      <c r="G477" s="19" t="s">
        <v>3047</v>
      </c>
      <c r="H477" s="7" t="s">
        <v>1377</v>
      </c>
      <c r="J477" s="19" t="s">
        <v>1401</v>
      </c>
      <c r="K477" s="19" t="s">
        <v>2804</v>
      </c>
      <c r="L477" s="7" t="s">
        <v>1383</v>
      </c>
    </row>
    <row r="478" spans="1:12">
      <c r="A478" s="19" t="s">
        <v>1392</v>
      </c>
      <c r="B478" s="7" t="s">
        <v>2676</v>
      </c>
      <c r="C478" s="7" t="s">
        <v>1380</v>
      </c>
      <c r="F478" s="19" t="s">
        <v>1375</v>
      </c>
      <c r="G478" s="19" t="s">
        <v>3048</v>
      </c>
      <c r="H478" s="7" t="s">
        <v>1386</v>
      </c>
      <c r="J478" s="19" t="s">
        <v>1401</v>
      </c>
      <c r="K478" s="19" t="s">
        <v>1494</v>
      </c>
      <c r="L478" s="7" t="s">
        <v>1380</v>
      </c>
    </row>
    <row r="479" spans="1:12">
      <c r="A479" s="19" t="s">
        <v>1392</v>
      </c>
      <c r="B479" s="7" t="s">
        <v>3049</v>
      </c>
      <c r="C479" s="7" t="s">
        <v>1380</v>
      </c>
      <c r="F479" s="19" t="s">
        <v>1375</v>
      </c>
      <c r="G479" s="19" t="s">
        <v>1385</v>
      </c>
      <c r="H479" s="7" t="s">
        <v>1380</v>
      </c>
      <c r="J479" s="19" t="s">
        <v>1401</v>
      </c>
      <c r="K479" s="19" t="s">
        <v>3050</v>
      </c>
      <c r="L479" s="7" t="s">
        <v>1380</v>
      </c>
    </row>
    <row r="480" spans="1:12">
      <c r="A480" s="19" t="s">
        <v>1392</v>
      </c>
      <c r="B480" s="7" t="s">
        <v>2680</v>
      </c>
      <c r="C480" s="7" t="s">
        <v>1380</v>
      </c>
      <c r="F480" s="19" t="s">
        <v>1375</v>
      </c>
      <c r="G480" s="19" t="s">
        <v>1385</v>
      </c>
      <c r="H480" s="7" t="s">
        <v>1380</v>
      </c>
      <c r="J480" s="19" t="s">
        <v>1401</v>
      </c>
      <c r="K480" s="19" t="s">
        <v>1605</v>
      </c>
      <c r="L480" s="7" t="s">
        <v>1380</v>
      </c>
    </row>
    <row r="481" spans="1:12">
      <c r="A481" s="19" t="s">
        <v>1392</v>
      </c>
      <c r="B481" s="7" t="s">
        <v>1576</v>
      </c>
      <c r="C481" s="7" t="s">
        <v>1380</v>
      </c>
      <c r="F481" s="19" t="s">
        <v>1375</v>
      </c>
      <c r="G481" s="19" t="s">
        <v>2883</v>
      </c>
      <c r="H481" s="7" t="s">
        <v>1377</v>
      </c>
      <c r="J481" s="19" t="s">
        <v>1401</v>
      </c>
      <c r="K481" s="19" t="s">
        <v>3051</v>
      </c>
      <c r="L481" s="7" t="s">
        <v>1377</v>
      </c>
    </row>
    <row r="482" spans="1:12">
      <c r="A482" s="19" t="s">
        <v>1392</v>
      </c>
      <c r="B482" s="7" t="s">
        <v>1580</v>
      </c>
      <c r="C482" s="7" t="s">
        <v>1380</v>
      </c>
      <c r="F482" s="19" t="s">
        <v>1375</v>
      </c>
      <c r="G482" s="19" t="s">
        <v>3052</v>
      </c>
      <c r="H482" s="7" t="s">
        <v>1377</v>
      </c>
      <c r="J482" s="19" t="s">
        <v>1401</v>
      </c>
      <c r="K482" s="19" t="s">
        <v>3053</v>
      </c>
      <c r="L482" s="7" t="s">
        <v>1383</v>
      </c>
    </row>
    <row r="483" spans="1:12">
      <c r="A483" s="19" t="s">
        <v>1392</v>
      </c>
      <c r="B483" s="7" t="s">
        <v>3054</v>
      </c>
      <c r="C483" s="7" t="s">
        <v>1380</v>
      </c>
      <c r="F483" s="19" t="s">
        <v>1375</v>
      </c>
      <c r="G483" s="19" t="s">
        <v>3055</v>
      </c>
      <c r="H483" s="7" t="s">
        <v>1386</v>
      </c>
      <c r="J483" s="19" t="s">
        <v>1401</v>
      </c>
      <c r="K483" s="19" t="s">
        <v>3056</v>
      </c>
      <c r="L483" s="7" t="s">
        <v>1380</v>
      </c>
    </row>
    <row r="484" spans="1:12">
      <c r="A484" s="19" t="s">
        <v>1392</v>
      </c>
      <c r="B484" s="7" t="s">
        <v>3057</v>
      </c>
      <c r="C484" s="7" t="s">
        <v>1380</v>
      </c>
      <c r="F484" s="19" t="s">
        <v>1375</v>
      </c>
      <c r="G484" s="19" t="s">
        <v>3058</v>
      </c>
      <c r="H484" s="7" t="s">
        <v>1380</v>
      </c>
      <c r="J484" s="19" t="s">
        <v>1392</v>
      </c>
      <c r="K484" s="19" t="s">
        <v>3059</v>
      </c>
      <c r="L484" s="7" t="s">
        <v>1380</v>
      </c>
    </row>
    <row r="485" spans="1:12">
      <c r="A485" s="19" t="s">
        <v>1392</v>
      </c>
      <c r="B485" s="7" t="s">
        <v>3060</v>
      </c>
      <c r="C485" s="7" t="s">
        <v>1380</v>
      </c>
      <c r="F485" s="19" t="s">
        <v>1375</v>
      </c>
      <c r="G485" s="19" t="s">
        <v>3061</v>
      </c>
      <c r="H485" s="7" t="s">
        <v>1377</v>
      </c>
      <c r="J485" s="19" t="s">
        <v>1392</v>
      </c>
      <c r="K485" s="19" t="s">
        <v>3062</v>
      </c>
      <c r="L485" s="7" t="s">
        <v>1380</v>
      </c>
    </row>
    <row r="486" spans="1:12">
      <c r="A486" s="19" t="s">
        <v>1392</v>
      </c>
      <c r="B486" s="7" t="s">
        <v>3063</v>
      </c>
      <c r="C486" s="7" t="s">
        <v>1380</v>
      </c>
      <c r="F486" s="19" t="s">
        <v>1375</v>
      </c>
      <c r="G486" s="19" t="s">
        <v>3064</v>
      </c>
      <c r="H486" s="7" t="s">
        <v>1377</v>
      </c>
      <c r="J486" s="19" t="s">
        <v>1392</v>
      </c>
      <c r="K486" s="19" t="s">
        <v>3065</v>
      </c>
      <c r="L486" s="7" t="s">
        <v>1380</v>
      </c>
    </row>
    <row r="487" spans="1:12">
      <c r="A487" s="19" t="s">
        <v>1392</v>
      </c>
      <c r="B487" s="7" t="s">
        <v>3066</v>
      </c>
      <c r="C487" s="7" t="s">
        <v>1380</v>
      </c>
      <c r="F487" s="19" t="s">
        <v>1375</v>
      </c>
      <c r="G487" s="19" t="s">
        <v>3067</v>
      </c>
      <c r="H487" s="7" t="s">
        <v>1377</v>
      </c>
      <c r="J487" s="19" t="s">
        <v>1392</v>
      </c>
      <c r="K487" s="19" t="s">
        <v>3068</v>
      </c>
      <c r="L487" s="7" t="s">
        <v>1380</v>
      </c>
    </row>
    <row r="488" spans="1:12">
      <c r="A488" s="19" t="s">
        <v>1392</v>
      </c>
      <c r="B488" s="7" t="s">
        <v>3069</v>
      </c>
      <c r="C488" s="7" t="s">
        <v>1380</v>
      </c>
      <c r="F488" s="19" t="s">
        <v>1375</v>
      </c>
      <c r="G488" s="19" t="s">
        <v>3070</v>
      </c>
      <c r="H488" s="7" t="s">
        <v>1377</v>
      </c>
      <c r="J488" s="19" t="s">
        <v>1392</v>
      </c>
      <c r="K488" s="19" t="s">
        <v>3071</v>
      </c>
      <c r="L488" s="7" t="s">
        <v>1415</v>
      </c>
    </row>
    <row r="489" spans="1:12">
      <c r="A489" s="19" t="s">
        <v>1392</v>
      </c>
      <c r="B489" s="7" t="s">
        <v>3031</v>
      </c>
      <c r="C489" s="7" t="s">
        <v>1380</v>
      </c>
      <c r="F489" s="19" t="s">
        <v>1375</v>
      </c>
      <c r="G489" s="19" t="s">
        <v>1756</v>
      </c>
      <c r="H489" s="7" t="s">
        <v>1415</v>
      </c>
      <c r="J489" s="19" t="s">
        <v>1392</v>
      </c>
      <c r="K489" s="19" t="s">
        <v>2643</v>
      </c>
      <c r="L489" s="7" t="s">
        <v>1380</v>
      </c>
    </row>
    <row r="490" spans="1:12">
      <c r="A490" s="19" t="s">
        <v>1392</v>
      </c>
      <c r="B490" s="7" t="s">
        <v>3072</v>
      </c>
      <c r="C490" s="7" t="s">
        <v>1380</v>
      </c>
      <c r="F490" s="19" t="s">
        <v>1375</v>
      </c>
      <c r="G490" s="19" t="s">
        <v>3073</v>
      </c>
      <c r="H490" s="7" t="s">
        <v>1415</v>
      </c>
      <c r="J490" s="19" t="s">
        <v>1392</v>
      </c>
      <c r="K490" s="19" t="s">
        <v>3074</v>
      </c>
      <c r="L490" s="7" t="s">
        <v>1380</v>
      </c>
    </row>
    <row r="491" spans="1:12">
      <c r="A491" s="19" t="s">
        <v>1392</v>
      </c>
      <c r="B491" s="7" t="s">
        <v>3075</v>
      </c>
      <c r="C491" s="7" t="s">
        <v>1380</v>
      </c>
      <c r="F491" s="19" t="s">
        <v>1375</v>
      </c>
      <c r="G491" s="19" t="s">
        <v>3076</v>
      </c>
      <c r="H491" s="7" t="s">
        <v>1415</v>
      </c>
      <c r="J491" s="19" t="s">
        <v>1392</v>
      </c>
      <c r="K491" s="19" t="s">
        <v>3077</v>
      </c>
      <c r="L491" s="7" t="s">
        <v>1380</v>
      </c>
    </row>
    <row r="492" spans="1:12">
      <c r="A492" s="19" t="s">
        <v>1588</v>
      </c>
      <c r="B492" s="7" t="s">
        <v>3078</v>
      </c>
      <c r="C492" s="7" t="s">
        <v>1380</v>
      </c>
      <c r="F492" s="19" t="s">
        <v>1401</v>
      </c>
      <c r="G492" s="19" t="s">
        <v>2334</v>
      </c>
      <c r="H492" s="7" t="s">
        <v>1380</v>
      </c>
      <c r="J492" s="19" t="s">
        <v>1392</v>
      </c>
      <c r="K492" s="19" t="s">
        <v>3079</v>
      </c>
      <c r="L492" s="7" t="s">
        <v>1383</v>
      </c>
    </row>
    <row r="493" spans="1:12">
      <c r="A493" s="19" t="s">
        <v>1588</v>
      </c>
      <c r="B493" s="7" t="s">
        <v>3080</v>
      </c>
      <c r="C493" s="7" t="s">
        <v>1386</v>
      </c>
      <c r="F493" s="19" t="s">
        <v>1401</v>
      </c>
      <c r="G493" s="19" t="s">
        <v>3081</v>
      </c>
      <c r="H493" s="7" t="s">
        <v>1386</v>
      </c>
      <c r="J493" s="19" t="s">
        <v>1392</v>
      </c>
      <c r="K493" s="19" t="s">
        <v>3082</v>
      </c>
      <c r="L493" s="7" t="s">
        <v>1386</v>
      </c>
    </row>
    <row r="494" spans="1:12">
      <c r="A494" s="19" t="s">
        <v>1588</v>
      </c>
      <c r="B494" s="7" t="s">
        <v>3083</v>
      </c>
      <c r="C494" s="7" t="s">
        <v>1386</v>
      </c>
      <c r="F494" s="19" t="s">
        <v>1401</v>
      </c>
      <c r="G494" s="19" t="s">
        <v>1460</v>
      </c>
      <c r="H494" s="7" t="s">
        <v>1383</v>
      </c>
      <c r="J494" s="19" t="s">
        <v>1392</v>
      </c>
      <c r="K494" s="19" t="s">
        <v>3084</v>
      </c>
      <c r="L494" s="7" t="s">
        <v>1380</v>
      </c>
    </row>
    <row r="495" spans="1:12">
      <c r="A495" s="19" t="s">
        <v>1588</v>
      </c>
      <c r="B495" s="7" t="s">
        <v>3085</v>
      </c>
      <c r="C495" s="7" t="s">
        <v>1386</v>
      </c>
      <c r="F495" s="19" t="s">
        <v>1401</v>
      </c>
      <c r="G495" s="19" t="s">
        <v>3086</v>
      </c>
      <c r="H495" s="7" t="s">
        <v>1380</v>
      </c>
      <c r="J495" s="19" t="s">
        <v>1392</v>
      </c>
      <c r="K495" s="19" t="s">
        <v>1695</v>
      </c>
      <c r="L495" s="7" t="s">
        <v>1380</v>
      </c>
    </row>
    <row r="496" spans="1:12">
      <c r="A496" s="19" t="s">
        <v>1588</v>
      </c>
      <c r="B496" s="7" t="s">
        <v>3087</v>
      </c>
      <c r="C496" s="7" t="s">
        <v>1386</v>
      </c>
      <c r="F496" s="19" t="s">
        <v>1401</v>
      </c>
      <c r="G496" s="19" t="s">
        <v>3088</v>
      </c>
      <c r="H496" s="7" t="s">
        <v>1380</v>
      </c>
      <c r="J496" s="19" t="s">
        <v>1392</v>
      </c>
      <c r="K496" s="19" t="s">
        <v>3089</v>
      </c>
      <c r="L496" s="7" t="s">
        <v>1386</v>
      </c>
    </row>
    <row r="497" spans="1:12">
      <c r="A497" s="19" t="s">
        <v>1588</v>
      </c>
      <c r="B497" s="7" t="s">
        <v>2975</v>
      </c>
      <c r="C497" s="7" t="s">
        <v>1377</v>
      </c>
      <c r="F497" s="19" t="s">
        <v>1401</v>
      </c>
      <c r="G497" s="19" t="s">
        <v>2352</v>
      </c>
      <c r="H497" s="7" t="s">
        <v>1415</v>
      </c>
      <c r="J497" s="19" t="s">
        <v>1392</v>
      </c>
      <c r="K497" s="19" t="s">
        <v>2676</v>
      </c>
      <c r="L497" s="7" t="s">
        <v>1380</v>
      </c>
    </row>
    <row r="498" spans="1:12">
      <c r="A498" s="19" t="s">
        <v>1588</v>
      </c>
      <c r="B498" s="7" t="s">
        <v>3090</v>
      </c>
      <c r="C498" s="7" t="s">
        <v>1386</v>
      </c>
      <c r="F498" s="19" t="s">
        <v>1401</v>
      </c>
      <c r="G498" s="19" t="s">
        <v>2032</v>
      </c>
      <c r="H498" s="7" t="s">
        <v>1383</v>
      </c>
      <c r="J498" s="19" t="s">
        <v>1392</v>
      </c>
      <c r="K498" s="19" t="s">
        <v>3091</v>
      </c>
      <c r="L498" s="7" t="s">
        <v>1415</v>
      </c>
    </row>
    <row r="499" spans="1:12">
      <c r="A499" s="19" t="s">
        <v>1588</v>
      </c>
      <c r="B499" s="7" t="s">
        <v>3092</v>
      </c>
      <c r="C499" s="7" t="s">
        <v>1380</v>
      </c>
      <c r="F499" s="19" t="s">
        <v>1401</v>
      </c>
      <c r="G499" s="19" t="s">
        <v>3093</v>
      </c>
      <c r="H499" s="7" t="s">
        <v>1380</v>
      </c>
      <c r="J499" s="19" t="s">
        <v>1392</v>
      </c>
      <c r="K499" s="19" t="s">
        <v>1556</v>
      </c>
      <c r="L499" s="7" t="s">
        <v>1380</v>
      </c>
    </row>
    <row r="500" spans="1:12">
      <c r="A500" s="19" t="s">
        <v>1588</v>
      </c>
      <c r="B500" s="7" t="s">
        <v>3094</v>
      </c>
      <c r="C500" s="7" t="s">
        <v>1380</v>
      </c>
      <c r="F500" s="19" t="s">
        <v>1401</v>
      </c>
      <c r="G500" s="19" t="s">
        <v>3095</v>
      </c>
      <c r="H500" s="7" t="s">
        <v>1386</v>
      </c>
      <c r="J500" s="19" t="s">
        <v>1392</v>
      </c>
      <c r="K500" s="19" t="s">
        <v>3096</v>
      </c>
      <c r="L500" s="7" t="s">
        <v>1380</v>
      </c>
    </row>
    <row r="501" spans="1:12">
      <c r="A501" s="19" t="s">
        <v>1411</v>
      </c>
      <c r="B501" s="7" t="s">
        <v>3097</v>
      </c>
      <c r="C501" s="7" t="s">
        <v>1377</v>
      </c>
      <c r="F501" s="19" t="s">
        <v>1392</v>
      </c>
      <c r="G501" s="19" t="s">
        <v>3098</v>
      </c>
      <c r="H501" s="7" t="s">
        <v>1377</v>
      </c>
      <c r="J501" s="19" t="s">
        <v>1392</v>
      </c>
      <c r="K501" s="19" t="s">
        <v>3099</v>
      </c>
      <c r="L501" s="7" t="s">
        <v>1380</v>
      </c>
    </row>
    <row r="502" spans="1:12">
      <c r="A502" s="19" t="s">
        <v>1411</v>
      </c>
      <c r="B502" s="7" t="s">
        <v>3100</v>
      </c>
      <c r="C502" s="7" t="s">
        <v>1377</v>
      </c>
      <c r="F502" s="19" t="s">
        <v>1392</v>
      </c>
      <c r="G502" s="19" t="s">
        <v>3101</v>
      </c>
      <c r="H502" s="7" t="s">
        <v>1415</v>
      </c>
      <c r="J502" s="19" t="s">
        <v>1392</v>
      </c>
      <c r="K502" s="19" t="s">
        <v>3102</v>
      </c>
      <c r="L502" s="7" t="s">
        <v>1377</v>
      </c>
    </row>
    <row r="503" spans="1:12">
      <c r="A503" s="19" t="s">
        <v>1411</v>
      </c>
      <c r="B503" s="7" t="s">
        <v>3103</v>
      </c>
      <c r="C503" s="7" t="s">
        <v>1377</v>
      </c>
      <c r="F503" s="19" t="s">
        <v>1392</v>
      </c>
      <c r="G503" s="19" t="s">
        <v>3104</v>
      </c>
      <c r="H503" s="7" t="s">
        <v>1415</v>
      </c>
      <c r="J503" s="19" t="s">
        <v>1392</v>
      </c>
      <c r="K503" s="19" t="s">
        <v>3105</v>
      </c>
      <c r="L503" s="7" t="s">
        <v>1377</v>
      </c>
    </row>
    <row r="504" spans="1:12">
      <c r="A504" s="19" t="s">
        <v>1411</v>
      </c>
      <c r="B504" s="7" t="s">
        <v>3106</v>
      </c>
      <c r="C504" s="7" t="s">
        <v>1377</v>
      </c>
      <c r="F504" s="19" t="s">
        <v>1392</v>
      </c>
      <c r="G504" s="19" t="s">
        <v>3107</v>
      </c>
      <c r="H504" s="7" t="s">
        <v>1383</v>
      </c>
      <c r="J504" s="19" t="s">
        <v>1392</v>
      </c>
      <c r="K504" s="19" t="s">
        <v>3108</v>
      </c>
      <c r="L504" s="7" t="s">
        <v>1380</v>
      </c>
    </row>
    <row r="505" spans="1:12">
      <c r="A505" s="19" t="s">
        <v>1411</v>
      </c>
      <c r="B505" s="7" t="s">
        <v>3109</v>
      </c>
      <c r="C505" s="7" t="s">
        <v>1377</v>
      </c>
      <c r="F505" s="19" t="s">
        <v>1392</v>
      </c>
      <c r="G505" s="19" t="s">
        <v>3110</v>
      </c>
      <c r="H505" s="7" t="s">
        <v>1415</v>
      </c>
      <c r="J505" s="19" t="s">
        <v>1392</v>
      </c>
      <c r="K505" s="19" t="s">
        <v>3111</v>
      </c>
      <c r="L505" s="7" t="s">
        <v>1377</v>
      </c>
    </row>
    <row r="506" spans="1:12">
      <c r="F506" s="19" t="s">
        <v>1392</v>
      </c>
      <c r="G506" s="19" t="s">
        <v>3112</v>
      </c>
      <c r="H506" s="7" t="s">
        <v>1380</v>
      </c>
      <c r="J506" s="19" t="s">
        <v>1392</v>
      </c>
      <c r="K506" s="19" t="s">
        <v>3113</v>
      </c>
      <c r="L506" s="7" t="s">
        <v>1380</v>
      </c>
    </row>
    <row r="507" spans="1:12">
      <c r="A507" s="19" t="s">
        <v>3114</v>
      </c>
      <c r="F507" s="19" t="s">
        <v>1392</v>
      </c>
      <c r="G507" s="19" t="s">
        <v>3112</v>
      </c>
      <c r="H507" s="7" t="s">
        <v>1380</v>
      </c>
      <c r="J507" s="19" t="s">
        <v>1588</v>
      </c>
      <c r="K507" s="19" t="s">
        <v>3115</v>
      </c>
      <c r="L507" s="7" t="s">
        <v>1377</v>
      </c>
    </row>
    <row r="508" spans="1:12">
      <c r="A508" s="19" t="s">
        <v>1375</v>
      </c>
      <c r="B508" s="7" t="s">
        <v>3116</v>
      </c>
      <c r="C508" s="7" t="s">
        <v>1377</v>
      </c>
      <c r="F508" s="19" t="s">
        <v>1392</v>
      </c>
      <c r="G508" s="19" t="s">
        <v>3117</v>
      </c>
      <c r="H508" s="7" t="s">
        <v>1415</v>
      </c>
      <c r="J508" s="19" t="s">
        <v>1588</v>
      </c>
      <c r="K508" s="19" t="s">
        <v>3118</v>
      </c>
      <c r="L508" s="7" t="s">
        <v>1377</v>
      </c>
    </row>
    <row r="509" spans="1:12">
      <c r="A509" s="19" t="s">
        <v>1375</v>
      </c>
      <c r="B509" s="7" t="s">
        <v>2710</v>
      </c>
      <c r="C509" s="7" t="s">
        <v>1377</v>
      </c>
      <c r="F509" s="19" t="s">
        <v>1392</v>
      </c>
      <c r="G509" s="19" t="s">
        <v>3119</v>
      </c>
      <c r="H509" s="7" t="s">
        <v>1383</v>
      </c>
      <c r="J509" s="19" t="s">
        <v>1588</v>
      </c>
      <c r="K509" s="19" t="s">
        <v>3120</v>
      </c>
      <c r="L509" s="7" t="s">
        <v>1377</v>
      </c>
    </row>
    <row r="510" spans="1:12">
      <c r="A510" s="19" t="s">
        <v>1375</v>
      </c>
      <c r="B510" s="7" t="s">
        <v>3121</v>
      </c>
      <c r="C510" s="7" t="s">
        <v>1377</v>
      </c>
      <c r="F510" s="19" t="s">
        <v>1392</v>
      </c>
      <c r="G510" s="19" t="s">
        <v>3122</v>
      </c>
      <c r="H510" s="7" t="s">
        <v>1377</v>
      </c>
      <c r="J510" s="19" t="s">
        <v>1588</v>
      </c>
      <c r="K510" s="19" t="s">
        <v>3123</v>
      </c>
      <c r="L510" s="7" t="s">
        <v>1377</v>
      </c>
    </row>
    <row r="511" spans="1:12">
      <c r="A511" s="19" t="s">
        <v>1375</v>
      </c>
      <c r="B511" s="7" t="s">
        <v>3124</v>
      </c>
      <c r="C511" s="7" t="s">
        <v>1377</v>
      </c>
      <c r="F511" s="19" t="s">
        <v>1392</v>
      </c>
      <c r="G511" s="19" t="s">
        <v>2400</v>
      </c>
      <c r="H511" s="7" t="s">
        <v>1383</v>
      </c>
    </row>
    <row r="512" spans="1:12">
      <c r="A512" s="19" t="s">
        <v>1375</v>
      </c>
      <c r="B512" s="7" t="s">
        <v>3125</v>
      </c>
      <c r="C512" s="7" t="s">
        <v>1377</v>
      </c>
      <c r="F512" s="19" t="s">
        <v>1392</v>
      </c>
      <c r="G512" s="19" t="s">
        <v>3126</v>
      </c>
      <c r="H512" s="7" t="s">
        <v>1415</v>
      </c>
    </row>
    <row r="513" spans="1:8">
      <c r="A513" s="19" t="s">
        <v>1375</v>
      </c>
      <c r="B513" s="7" t="s">
        <v>3127</v>
      </c>
      <c r="C513" s="7" t="s">
        <v>1377</v>
      </c>
      <c r="F513" s="19" t="s">
        <v>1392</v>
      </c>
      <c r="G513" s="19" t="s">
        <v>3128</v>
      </c>
      <c r="H513" s="7" t="s">
        <v>1386</v>
      </c>
    </row>
    <row r="514" spans="1:8">
      <c r="A514" s="19" t="s">
        <v>1375</v>
      </c>
      <c r="B514" s="7" t="s">
        <v>3129</v>
      </c>
      <c r="C514" s="7" t="s">
        <v>1377</v>
      </c>
      <c r="F514" s="19" t="s">
        <v>1392</v>
      </c>
      <c r="G514" s="19" t="s">
        <v>1691</v>
      </c>
      <c r="H514" s="7" t="s">
        <v>1415</v>
      </c>
    </row>
    <row r="515" spans="1:8">
      <c r="A515" s="19" t="s">
        <v>1375</v>
      </c>
      <c r="B515" s="7" t="s">
        <v>3043</v>
      </c>
      <c r="C515" s="7" t="s">
        <v>1415</v>
      </c>
      <c r="F515" s="19" t="s">
        <v>1392</v>
      </c>
      <c r="G515" s="19" t="s">
        <v>3130</v>
      </c>
      <c r="H515" s="7" t="s">
        <v>1380</v>
      </c>
    </row>
    <row r="516" spans="1:8">
      <c r="A516" s="19" t="s">
        <v>1375</v>
      </c>
      <c r="B516" s="7" t="s">
        <v>2344</v>
      </c>
      <c r="C516" s="7" t="s">
        <v>1415</v>
      </c>
      <c r="F516" s="19" t="s">
        <v>1392</v>
      </c>
      <c r="G516" s="19" t="s">
        <v>3131</v>
      </c>
      <c r="H516" s="7" t="s">
        <v>1415</v>
      </c>
    </row>
    <row r="517" spans="1:8">
      <c r="A517" s="19" t="s">
        <v>1375</v>
      </c>
      <c r="B517" s="7" t="s">
        <v>3132</v>
      </c>
      <c r="C517" s="7" t="s">
        <v>1377</v>
      </c>
      <c r="F517" s="19" t="s">
        <v>1392</v>
      </c>
      <c r="G517" s="19" t="s">
        <v>2680</v>
      </c>
      <c r="H517" s="7" t="s">
        <v>1415</v>
      </c>
    </row>
    <row r="518" spans="1:8">
      <c r="A518" s="19" t="s">
        <v>1375</v>
      </c>
      <c r="B518" s="7" t="s">
        <v>3133</v>
      </c>
      <c r="C518" s="7" t="s">
        <v>1415</v>
      </c>
      <c r="F518" s="19" t="s">
        <v>1392</v>
      </c>
      <c r="G518" s="19" t="s">
        <v>3134</v>
      </c>
      <c r="H518" s="7" t="s">
        <v>1386</v>
      </c>
    </row>
    <row r="519" spans="1:8">
      <c r="A519" s="19" t="s">
        <v>1375</v>
      </c>
      <c r="B519" s="7" t="s">
        <v>1420</v>
      </c>
      <c r="C519" s="7" t="s">
        <v>1377</v>
      </c>
      <c r="F519" s="19" t="s">
        <v>1392</v>
      </c>
      <c r="G519" s="19" t="s">
        <v>3135</v>
      </c>
      <c r="H519" s="7" t="s">
        <v>1377</v>
      </c>
    </row>
    <row r="520" spans="1:8">
      <c r="A520" s="19" t="s">
        <v>1375</v>
      </c>
      <c r="B520" s="7" t="s">
        <v>3136</v>
      </c>
      <c r="C520" s="7" t="s">
        <v>1377</v>
      </c>
      <c r="F520" s="19" t="s">
        <v>1392</v>
      </c>
      <c r="G520" s="19" t="s">
        <v>3137</v>
      </c>
      <c r="H520" s="7" t="s">
        <v>1380</v>
      </c>
    </row>
    <row r="521" spans="1:8">
      <c r="A521" s="19" t="s">
        <v>1375</v>
      </c>
      <c r="B521" s="7" t="s">
        <v>3138</v>
      </c>
      <c r="C521" s="7" t="s">
        <v>1415</v>
      </c>
      <c r="F521" s="19" t="s">
        <v>1392</v>
      </c>
      <c r="G521" s="19" t="s">
        <v>3139</v>
      </c>
      <c r="H521" s="7" t="s">
        <v>1415</v>
      </c>
    </row>
    <row r="522" spans="1:8">
      <c r="A522" s="19" t="s">
        <v>1401</v>
      </c>
      <c r="B522" s="7" t="s">
        <v>3140</v>
      </c>
      <c r="C522" s="7" t="s">
        <v>1377</v>
      </c>
      <c r="F522" s="19" t="s">
        <v>1392</v>
      </c>
      <c r="G522" s="19" t="s">
        <v>1895</v>
      </c>
      <c r="H522" s="7" t="s">
        <v>1415</v>
      </c>
    </row>
    <row r="523" spans="1:8">
      <c r="A523" s="19" t="s">
        <v>1401</v>
      </c>
      <c r="B523" s="7" t="s">
        <v>3141</v>
      </c>
      <c r="C523" s="7" t="s">
        <v>1380</v>
      </c>
      <c r="F523" s="19" t="s">
        <v>1392</v>
      </c>
      <c r="G523" s="19" t="s">
        <v>1580</v>
      </c>
      <c r="H523" s="7" t="s">
        <v>1383</v>
      </c>
    </row>
    <row r="524" spans="1:8">
      <c r="A524" s="19" t="s">
        <v>1401</v>
      </c>
      <c r="B524" s="7" t="s">
        <v>1578</v>
      </c>
      <c r="C524" s="7" t="s">
        <v>1380</v>
      </c>
      <c r="F524" s="19" t="s">
        <v>1392</v>
      </c>
      <c r="G524" s="19" t="s">
        <v>1584</v>
      </c>
      <c r="H524" s="7" t="s">
        <v>1383</v>
      </c>
    </row>
    <row r="525" spans="1:8">
      <c r="A525" s="19" t="s">
        <v>1401</v>
      </c>
      <c r="B525" s="7" t="s">
        <v>1466</v>
      </c>
      <c r="C525" s="7" t="s">
        <v>1415</v>
      </c>
      <c r="F525" s="19" t="s">
        <v>1392</v>
      </c>
      <c r="G525" s="19" t="s">
        <v>3142</v>
      </c>
      <c r="H525" s="7" t="s">
        <v>1415</v>
      </c>
    </row>
    <row r="526" spans="1:8">
      <c r="A526" s="19" t="s">
        <v>1401</v>
      </c>
      <c r="B526" s="7" t="s">
        <v>3143</v>
      </c>
      <c r="C526" s="7" t="s">
        <v>1415</v>
      </c>
      <c r="F526" s="19" t="s">
        <v>1392</v>
      </c>
      <c r="G526" s="19" t="s">
        <v>3144</v>
      </c>
      <c r="H526" s="7" t="s">
        <v>1380</v>
      </c>
    </row>
    <row r="527" spans="1:8">
      <c r="A527" s="19" t="s">
        <v>1401</v>
      </c>
      <c r="B527" s="7" t="s">
        <v>3145</v>
      </c>
      <c r="C527" s="7" t="s">
        <v>1380</v>
      </c>
      <c r="F527" s="19" t="s">
        <v>1392</v>
      </c>
      <c r="G527" s="19" t="s">
        <v>3146</v>
      </c>
      <c r="H527" s="7" t="s">
        <v>1415</v>
      </c>
    </row>
    <row r="528" spans="1:8">
      <c r="A528" s="19" t="s">
        <v>1401</v>
      </c>
      <c r="B528" s="7" t="s">
        <v>3037</v>
      </c>
      <c r="C528" s="7" t="s">
        <v>1380</v>
      </c>
      <c r="F528" s="19" t="s">
        <v>1392</v>
      </c>
      <c r="G528" s="19" t="s">
        <v>3147</v>
      </c>
      <c r="H528" s="7" t="s">
        <v>1383</v>
      </c>
    </row>
    <row r="529" spans="1:8">
      <c r="A529" s="19" t="s">
        <v>1401</v>
      </c>
      <c r="B529" s="7" t="s">
        <v>3148</v>
      </c>
      <c r="C529" s="7" t="s">
        <v>1386</v>
      </c>
      <c r="F529" s="19" t="s">
        <v>1392</v>
      </c>
      <c r="G529" s="19" t="s">
        <v>3149</v>
      </c>
      <c r="H529" s="7" t="s">
        <v>1383</v>
      </c>
    </row>
    <row r="530" spans="1:8">
      <c r="A530" s="19" t="s">
        <v>1401</v>
      </c>
      <c r="B530" s="7" t="s">
        <v>3150</v>
      </c>
      <c r="C530" s="7" t="s">
        <v>1377</v>
      </c>
      <c r="F530" s="19" t="s">
        <v>1392</v>
      </c>
      <c r="G530" s="19" t="s">
        <v>3151</v>
      </c>
      <c r="H530" s="7" t="s">
        <v>1380</v>
      </c>
    </row>
    <row r="531" spans="1:8">
      <c r="A531" s="19" t="s">
        <v>1401</v>
      </c>
      <c r="B531" s="7" t="s">
        <v>3152</v>
      </c>
      <c r="C531" s="7" t="s">
        <v>1415</v>
      </c>
      <c r="F531" s="19" t="s">
        <v>1392</v>
      </c>
      <c r="G531" s="19" t="s">
        <v>2262</v>
      </c>
      <c r="H531" s="7" t="s">
        <v>1386</v>
      </c>
    </row>
    <row r="532" spans="1:8">
      <c r="A532" s="19" t="s">
        <v>1401</v>
      </c>
      <c r="B532" s="7" t="s">
        <v>2032</v>
      </c>
      <c r="C532" s="7" t="s">
        <v>1386</v>
      </c>
      <c r="F532" s="19" t="s">
        <v>1392</v>
      </c>
      <c r="G532" s="19" t="s">
        <v>2831</v>
      </c>
      <c r="H532" s="7" t="s">
        <v>1380</v>
      </c>
    </row>
    <row r="533" spans="1:8">
      <c r="A533" s="19" t="s">
        <v>1401</v>
      </c>
      <c r="B533" s="7" t="s">
        <v>3153</v>
      </c>
      <c r="C533" s="7" t="s">
        <v>1415</v>
      </c>
      <c r="F533" s="19" t="s">
        <v>1392</v>
      </c>
      <c r="G533" s="19" t="s">
        <v>2216</v>
      </c>
      <c r="H533" s="7" t="s">
        <v>1380</v>
      </c>
    </row>
    <row r="534" spans="1:8">
      <c r="A534" s="19" t="s">
        <v>1401</v>
      </c>
      <c r="B534" s="7" t="s">
        <v>1540</v>
      </c>
      <c r="C534" s="7" t="s">
        <v>1380</v>
      </c>
      <c r="F534" s="19" t="s">
        <v>1411</v>
      </c>
      <c r="G534" s="19" t="s">
        <v>3154</v>
      </c>
      <c r="H534" s="7" t="s">
        <v>1377</v>
      </c>
    </row>
    <row r="535" spans="1:8">
      <c r="A535" s="19" t="s">
        <v>1401</v>
      </c>
      <c r="B535" s="7" t="s">
        <v>3155</v>
      </c>
      <c r="C535" s="7" t="s">
        <v>1377</v>
      </c>
    </row>
    <row r="536" spans="1:8">
      <c r="A536" s="19" t="s">
        <v>1392</v>
      </c>
      <c r="B536" s="7" t="s">
        <v>3156</v>
      </c>
      <c r="C536" s="7" t="s">
        <v>1380</v>
      </c>
    </row>
    <row r="537" spans="1:8">
      <c r="A537" s="19" t="s">
        <v>1392</v>
      </c>
      <c r="B537" s="7" t="s">
        <v>3157</v>
      </c>
      <c r="C537" s="7" t="s">
        <v>1415</v>
      </c>
    </row>
    <row r="538" spans="1:8">
      <c r="A538" s="19" t="s">
        <v>1392</v>
      </c>
      <c r="B538" s="7" t="s">
        <v>3158</v>
      </c>
      <c r="C538" s="7" t="s">
        <v>1380</v>
      </c>
    </row>
    <row r="539" spans="1:8">
      <c r="A539" s="19" t="s">
        <v>1392</v>
      </c>
      <c r="B539" s="7" t="s">
        <v>3062</v>
      </c>
      <c r="C539" s="7" t="s">
        <v>1380</v>
      </c>
    </row>
    <row r="540" spans="1:8">
      <c r="A540" s="19" t="s">
        <v>1392</v>
      </c>
      <c r="B540" s="7" t="s">
        <v>3159</v>
      </c>
      <c r="C540" s="7" t="s">
        <v>1380</v>
      </c>
    </row>
    <row r="541" spans="1:8">
      <c r="A541" s="19" t="s">
        <v>1392</v>
      </c>
      <c r="B541" s="7" t="s">
        <v>2066</v>
      </c>
      <c r="C541" s="7" t="s">
        <v>1380</v>
      </c>
    </row>
    <row r="542" spans="1:8">
      <c r="A542" s="19" t="s">
        <v>1392</v>
      </c>
      <c r="B542" s="7" t="s">
        <v>3160</v>
      </c>
      <c r="C542" s="7" t="s">
        <v>1377</v>
      </c>
    </row>
    <row r="543" spans="1:8">
      <c r="A543" s="19" t="s">
        <v>1392</v>
      </c>
      <c r="B543" s="7" t="s">
        <v>3161</v>
      </c>
      <c r="C543" s="7" t="s">
        <v>1377</v>
      </c>
    </row>
    <row r="544" spans="1:8">
      <c r="A544" s="19" t="s">
        <v>1392</v>
      </c>
      <c r="B544" s="7" t="s">
        <v>1535</v>
      </c>
      <c r="C544" s="7" t="s">
        <v>1383</v>
      </c>
    </row>
    <row r="545" spans="1:3">
      <c r="A545" s="19" t="s">
        <v>1392</v>
      </c>
      <c r="B545" s="7" t="s">
        <v>3162</v>
      </c>
      <c r="C545" s="7" t="s">
        <v>1415</v>
      </c>
    </row>
    <row r="546" spans="1:3">
      <c r="A546" s="19" t="s">
        <v>1392</v>
      </c>
      <c r="B546" s="7" t="s">
        <v>3163</v>
      </c>
      <c r="C546" s="7" t="s">
        <v>1415</v>
      </c>
    </row>
    <row r="547" spans="1:3">
      <c r="A547" s="19" t="s">
        <v>1392</v>
      </c>
      <c r="B547" s="7" t="s">
        <v>3164</v>
      </c>
      <c r="C547" s="7" t="s">
        <v>1380</v>
      </c>
    </row>
    <row r="548" spans="1:3">
      <c r="A548" s="19" t="s">
        <v>1392</v>
      </c>
      <c r="B548" s="7" t="s">
        <v>1739</v>
      </c>
      <c r="C548" s="7" t="s">
        <v>1415</v>
      </c>
    </row>
    <row r="549" spans="1:3">
      <c r="A549" s="19" t="s">
        <v>1392</v>
      </c>
      <c r="B549" s="7" t="s">
        <v>3165</v>
      </c>
      <c r="C549" s="7" t="s">
        <v>1377</v>
      </c>
    </row>
    <row r="550" spans="1:3">
      <c r="A550" s="19" t="s">
        <v>1392</v>
      </c>
      <c r="B550" s="7" t="s">
        <v>3166</v>
      </c>
      <c r="C550" s="7" t="s">
        <v>1380</v>
      </c>
    </row>
    <row r="551" spans="1:3">
      <c r="A551" s="19" t="s">
        <v>1392</v>
      </c>
      <c r="B551" s="7" t="s">
        <v>3130</v>
      </c>
      <c r="C551" s="7" t="s">
        <v>1380</v>
      </c>
    </row>
    <row r="552" spans="1:3">
      <c r="A552" s="19" t="s">
        <v>1392</v>
      </c>
      <c r="B552" s="7" t="s">
        <v>3167</v>
      </c>
      <c r="C552" s="7" t="s">
        <v>1380</v>
      </c>
    </row>
    <row r="553" spans="1:3">
      <c r="A553" s="19" t="s">
        <v>1392</v>
      </c>
      <c r="B553" s="7" t="s">
        <v>3168</v>
      </c>
      <c r="C553" s="7" t="s">
        <v>1380</v>
      </c>
    </row>
    <row r="554" spans="1:3">
      <c r="A554" s="19" t="s">
        <v>1392</v>
      </c>
      <c r="B554" s="7" t="s">
        <v>3169</v>
      </c>
      <c r="C554" s="7" t="s">
        <v>1380</v>
      </c>
    </row>
    <row r="555" spans="1:3">
      <c r="A555" s="19" t="s">
        <v>1392</v>
      </c>
      <c r="B555" s="7" t="s">
        <v>3170</v>
      </c>
      <c r="C555" s="7" t="s">
        <v>1380</v>
      </c>
    </row>
    <row r="556" spans="1:3">
      <c r="A556" s="19" t="s">
        <v>1392</v>
      </c>
      <c r="B556" s="7" t="s">
        <v>3171</v>
      </c>
      <c r="C556" s="7" t="s">
        <v>1380</v>
      </c>
    </row>
    <row r="557" spans="1:3">
      <c r="A557" s="19" t="s">
        <v>1392</v>
      </c>
      <c r="B557" s="7" t="s">
        <v>3172</v>
      </c>
      <c r="C557" s="7" t="s">
        <v>1380</v>
      </c>
    </row>
    <row r="558" spans="1:3">
      <c r="A558" s="19" t="s">
        <v>1392</v>
      </c>
      <c r="B558" s="7" t="s">
        <v>3173</v>
      </c>
      <c r="C558" s="7" t="s">
        <v>1380</v>
      </c>
    </row>
    <row r="559" spans="1:3">
      <c r="A559" s="19" t="s">
        <v>1392</v>
      </c>
      <c r="B559" s="7" t="s">
        <v>3174</v>
      </c>
      <c r="C559" s="7" t="s">
        <v>1415</v>
      </c>
    </row>
    <row r="560" spans="1:3">
      <c r="A560" s="19" t="s">
        <v>1392</v>
      </c>
      <c r="B560" s="7" t="s">
        <v>3175</v>
      </c>
      <c r="C560" s="7" t="s">
        <v>1415</v>
      </c>
    </row>
    <row r="561" spans="1:3">
      <c r="A561" s="19" t="s">
        <v>1392</v>
      </c>
      <c r="B561" s="7" t="s">
        <v>3096</v>
      </c>
      <c r="C561" s="7" t="s">
        <v>1380</v>
      </c>
    </row>
    <row r="562" spans="1:3">
      <c r="A562" s="19" t="s">
        <v>1392</v>
      </c>
      <c r="B562" s="7" t="s">
        <v>3134</v>
      </c>
      <c r="C562" s="7" t="s">
        <v>1380</v>
      </c>
    </row>
    <row r="563" spans="1:3">
      <c r="A563" s="19" t="s">
        <v>1392</v>
      </c>
      <c r="B563" s="7" t="s">
        <v>3176</v>
      </c>
      <c r="C563" s="7" t="s">
        <v>1380</v>
      </c>
    </row>
    <row r="564" spans="1:3">
      <c r="A564" s="19" t="s">
        <v>1392</v>
      </c>
      <c r="B564" s="7" t="s">
        <v>3177</v>
      </c>
      <c r="C564" s="7" t="s">
        <v>1380</v>
      </c>
    </row>
    <row r="565" spans="1:3">
      <c r="A565" s="19" t="s">
        <v>1392</v>
      </c>
      <c r="B565" s="7" t="s">
        <v>3178</v>
      </c>
      <c r="C565" s="7" t="s">
        <v>1415</v>
      </c>
    </row>
    <row r="566" spans="1:3">
      <c r="A566" s="19" t="s">
        <v>1392</v>
      </c>
      <c r="B566" s="7" t="s">
        <v>3179</v>
      </c>
      <c r="C566" s="7" t="s">
        <v>1380</v>
      </c>
    </row>
    <row r="567" spans="1:3">
      <c r="A567" s="19" t="s">
        <v>1392</v>
      </c>
      <c r="B567" s="7" t="s">
        <v>3180</v>
      </c>
      <c r="C567" s="7" t="s">
        <v>1415</v>
      </c>
    </row>
    <row r="568" spans="1:3">
      <c r="A568" s="19" t="s">
        <v>1392</v>
      </c>
      <c r="B568" s="7" t="s">
        <v>3181</v>
      </c>
      <c r="C568" s="7" t="s">
        <v>1380</v>
      </c>
    </row>
    <row r="569" spans="1:3">
      <c r="A569" s="19" t="s">
        <v>1392</v>
      </c>
      <c r="B569" s="7" t="s">
        <v>3182</v>
      </c>
      <c r="C569" s="7" t="s">
        <v>1415</v>
      </c>
    </row>
    <row r="570" spans="1:3">
      <c r="A570" s="19" t="s">
        <v>1392</v>
      </c>
      <c r="B570" s="7" t="s">
        <v>3183</v>
      </c>
      <c r="C570" s="7" t="s">
        <v>1377</v>
      </c>
    </row>
    <row r="571" spans="1:3">
      <c r="A571" s="19" t="s">
        <v>1392</v>
      </c>
      <c r="B571" s="7" t="s">
        <v>2436</v>
      </c>
      <c r="C571" s="7" t="s">
        <v>1415</v>
      </c>
    </row>
    <row r="572" spans="1:3">
      <c r="A572" s="19" t="s">
        <v>1588</v>
      </c>
      <c r="B572" s="7" t="s">
        <v>3184</v>
      </c>
      <c r="C572" s="7" t="s">
        <v>1380</v>
      </c>
    </row>
    <row r="573" spans="1:3">
      <c r="A573" s="19" t="s">
        <v>1588</v>
      </c>
      <c r="B573" s="7" t="s">
        <v>3185</v>
      </c>
      <c r="C573" s="7" t="s">
        <v>1415</v>
      </c>
    </row>
    <row r="574" spans="1:3">
      <c r="A574" s="19" t="s">
        <v>1588</v>
      </c>
      <c r="B574" s="7" t="s">
        <v>3186</v>
      </c>
      <c r="C574" s="7" t="s">
        <v>1415</v>
      </c>
    </row>
    <row r="575" spans="1:3">
      <c r="A575" s="19" t="s">
        <v>1588</v>
      </c>
      <c r="B575" s="7" t="s">
        <v>3187</v>
      </c>
      <c r="C575" s="7" t="s">
        <v>1415</v>
      </c>
    </row>
    <row r="576" spans="1:3">
      <c r="A576" s="19" t="s">
        <v>1588</v>
      </c>
      <c r="B576" s="7" t="s">
        <v>3187</v>
      </c>
      <c r="C576" s="7" t="s">
        <v>1415</v>
      </c>
    </row>
    <row r="577" spans="1:3">
      <c r="A577" s="19" t="s">
        <v>1588</v>
      </c>
      <c r="B577" s="7" t="s">
        <v>3188</v>
      </c>
      <c r="C577" s="7" t="s">
        <v>1415</v>
      </c>
    </row>
    <row r="578" spans="1:3">
      <c r="A578" s="19" t="s">
        <v>1588</v>
      </c>
      <c r="B578" s="7" t="s">
        <v>3189</v>
      </c>
      <c r="C578" s="7" t="s">
        <v>1377</v>
      </c>
    </row>
    <row r="579" spans="1:3">
      <c r="A579" s="19" t="s">
        <v>1588</v>
      </c>
      <c r="B579" s="7" t="s">
        <v>3190</v>
      </c>
      <c r="C579" s="7" t="s">
        <v>1415</v>
      </c>
    </row>
    <row r="580" spans="1:3">
      <c r="A580" s="19" t="s">
        <v>1588</v>
      </c>
      <c r="B580" s="7" t="s">
        <v>3191</v>
      </c>
      <c r="C580" s="7" t="s">
        <v>1415</v>
      </c>
    </row>
    <row r="581" spans="1:3">
      <c r="A581" s="19" t="s">
        <v>1588</v>
      </c>
      <c r="B581" s="7" t="s">
        <v>3192</v>
      </c>
      <c r="C581" s="7" t="s">
        <v>1377</v>
      </c>
    </row>
    <row r="582" spans="1:3">
      <c r="A582" s="19" t="s">
        <v>1588</v>
      </c>
      <c r="B582" s="7" t="s">
        <v>3193</v>
      </c>
      <c r="C582" s="7" t="s">
        <v>1377</v>
      </c>
    </row>
    <row r="583" spans="1:3">
      <c r="A583" s="19" t="s">
        <v>1588</v>
      </c>
      <c r="B583" s="7" t="s">
        <v>3194</v>
      </c>
      <c r="C583" s="7" t="s">
        <v>1415</v>
      </c>
    </row>
    <row r="584" spans="1:3">
      <c r="A584" s="19" t="s">
        <v>1588</v>
      </c>
      <c r="B584" s="7" t="s">
        <v>3195</v>
      </c>
      <c r="C584" s="7" t="s">
        <v>1415</v>
      </c>
    </row>
    <row r="585" spans="1:3">
      <c r="A585" s="19" t="s">
        <v>1588</v>
      </c>
      <c r="B585" s="7" t="s">
        <v>3196</v>
      </c>
      <c r="C585" s="7" t="s">
        <v>1415</v>
      </c>
    </row>
    <row r="586" spans="1:3">
      <c r="A586" s="19" t="s">
        <v>1588</v>
      </c>
      <c r="B586" s="7" t="s">
        <v>3197</v>
      </c>
      <c r="C586" s="7" t="s">
        <v>1415</v>
      </c>
    </row>
    <row r="587" spans="1:3">
      <c r="A587" s="19" t="s">
        <v>1588</v>
      </c>
      <c r="B587" s="7" t="s">
        <v>3198</v>
      </c>
      <c r="C587" s="7" t="s">
        <v>1377</v>
      </c>
    </row>
    <row r="588" spans="1:3">
      <c r="A588" s="19" t="s">
        <v>1588</v>
      </c>
      <c r="B588" s="7" t="s">
        <v>3199</v>
      </c>
      <c r="C588" s="7" t="s">
        <v>1377</v>
      </c>
    </row>
    <row r="589" spans="1:3">
      <c r="A589" s="19" t="s">
        <v>1588</v>
      </c>
      <c r="B589" s="7" t="s">
        <v>3200</v>
      </c>
      <c r="C589" s="7" t="s">
        <v>1377</v>
      </c>
    </row>
    <row r="590" spans="1:3">
      <c r="A590" s="19" t="s">
        <v>1588</v>
      </c>
      <c r="B590" s="7" t="s">
        <v>3201</v>
      </c>
      <c r="C590" s="7" t="s">
        <v>1377</v>
      </c>
    </row>
    <row r="591" spans="1:3">
      <c r="A591" s="19" t="s">
        <v>1588</v>
      </c>
      <c r="B591" s="7" t="s">
        <v>3202</v>
      </c>
      <c r="C591" s="7" t="s">
        <v>1415</v>
      </c>
    </row>
    <row r="592" spans="1:3">
      <c r="A592" s="19" t="s">
        <v>1588</v>
      </c>
      <c r="B592" s="7" t="s">
        <v>3203</v>
      </c>
      <c r="C592" s="7" t="s">
        <v>1377</v>
      </c>
    </row>
    <row r="593" spans="1:3">
      <c r="A593" s="19" t="s">
        <v>1588</v>
      </c>
      <c r="B593" s="7" t="s">
        <v>3204</v>
      </c>
      <c r="C593" s="7" t="s">
        <v>1380</v>
      </c>
    </row>
    <row r="594" spans="1:3">
      <c r="A594" s="19" t="s">
        <v>1588</v>
      </c>
      <c r="B594" s="7" t="s">
        <v>3205</v>
      </c>
      <c r="C594" s="7" t="s">
        <v>1380</v>
      </c>
    </row>
    <row r="595" spans="1:3">
      <c r="A595" s="19" t="s">
        <v>1588</v>
      </c>
      <c r="B595" s="7" t="s">
        <v>3206</v>
      </c>
      <c r="C595" s="7" t="s">
        <v>1377</v>
      </c>
    </row>
    <row r="596" spans="1:3">
      <c r="A596" s="19" t="s">
        <v>1588</v>
      </c>
      <c r="B596" s="7" t="s">
        <v>3207</v>
      </c>
      <c r="C596" s="7" t="s">
        <v>1377</v>
      </c>
    </row>
    <row r="597" spans="1:3">
      <c r="A597" s="19" t="s">
        <v>1588</v>
      </c>
      <c r="B597" s="7" t="s">
        <v>3208</v>
      </c>
      <c r="C597" s="7" t="s">
        <v>1377</v>
      </c>
    </row>
    <row r="598" spans="1:3">
      <c r="A598" s="19" t="s">
        <v>1588</v>
      </c>
      <c r="B598" s="7" t="s">
        <v>3209</v>
      </c>
      <c r="C598" s="7" t="s">
        <v>1415</v>
      </c>
    </row>
    <row r="599" spans="1:3">
      <c r="A599" s="19" t="s">
        <v>1588</v>
      </c>
      <c r="B599" s="7" t="s">
        <v>3210</v>
      </c>
      <c r="C599" s="7" t="s">
        <v>1415</v>
      </c>
    </row>
    <row r="600" spans="1:3">
      <c r="A600" s="19" t="s">
        <v>1588</v>
      </c>
      <c r="B600" s="7" t="s">
        <v>3211</v>
      </c>
      <c r="C600" s="7" t="s">
        <v>1377</v>
      </c>
    </row>
    <row r="601" spans="1:3">
      <c r="A601" s="19" t="s">
        <v>1411</v>
      </c>
      <c r="B601" s="7" t="s">
        <v>3212</v>
      </c>
      <c r="C601" s="7" t="s">
        <v>1377</v>
      </c>
    </row>
  </sheetData>
  <sheetProtection algorithmName="SHA-512" hashValue="T3BZuA41nXfZQx0NOsuVQ+PIS+n47U7lHjk/Xidtl9xlBd8SG9EIHZqJWhJTuXi5UAipC80cozofBgKol1eHTg==" saltValue="yFLcbNBCi/s0p/RUYQbMqQ==" spinCount="100000" sheet="1" objects="1" scenarios="1"/>
  <conditionalFormatting sqref="A2:D25">
    <cfRule type="containsText" dxfId="44" priority="45" operator="containsText" text="no requiere">
      <formula>NOT(ISERROR(SEARCH("no requiere",A2)))</formula>
    </cfRule>
  </conditionalFormatting>
  <conditionalFormatting sqref="A102:D198">
    <cfRule type="containsText" dxfId="43" priority="38" operator="containsText" text="no requiere">
      <formula>NOT(ISERROR(SEARCH("no requiere",A102)))</formula>
    </cfRule>
  </conditionalFormatting>
  <conditionalFormatting sqref="A294:D354">
    <cfRule type="containsText" dxfId="42" priority="34" operator="containsText" text="no requiere">
      <formula>NOT(ISERROR(SEARCH("no requiere",A294)))</formula>
    </cfRule>
  </conditionalFormatting>
  <conditionalFormatting sqref="A506:D1048576">
    <cfRule type="containsText" dxfId="41" priority="29" operator="containsText" text="no requiere">
      <formula>NOT(ISERROR(SEARCH("no requiere",A506)))</formula>
    </cfRule>
  </conditionalFormatting>
  <conditionalFormatting sqref="A28:G101">
    <cfRule type="containsText" dxfId="40" priority="37" operator="containsText" text="no requiere">
      <formula>NOT(ISERROR(SEARCH("no requiere",A28)))</formula>
    </cfRule>
  </conditionalFormatting>
  <conditionalFormatting sqref="A1:N1 S1:U1 I2:K2 I3:I12 J3:K51 A26:I27 I28:I59 I60:J60 J61:J102 I61:I109 O62 S86:W86 E102:G109 E110:I111 E112:G112 E113:E198 F113:G205 S125:W125 J135:J192 B199:E201 E202:E208 J204:K204 J205:J247 F206:I207 G208:I208 E209:G209 F210:G307 E210:E395 A212:A292 J250:M250 J251:K252 K252:K269 J253:J269 K270:M271 M272:M322 G308:I310 I311:I340 G311:G424 F322:G322 K323:M324 F323:F364 M325:M451 J340:K340 I341:J341 J342:J381 I342:I400 B355:D356 B359:B392 A363:A392 F385:G385 F386:F395 B393:D394 E396:F418 B396:B431 J400 I401:J415 A404:A431 J416:J451 I416:I456 F419:F420 E419:E424 E425:G471 A436:A441 B444 A445:B505 I457:J1048576 E472:H473 E474 G474:H474">
    <cfRule type="containsText" dxfId="39" priority="47" operator="containsText" text="no requiere">
      <formula>NOT(ISERROR(SEARCH("no requiere",A1)))</formula>
    </cfRule>
  </conditionalFormatting>
  <conditionalFormatting sqref="B202:D293">
    <cfRule type="containsText" dxfId="38" priority="39" operator="containsText" text="no requiere">
      <formula>NOT(ISERROR(SEARCH("no requiere",B202)))</formula>
    </cfRule>
  </conditionalFormatting>
  <conditionalFormatting sqref="B432:D443">
    <cfRule type="containsText" dxfId="37" priority="31" operator="containsText" text="no requiere">
      <formula>NOT(ISERROR(SEARCH("no requiere",B432)))</formula>
    </cfRule>
  </conditionalFormatting>
  <conditionalFormatting sqref="C357:D392">
    <cfRule type="containsText" dxfId="36" priority="33" operator="containsText" text="no requiere">
      <formula>NOT(ISERROR(SEARCH("no requiere",C357)))</formula>
    </cfRule>
  </conditionalFormatting>
  <conditionalFormatting sqref="C395:D431">
    <cfRule type="containsText" dxfId="35" priority="32" operator="containsText" text="no requiere">
      <formula>NOT(ISERROR(SEARCH("no requiere",C395)))</formula>
    </cfRule>
  </conditionalFormatting>
  <conditionalFormatting sqref="C444:D505">
    <cfRule type="containsText" dxfId="34" priority="30" operator="containsText" text="no requiere">
      <formula>NOT(ISERROR(SEARCH("no requiere",C444)))</formula>
    </cfRule>
  </conditionalFormatting>
  <conditionalFormatting sqref="E2:H12">
    <cfRule type="containsText" dxfId="33" priority="44" operator="containsText" text="no requiere">
      <formula>NOT(ISERROR(SEARCH("no requiere",E2)))</formula>
    </cfRule>
  </conditionalFormatting>
  <conditionalFormatting sqref="E475:H1048576">
    <cfRule type="containsText" dxfId="32" priority="27" operator="containsText" text="no requiere">
      <formula>NOT(ISERROR(SEARCH("no requiere",E475)))</formula>
    </cfRule>
  </conditionalFormatting>
  <conditionalFormatting sqref="E13:I25">
    <cfRule type="containsText" dxfId="31" priority="43" operator="containsText" text="no requiere">
      <formula>NOT(ISERROR(SEARCH("no requiere",E13)))</formula>
    </cfRule>
  </conditionalFormatting>
  <conditionalFormatting sqref="H28:H109">
    <cfRule type="containsText" dxfId="30" priority="42" operator="containsText" text="no requiere">
      <formula>NOT(ISERROR(SEARCH("no requiere",H28)))</formula>
    </cfRule>
  </conditionalFormatting>
  <conditionalFormatting sqref="H311:H471">
    <cfRule type="containsText" dxfId="29" priority="28" operator="containsText" text="no requiere">
      <formula>NOT(ISERROR(SEARCH("no requiere",H311)))</formula>
    </cfRule>
  </conditionalFormatting>
  <conditionalFormatting sqref="H112:I205">
    <cfRule type="containsText" dxfId="28" priority="41" operator="containsText" text="no requiere">
      <formula>NOT(ISERROR(SEARCH("no requiere",H112)))</formula>
    </cfRule>
  </conditionalFormatting>
  <conditionalFormatting sqref="H209:I307">
    <cfRule type="containsText" dxfId="27" priority="40" operator="containsText" text="no requiere">
      <formula>NOT(ISERROR(SEARCH("no requiere",H209)))</formula>
    </cfRule>
  </conditionalFormatting>
  <conditionalFormatting sqref="K270:L322">
    <cfRule type="containsText" dxfId="26" priority="21" operator="containsText" text="no requiere">
      <formula>NOT(ISERROR(SEARCH("no requiere",K270)))</formula>
    </cfRule>
  </conditionalFormatting>
  <conditionalFormatting sqref="K325:L381">
    <cfRule type="containsText" dxfId="25" priority="20" operator="containsText" text="no requiere">
      <formula>NOT(ISERROR(SEARCH("no requiere",K325)))</formula>
    </cfRule>
  </conditionalFormatting>
  <conditionalFormatting sqref="K384:L451">
    <cfRule type="containsText" dxfId="24" priority="19" operator="containsText" text="no requiere">
      <formula>NOT(ISERROR(SEARCH("no requiere",K384)))</formula>
    </cfRule>
  </conditionalFormatting>
  <conditionalFormatting sqref="K52:M249">
    <cfRule type="containsText" dxfId="23" priority="23" operator="containsText" text="no requiere">
      <formula>NOT(ISERROR(SEARCH("no requiere",K52)))</formula>
    </cfRule>
  </conditionalFormatting>
  <conditionalFormatting sqref="K452:M1048576">
    <cfRule type="containsText" dxfId="22" priority="18" operator="containsText" text="no requiere">
      <formula>NOT(ISERROR(SEARCH("no requiere",K452)))</formula>
    </cfRule>
  </conditionalFormatting>
  <conditionalFormatting sqref="L2:M51">
    <cfRule type="containsText" dxfId="21" priority="26" operator="containsText" text="no requiere">
      <formula>NOT(ISERROR(SEARCH("no requiere",L2)))</formula>
    </cfRule>
  </conditionalFormatting>
  <conditionalFormatting sqref="L251:M269">
    <cfRule type="containsText" dxfId="20" priority="22" operator="containsText" text="no requiere">
      <formula>NOT(ISERROR(SEARCH("no requiere",L251)))</formula>
    </cfRule>
  </conditionalFormatting>
  <conditionalFormatting sqref="N110:P142">
    <cfRule type="containsText" dxfId="19" priority="15" operator="containsText" text="no requiere">
      <formula>NOT(ISERROR(SEARCH("no requiere",N110)))</formula>
    </cfRule>
  </conditionalFormatting>
  <conditionalFormatting sqref="N2:W60">
    <cfRule type="containsText" dxfId="18" priority="12" operator="containsText" text="no requiere">
      <formula>NOT(ISERROR(SEARCH("no requiere",N2)))</formula>
    </cfRule>
  </conditionalFormatting>
  <conditionalFormatting sqref="P62:P106">
    <cfRule type="containsText" dxfId="17" priority="16" operator="containsText" text="no requiere">
      <formula>NOT(ISERROR(SEARCH("no requiere",P62)))</formula>
    </cfRule>
  </conditionalFormatting>
  <conditionalFormatting sqref="P145:P245">
    <cfRule type="containsText" dxfId="16" priority="14" operator="containsText" text="no requiere">
      <formula>NOT(ISERROR(SEARCH("no requiere",P145)))</formula>
    </cfRule>
  </conditionalFormatting>
  <conditionalFormatting sqref="P252:P295">
    <cfRule type="containsText" dxfId="15" priority="13" operator="containsText" text="no requiere">
      <formula>NOT(ISERROR(SEARCH("no requiere",P252)))</formula>
    </cfRule>
  </conditionalFormatting>
  <conditionalFormatting sqref="P1:Q1 W1:XFD1 J59 P61:W61 U62:W74 N63:O107 U75:X76 U77:W84 Q85:W85 Q86 Q87:S106 P107:S109 Q110:S122 Q123:W124 Q125 Q126:S142 U126:W145 O143 P143:S144 N145 Q145:S197 U146:X146 N146:O250 U147 W147:X147 U148:W197 Q198:W199 U200:W206 Q200:S245 U207:X208 U209 W209:X209 U210:W251 P246:S251 O251 Q252:W253 N252:O1048576 U254:W265 Q254:S295 U266:X266 U267:U352 V269:W372 P296:S352 P353:U372 P373:X1048576">
    <cfRule type="containsText" dxfId="14" priority="46" operator="containsText" text="no requiere">
      <formula>NOT(ISERROR(SEARCH("no requiere",J1)))</formula>
    </cfRule>
  </conditionalFormatting>
  <conditionalFormatting sqref="Q62:T84">
    <cfRule type="containsText" dxfId="13" priority="10" operator="containsText" text="no requiere">
      <formula>NOT(ISERROR(SEARCH("no requiere",Q62)))</formula>
    </cfRule>
  </conditionalFormatting>
  <conditionalFormatting sqref="T126:T197">
    <cfRule type="containsText" dxfId="12" priority="8" operator="containsText" text="no requiere">
      <formula>NOT(ISERROR(SEARCH("no requiere",T126)))</formula>
    </cfRule>
  </conditionalFormatting>
  <conditionalFormatting sqref="T200:T251">
    <cfRule type="containsText" dxfId="11" priority="7" operator="containsText" text="no requiere">
      <formula>NOT(ISERROR(SEARCH("no requiere",T200)))</formula>
    </cfRule>
  </conditionalFormatting>
  <conditionalFormatting sqref="T254:T352">
    <cfRule type="containsText" dxfId="10" priority="6" operator="containsText" text="no requiere">
      <formula>NOT(ISERROR(SEARCH("no requiere",T254)))</formula>
    </cfRule>
  </conditionalFormatting>
  <conditionalFormatting sqref="T87:W122">
    <cfRule type="containsText" dxfId="9" priority="9" operator="containsText" text="no requiere">
      <formula>NOT(ISERROR(SEARCH("no requiere",T87)))</formula>
    </cfRule>
  </conditionalFormatting>
  <conditionalFormatting sqref="X2:X74">
    <cfRule type="containsText" dxfId="8" priority="11" operator="containsText" text="no requiere">
      <formula>NOT(ISERROR(SEARCH("no requiere",X2)))</formula>
    </cfRule>
  </conditionalFormatting>
  <conditionalFormatting sqref="X77:X145">
    <cfRule type="containsText" dxfId="7" priority="5" operator="containsText" text="no requiere">
      <formula>NOT(ISERROR(SEARCH("no requiere",X77)))</formula>
    </cfRule>
  </conditionalFormatting>
  <conditionalFormatting sqref="X148:X206">
    <cfRule type="containsText" dxfId="6" priority="4" operator="containsText" text="no requiere">
      <formula>NOT(ISERROR(SEARCH("no requiere",X148)))</formula>
    </cfRule>
  </conditionalFormatting>
  <conditionalFormatting sqref="X210:X265">
    <cfRule type="containsText" dxfId="5" priority="3" operator="containsText" text="no requiere">
      <formula>NOT(ISERROR(SEARCH("no requiere",X210)))</formula>
    </cfRule>
  </conditionalFormatting>
  <conditionalFormatting sqref="X267:X372">
    <cfRule type="containsText" dxfId="4" priority="2" operator="containsText" text="no requiere">
      <formula>NOT(ISERROR(SEARCH("no requiere",X267)))</formula>
    </cfRule>
  </conditionalFormatting>
  <conditionalFormatting sqref="Y2:XFD1048576">
    <cfRule type="containsText" dxfId="3" priority="1" operator="containsText" text="no requiere">
      <formula>NOT(ISERROR(SEARCH("no requiere",Y2)))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M30" sqref="M30"/>
    </sheetView>
  </sheetViews>
  <sheetFormatPr defaultColWidth="10.875" defaultRowHeight="15.95"/>
  <cols>
    <col min="1" max="1" width="46" style="17" bestFit="1" customWidth="1"/>
    <col min="2" max="16384" width="10.875" style="3"/>
  </cols>
  <sheetData>
    <row r="1" spans="1:10">
      <c r="A1" s="16" t="s">
        <v>1244</v>
      </c>
      <c r="E1" s="3" t="s">
        <v>3213</v>
      </c>
      <c r="F1" s="119" t="s">
        <v>3214</v>
      </c>
      <c r="G1" s="119" t="s">
        <v>3215</v>
      </c>
      <c r="J1" s="116" t="s">
        <v>3216</v>
      </c>
    </row>
    <row r="2" spans="1:10">
      <c r="A2" s="226" t="s">
        <v>3217</v>
      </c>
      <c r="E2" s="3" t="s">
        <v>1252</v>
      </c>
      <c r="F2" s="119" t="s">
        <v>3218</v>
      </c>
      <c r="G2" s="119" t="s">
        <v>3219</v>
      </c>
      <c r="H2" s="119" t="s">
        <v>3220</v>
      </c>
      <c r="J2" s="115" t="s">
        <v>3221</v>
      </c>
    </row>
    <row r="3" spans="1:10">
      <c r="A3" s="17" t="s">
        <v>2834</v>
      </c>
      <c r="G3" s="119" t="s">
        <v>3222</v>
      </c>
      <c r="H3" s="119" t="s">
        <v>3223</v>
      </c>
      <c r="J3" s="115" t="s">
        <v>3224</v>
      </c>
    </row>
    <row r="4" spans="1:10">
      <c r="A4" s="77" t="s">
        <v>31</v>
      </c>
      <c r="G4" s="119" t="s">
        <v>3225</v>
      </c>
      <c r="H4" s="119"/>
      <c r="J4" s="115" t="s">
        <v>3226</v>
      </c>
    </row>
    <row r="5" spans="1:10">
      <c r="A5" s="77" t="s">
        <v>1369</v>
      </c>
      <c r="J5" s="115" t="s">
        <v>3227</v>
      </c>
    </row>
    <row r="6" spans="1:10">
      <c r="A6" s="77" t="s">
        <v>1487</v>
      </c>
      <c r="J6" s="115" t="s">
        <v>3228</v>
      </c>
    </row>
    <row r="7" spans="1:10">
      <c r="A7" s="77" t="s">
        <v>1488</v>
      </c>
      <c r="J7" s="115" t="s">
        <v>3229</v>
      </c>
    </row>
    <row r="8" spans="1:10">
      <c r="A8" s="77" t="s">
        <v>1818</v>
      </c>
      <c r="J8" s="115" t="s">
        <v>3230</v>
      </c>
    </row>
    <row r="9" spans="1:10">
      <c r="A9" s="19" t="s">
        <v>1374</v>
      </c>
      <c r="E9" s="22" t="s">
        <v>1375</v>
      </c>
      <c r="J9" s="115" t="s">
        <v>3231</v>
      </c>
    </row>
    <row r="10" spans="1:10">
      <c r="A10" s="225" t="s">
        <v>1630</v>
      </c>
      <c r="E10" s="22" t="s">
        <v>1401</v>
      </c>
      <c r="J10" s="115" t="s">
        <v>3232</v>
      </c>
    </row>
    <row r="11" spans="1:10">
      <c r="A11" s="227" t="s">
        <v>3233</v>
      </c>
      <c r="E11" s="22" t="s">
        <v>1392</v>
      </c>
      <c r="J11" s="115" t="s">
        <v>3234</v>
      </c>
    </row>
    <row r="12" spans="1:10">
      <c r="A12" s="223" t="s">
        <v>3235</v>
      </c>
      <c r="E12" s="22" t="s">
        <v>1588</v>
      </c>
      <c r="J12" s="115" t="s">
        <v>3236</v>
      </c>
    </row>
    <row r="13" spans="1:10">
      <c r="A13" s="225" t="s">
        <v>1741</v>
      </c>
      <c r="E13" s="22" t="s">
        <v>1411</v>
      </c>
    </row>
    <row r="14" spans="1:10">
      <c r="A14" s="223" t="s">
        <v>2255</v>
      </c>
    </row>
    <row r="15" spans="1:10">
      <c r="A15" s="223" t="s">
        <v>2295</v>
      </c>
    </row>
    <row r="16" spans="1:10">
      <c r="A16" s="223" t="s">
        <v>2444</v>
      </c>
      <c r="G16" s="228">
        <v>0</v>
      </c>
    </row>
    <row r="17" spans="1:10">
      <c r="A17" s="225" t="s">
        <v>3041</v>
      </c>
      <c r="G17" s="228">
        <v>0.25</v>
      </c>
    </row>
    <row r="18" spans="1:10">
      <c r="A18" s="17" t="s">
        <v>1437</v>
      </c>
      <c r="G18" s="228">
        <v>0.5</v>
      </c>
      <c r="J18" s="119"/>
    </row>
    <row r="19" spans="1:10">
      <c r="A19" s="225" t="s">
        <v>2763</v>
      </c>
      <c r="G19" s="228">
        <v>0.75</v>
      </c>
      <c r="J19" s="117"/>
    </row>
    <row r="20" spans="1:10">
      <c r="A20" s="225" t="s">
        <v>1857</v>
      </c>
      <c r="G20" s="228">
        <v>1</v>
      </c>
      <c r="J20" s="118"/>
    </row>
    <row r="21" spans="1:10">
      <c r="A21" s="17" t="s">
        <v>2567</v>
      </c>
    </row>
    <row r="22" spans="1:10">
      <c r="A22" s="17" t="s">
        <v>2624</v>
      </c>
    </row>
    <row r="23" spans="1:10">
      <c r="A23" s="225" t="s">
        <v>1634</v>
      </c>
    </row>
    <row r="24" spans="1:10">
      <c r="A24" s="18" t="s">
        <v>2502</v>
      </c>
    </row>
    <row r="25" spans="1:10">
      <c r="A25" s="223" t="s">
        <v>2261</v>
      </c>
    </row>
    <row r="26" spans="1:10">
      <c r="A26" s="223" t="s">
        <v>2289</v>
      </c>
    </row>
    <row r="27" spans="1:10">
      <c r="A27" s="18" t="s">
        <v>2788</v>
      </c>
    </row>
    <row r="28" spans="1:10">
      <c r="A28" s="17" t="s">
        <v>1602</v>
      </c>
    </row>
    <row r="29" spans="1:10">
      <c r="A29" s="225" t="s">
        <v>3237</v>
      </c>
    </row>
    <row r="30" spans="1:10">
      <c r="A30" s="223" t="s">
        <v>3238</v>
      </c>
    </row>
    <row r="31" spans="1:10">
      <c r="A31" s="223" t="s">
        <v>3239</v>
      </c>
    </row>
    <row r="32" spans="1:10">
      <c r="A32" s="223" t="s">
        <v>3240</v>
      </c>
    </row>
    <row r="33" spans="1:1">
      <c r="A33" s="225" t="s">
        <v>3002</v>
      </c>
    </row>
    <row r="34" spans="1:1">
      <c r="A34" s="225" t="s">
        <v>1698</v>
      </c>
    </row>
    <row r="35" spans="1:1">
      <c r="A35" s="17" t="s">
        <v>1829</v>
      </c>
    </row>
    <row r="36" spans="1:1">
      <c r="A36" s="17" t="s">
        <v>2667</v>
      </c>
    </row>
    <row r="37" spans="1:1">
      <c r="A37" s="18" t="s">
        <v>2952</v>
      </c>
    </row>
    <row r="38" spans="1:1">
      <c r="A38" s="17" t="s">
        <v>2927</v>
      </c>
    </row>
    <row r="39" spans="1:1">
      <c r="A39" s="17" t="s">
        <v>1849</v>
      </c>
    </row>
    <row r="40" spans="1:1">
      <c r="A40" s="223" t="s">
        <v>3241</v>
      </c>
    </row>
    <row r="41" spans="1:1">
      <c r="A41" s="223" t="s">
        <v>3242</v>
      </c>
    </row>
    <row r="42" spans="1:1">
      <c r="A42" s="18" t="s">
        <v>2231</v>
      </c>
    </row>
    <row r="43" spans="1:1">
      <c r="A43" s="17" t="s">
        <v>2860</v>
      </c>
    </row>
    <row r="44" spans="1:1">
      <c r="A44" s="18" t="s">
        <v>2440</v>
      </c>
    </row>
    <row r="45" spans="1:1">
      <c r="A45" s="17" t="s">
        <v>2025</v>
      </c>
    </row>
    <row r="46" spans="1:1">
      <c r="A46" s="225" t="s">
        <v>2972</v>
      </c>
    </row>
    <row r="47" spans="1:1">
      <c r="A47" s="17" t="s">
        <v>1370</v>
      </c>
    </row>
  </sheetData>
  <sheetProtection algorithmName="SHA-512" hashValue="nAFxtt+xYAlJU4l31Ch9bWCYmNV9amjCErp0mp4bkZECQpuFsS4Vf8pXzuNlzR+7cAtV5AvLXng3zYcX/ueaWg==" saltValue="0R78eyq1NWz9OyfFCqVt5Q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86"/>
    <col min="2" max="2" width="112" style="86" bestFit="1" customWidth="1"/>
    <col min="3" max="3" width="17.5" style="86" customWidth="1"/>
    <col min="4" max="4" width="39.375" style="86" bestFit="1" customWidth="1"/>
    <col min="5" max="6" width="31.5" style="86" bestFit="1" customWidth="1"/>
    <col min="7" max="7" width="20.375" style="86" bestFit="1" customWidth="1"/>
    <col min="8" max="8" width="26.375" style="86" bestFit="1" customWidth="1"/>
    <col min="9" max="9" width="19.5" style="86" bestFit="1" customWidth="1"/>
    <col min="10" max="10" width="24.625" style="86" customWidth="1"/>
    <col min="11" max="16384" width="10.875" style="86"/>
  </cols>
  <sheetData>
    <row r="1" spans="1:9">
      <c r="A1" s="90" t="s">
        <v>26</v>
      </c>
      <c r="D1" s="89" t="s">
        <v>3243</v>
      </c>
    </row>
    <row r="2" spans="1:9">
      <c r="A2" s="88">
        <v>97</v>
      </c>
      <c r="B2" s="86" t="s">
        <v>3244</v>
      </c>
      <c r="D2" s="87" t="s">
        <v>55</v>
      </c>
      <c r="E2" s="87" t="s">
        <v>67</v>
      </c>
      <c r="F2" s="87" t="s">
        <v>80</v>
      </c>
      <c r="G2" s="87" t="s">
        <v>56</v>
      </c>
    </row>
    <row r="3" spans="1:9">
      <c r="A3" s="88">
        <v>108</v>
      </c>
      <c r="B3" s="86" t="s">
        <v>61</v>
      </c>
      <c r="D3" s="87" t="s">
        <v>61</v>
      </c>
    </row>
    <row r="4" spans="1:9">
      <c r="A4" s="88">
        <v>109</v>
      </c>
      <c r="B4" s="86" t="s">
        <v>3245</v>
      </c>
      <c r="D4" s="87" t="s">
        <v>55</v>
      </c>
      <c r="E4" s="87" t="s">
        <v>76</v>
      </c>
      <c r="F4" s="87" t="s">
        <v>16</v>
      </c>
      <c r="G4" s="87" t="s">
        <v>157</v>
      </c>
    </row>
    <row r="5" spans="1:9">
      <c r="A5" s="88">
        <v>124</v>
      </c>
      <c r="B5" s="86" t="s">
        <v>3246</v>
      </c>
      <c r="D5" s="87" t="s">
        <v>51</v>
      </c>
      <c r="E5" s="87" t="s">
        <v>76</v>
      </c>
      <c r="F5" s="87" t="s">
        <v>45</v>
      </c>
      <c r="G5" s="87" t="s">
        <v>46</v>
      </c>
      <c r="H5" s="87" t="s">
        <v>53</v>
      </c>
      <c r="I5" s="87" t="s">
        <v>70</v>
      </c>
    </row>
    <row r="6" spans="1:9">
      <c r="A6" s="88">
        <v>191</v>
      </c>
      <c r="B6" s="86" t="s">
        <v>3247</v>
      </c>
      <c r="D6" s="87" t="s">
        <v>55</v>
      </c>
      <c r="E6" s="87" t="s">
        <v>16</v>
      </c>
      <c r="F6" s="87" t="s">
        <v>44</v>
      </c>
      <c r="G6" s="87" t="s">
        <v>63</v>
      </c>
    </row>
    <row r="7" spans="1:9">
      <c r="A7" s="88">
        <v>283</v>
      </c>
      <c r="B7" s="86" t="s">
        <v>3248</v>
      </c>
      <c r="D7" s="87" t="s">
        <v>76</v>
      </c>
      <c r="E7" s="87" t="s">
        <v>59</v>
      </c>
    </row>
    <row r="8" spans="1:9">
      <c r="A8" s="88">
        <v>705</v>
      </c>
      <c r="B8" s="86" t="s">
        <v>58</v>
      </c>
      <c r="D8" s="87" t="s">
        <v>58</v>
      </c>
    </row>
    <row r="9" spans="1:9">
      <c r="A9" s="88">
        <v>1149</v>
      </c>
      <c r="B9" s="86" t="s">
        <v>49</v>
      </c>
      <c r="D9" s="87" t="s">
        <v>49</v>
      </c>
    </row>
    <row r="10" spans="1:9">
      <c r="A10" s="88">
        <v>1196</v>
      </c>
      <c r="B10" s="86" t="s">
        <v>3249</v>
      </c>
      <c r="D10" s="87" t="s">
        <v>55</v>
      </c>
      <c r="E10" s="87" t="s">
        <v>16</v>
      </c>
      <c r="F10" s="87" t="s">
        <v>61</v>
      </c>
      <c r="G10" s="87" t="s">
        <v>157</v>
      </c>
    </row>
    <row r="11" spans="1:9">
      <c r="A11" s="88">
        <v>1261</v>
      </c>
      <c r="B11" s="86" t="s">
        <v>1339</v>
      </c>
      <c r="D11" s="87" t="s">
        <v>55</v>
      </c>
      <c r="E11" s="87" t="s">
        <v>67</v>
      </c>
      <c r="F11" s="87" t="s">
        <v>45</v>
      </c>
    </row>
    <row r="12" spans="1:9">
      <c r="A12" s="88">
        <v>1262</v>
      </c>
      <c r="B12" s="86" t="s">
        <v>3250</v>
      </c>
      <c r="D12" s="87" t="s">
        <v>48</v>
      </c>
      <c r="E12" s="87" t="s">
        <v>46</v>
      </c>
    </row>
    <row r="13" spans="1:9">
      <c r="A13" s="88">
        <v>1300</v>
      </c>
      <c r="B13" s="86" t="s">
        <v>195</v>
      </c>
      <c r="D13" s="87" t="s">
        <v>49</v>
      </c>
      <c r="E13" s="87" t="s">
        <v>61</v>
      </c>
    </row>
    <row r="14" spans="1:9">
      <c r="A14" s="88">
        <v>1362</v>
      </c>
      <c r="B14" s="86" t="s">
        <v>49</v>
      </c>
      <c r="D14" s="87" t="s">
        <v>49</v>
      </c>
    </row>
    <row r="15" spans="1:9">
      <c r="A15" s="88">
        <v>1672</v>
      </c>
      <c r="B15" s="86" t="s">
        <v>72</v>
      </c>
      <c r="D15" s="87" t="s">
        <v>72</v>
      </c>
    </row>
    <row r="16" spans="1:9">
      <c r="A16" s="88">
        <v>1674</v>
      </c>
      <c r="B16" s="86" t="s">
        <v>3251</v>
      </c>
      <c r="D16" s="87" t="s">
        <v>55</v>
      </c>
      <c r="E16" s="87" t="s">
        <v>44</v>
      </c>
      <c r="F16" s="87" t="s">
        <v>61</v>
      </c>
      <c r="G16" s="87" t="s">
        <v>59</v>
      </c>
    </row>
    <row r="17" spans="1:7">
      <c r="A17" s="88">
        <v>1685</v>
      </c>
      <c r="B17" s="86" t="s">
        <v>72</v>
      </c>
      <c r="D17" s="87" t="s">
        <v>72</v>
      </c>
    </row>
    <row r="18" spans="1:7">
      <c r="A18" s="88">
        <v>1739</v>
      </c>
      <c r="B18" s="86" t="s">
        <v>3252</v>
      </c>
      <c r="D18" s="87" t="s">
        <v>3252</v>
      </c>
    </row>
    <row r="19" spans="1:7">
      <c r="A19" s="88">
        <v>1996</v>
      </c>
      <c r="B19" s="86" t="s">
        <v>3253</v>
      </c>
      <c r="D19" s="87" t="s">
        <v>55</v>
      </c>
      <c r="E19" s="87" t="s">
        <v>48</v>
      </c>
      <c r="F19" s="87" t="s">
        <v>63</v>
      </c>
      <c r="G19" s="87" t="s">
        <v>59</v>
      </c>
    </row>
    <row r="20" spans="1:7">
      <c r="A20" s="88">
        <v>2111</v>
      </c>
      <c r="B20" s="86" t="s">
        <v>76</v>
      </c>
      <c r="D20" s="87" t="s">
        <v>76</v>
      </c>
    </row>
    <row r="21" spans="1:7">
      <c r="A21" s="88">
        <v>2124</v>
      </c>
      <c r="B21" s="86" t="s">
        <v>16</v>
      </c>
      <c r="D21" s="87" t="s">
        <v>16</v>
      </c>
    </row>
    <row r="22" spans="1:7">
      <c r="A22" s="88">
        <v>2134</v>
      </c>
      <c r="B22" s="86" t="s">
        <v>3254</v>
      </c>
      <c r="D22" s="87" t="s">
        <v>55</v>
      </c>
      <c r="E22" s="87" t="s">
        <v>59</v>
      </c>
    </row>
    <row r="23" spans="1:7">
      <c r="A23" s="88">
        <v>2219</v>
      </c>
      <c r="B23" s="86" t="s">
        <v>49</v>
      </c>
      <c r="D23" s="87" t="s">
        <v>49</v>
      </c>
    </row>
    <row r="24" spans="1:7">
      <c r="A24" s="88">
        <v>2280</v>
      </c>
      <c r="B24" s="86" t="s">
        <v>142</v>
      </c>
      <c r="D24" s="87" t="s">
        <v>55</v>
      </c>
      <c r="E24" s="87" t="s">
        <v>67</v>
      </c>
    </row>
    <row r="25" spans="1:7">
      <c r="A25" s="88">
        <v>2378</v>
      </c>
      <c r="B25" s="86" t="s">
        <v>3255</v>
      </c>
      <c r="D25" s="87" t="s">
        <v>55</v>
      </c>
      <c r="E25" s="87" t="s">
        <v>49</v>
      </c>
      <c r="F25" s="87" t="s">
        <v>84</v>
      </c>
    </row>
    <row r="26" spans="1:7">
      <c r="A26" s="88">
        <v>2485</v>
      </c>
      <c r="B26" s="86" t="s">
        <v>3256</v>
      </c>
      <c r="D26" s="87" t="s">
        <v>49</v>
      </c>
      <c r="E26" s="87" t="s">
        <v>63</v>
      </c>
    </row>
    <row r="27" spans="1:7">
      <c r="A27" s="88">
        <v>2865</v>
      </c>
      <c r="B27" s="86" t="s">
        <v>49</v>
      </c>
      <c r="D27" s="87" t="s">
        <v>49</v>
      </c>
    </row>
    <row r="28" spans="1:7">
      <c r="A28" s="88">
        <v>2908</v>
      </c>
      <c r="B28" s="86" t="s">
        <v>3257</v>
      </c>
      <c r="D28" s="87" t="s">
        <v>91</v>
      </c>
      <c r="E28" s="87" t="s">
        <v>59</v>
      </c>
    </row>
    <row r="29" spans="1:7">
      <c r="A29" s="88">
        <v>2934</v>
      </c>
      <c r="B29" s="86" t="s">
        <v>1333</v>
      </c>
      <c r="D29" s="87" t="s">
        <v>55</v>
      </c>
      <c r="E29" s="87" t="s">
        <v>76</v>
      </c>
      <c r="F29" s="87" t="s">
        <v>16</v>
      </c>
      <c r="G29" s="87" t="s">
        <v>61</v>
      </c>
    </row>
    <row r="30" spans="1:7">
      <c r="A30" s="88">
        <v>2938</v>
      </c>
      <c r="B30" s="86" t="s">
        <v>67</v>
      </c>
      <c r="D30" s="87" t="s">
        <v>67</v>
      </c>
    </row>
    <row r="31" spans="1:7">
      <c r="A31" s="88">
        <v>3126</v>
      </c>
      <c r="B31" s="86" t="s">
        <v>88</v>
      </c>
      <c r="D31" s="87" t="s">
        <v>49</v>
      </c>
      <c r="E31" s="87" t="s">
        <v>76</v>
      </c>
      <c r="F31" s="87" t="s">
        <v>16</v>
      </c>
    </row>
    <row r="32" spans="1:7">
      <c r="A32" s="88">
        <v>3128</v>
      </c>
      <c r="B32" s="86" t="s">
        <v>61</v>
      </c>
      <c r="D32" s="87" t="s">
        <v>61</v>
      </c>
    </row>
    <row r="33" spans="1:6">
      <c r="A33" s="88">
        <v>3173</v>
      </c>
      <c r="B33" s="86" t="s">
        <v>48</v>
      </c>
      <c r="D33" s="87" t="s">
        <v>48</v>
      </c>
    </row>
    <row r="34" spans="1:6">
      <c r="A34" s="88">
        <v>3290</v>
      </c>
      <c r="B34" s="86" t="s">
        <v>3258</v>
      </c>
      <c r="D34" s="87" t="s">
        <v>55</v>
      </c>
      <c r="E34" s="87" t="s">
        <v>120</v>
      </c>
    </row>
    <row r="35" spans="1:6">
      <c r="A35" s="88">
        <v>3478</v>
      </c>
      <c r="B35" s="86" t="s">
        <v>49</v>
      </c>
      <c r="D35" s="87" t="s">
        <v>49</v>
      </c>
    </row>
    <row r="36" spans="1:6">
      <c r="A36" s="88">
        <v>3618</v>
      </c>
      <c r="B36" s="86" t="s">
        <v>3257</v>
      </c>
      <c r="D36" s="87" t="s">
        <v>91</v>
      </c>
      <c r="E36" s="87" t="s">
        <v>59</v>
      </c>
    </row>
    <row r="37" spans="1:6">
      <c r="A37" s="88">
        <v>3642</v>
      </c>
      <c r="B37" s="86" t="s">
        <v>3259</v>
      </c>
      <c r="D37" s="87" t="s">
        <v>76</v>
      </c>
      <c r="E37" s="87" t="s">
        <v>16</v>
      </c>
      <c r="F37" s="87" t="s">
        <v>61</v>
      </c>
    </row>
    <row r="38" spans="1:6">
      <c r="A38" s="88">
        <v>3656</v>
      </c>
      <c r="B38" s="86" t="s">
        <v>78</v>
      </c>
      <c r="D38" s="87" t="s">
        <v>78</v>
      </c>
    </row>
    <row r="39" spans="1:6">
      <c r="A39" s="88">
        <v>3800</v>
      </c>
      <c r="B39" s="86" t="s">
        <v>61</v>
      </c>
      <c r="D39" s="87" t="s">
        <v>61</v>
      </c>
    </row>
    <row r="40" spans="1:6">
      <c r="A40" s="88">
        <v>3802</v>
      </c>
      <c r="B40" s="86" t="s">
        <v>55</v>
      </c>
      <c r="D40" s="87" t="s">
        <v>55</v>
      </c>
    </row>
    <row r="41" spans="1:6">
      <c r="A41" s="88">
        <v>3885</v>
      </c>
      <c r="B41" s="86" t="s">
        <v>61</v>
      </c>
      <c r="D41" s="87" t="s">
        <v>61</v>
      </c>
    </row>
    <row r="42" spans="1:6">
      <c r="A42" s="88">
        <v>3907</v>
      </c>
      <c r="B42" s="86" t="s">
        <v>61</v>
      </c>
      <c r="D42" s="87" t="s">
        <v>61</v>
      </c>
    </row>
    <row r="43" spans="1:6">
      <c r="A43" s="88">
        <v>4049</v>
      </c>
      <c r="B43" s="86" t="s">
        <v>48</v>
      </c>
      <c r="D43" s="87" t="s">
        <v>48</v>
      </c>
    </row>
    <row r="44" spans="1:6">
      <c r="A44" s="88">
        <v>4102</v>
      </c>
      <c r="B44" s="86" t="s">
        <v>3260</v>
      </c>
      <c r="D44" s="87" t="s">
        <v>55</v>
      </c>
      <c r="E44" s="87" t="s">
        <v>91</v>
      </c>
      <c r="F44" s="87" t="s">
        <v>63</v>
      </c>
    </row>
    <row r="45" spans="1:6">
      <c r="A45" s="88">
        <v>4140</v>
      </c>
      <c r="B45" s="86" t="s">
        <v>3261</v>
      </c>
      <c r="D45" s="87" t="s">
        <v>78</v>
      </c>
      <c r="E45" s="87" t="s">
        <v>61</v>
      </c>
      <c r="F45" s="87" t="s">
        <v>120</v>
      </c>
    </row>
    <row r="46" spans="1:6">
      <c r="A46" s="88">
        <v>4160</v>
      </c>
      <c r="B46" s="86" t="s">
        <v>142</v>
      </c>
      <c r="D46" s="87" t="s">
        <v>55</v>
      </c>
      <c r="E46" s="87" t="s">
        <v>67</v>
      </c>
    </row>
    <row r="47" spans="1:6">
      <c r="A47" s="88">
        <v>4162</v>
      </c>
      <c r="B47" s="86" t="s">
        <v>55</v>
      </c>
      <c r="D47" s="87" t="s">
        <v>55</v>
      </c>
    </row>
    <row r="48" spans="1:6">
      <c r="A48" s="88">
        <v>4353</v>
      </c>
      <c r="B48" s="86" t="s">
        <v>61</v>
      </c>
      <c r="D48" s="87" t="s">
        <v>61</v>
      </c>
    </row>
    <row r="49" spans="1:7">
      <c r="A49" s="88">
        <v>4483</v>
      </c>
      <c r="B49" s="86" t="s">
        <v>3262</v>
      </c>
      <c r="D49" s="87" t="s">
        <v>44</v>
      </c>
      <c r="E49" s="87" t="s">
        <v>48</v>
      </c>
    </row>
    <row r="50" spans="1:7">
      <c r="A50" s="88">
        <v>4533</v>
      </c>
      <c r="B50" s="86" t="s">
        <v>3263</v>
      </c>
      <c r="D50" s="87" t="s">
        <v>76</v>
      </c>
      <c r="E50" s="87" t="s">
        <v>16</v>
      </c>
      <c r="F50" s="87" t="s">
        <v>61</v>
      </c>
      <c r="G50" s="87" t="s">
        <v>157</v>
      </c>
    </row>
    <row r="51" spans="1:7">
      <c r="A51" s="88">
        <v>4535</v>
      </c>
      <c r="B51" s="86" t="s">
        <v>3264</v>
      </c>
      <c r="D51" s="87" t="s">
        <v>44</v>
      </c>
      <c r="E51" s="87" t="s">
        <v>63</v>
      </c>
      <c r="F51" s="87" t="s">
        <v>46</v>
      </c>
    </row>
    <row r="52" spans="1:7">
      <c r="A52" s="88">
        <v>4700</v>
      </c>
      <c r="B52" s="86" t="s">
        <v>3265</v>
      </c>
      <c r="D52" s="87" t="s">
        <v>44</v>
      </c>
      <c r="E52" s="87" t="s">
        <v>48</v>
      </c>
      <c r="F52" s="87" t="s">
        <v>74</v>
      </c>
    </row>
    <row r="53" spans="1:7">
      <c r="A53" s="88">
        <v>4706</v>
      </c>
      <c r="B53" s="86" t="s">
        <v>3249</v>
      </c>
      <c r="D53" s="87" t="s">
        <v>55</v>
      </c>
      <c r="E53" s="87" t="s">
        <v>16</v>
      </c>
      <c r="F53" s="87" t="s">
        <v>61</v>
      </c>
      <c r="G53" s="87" t="s">
        <v>157</v>
      </c>
    </row>
    <row r="54" spans="1:7">
      <c r="A54" s="88">
        <v>4709</v>
      </c>
      <c r="B54" s="86" t="s">
        <v>3263</v>
      </c>
      <c r="D54" s="87" t="s">
        <v>76</v>
      </c>
      <c r="E54" s="87" t="s">
        <v>16</v>
      </c>
      <c r="F54" s="87" t="s">
        <v>61</v>
      </c>
      <c r="G54" s="87" t="s">
        <v>157</v>
      </c>
    </row>
    <row r="55" spans="1:7">
      <c r="A55" s="88">
        <v>4824</v>
      </c>
      <c r="B55" s="86" t="s">
        <v>3266</v>
      </c>
      <c r="D55" s="87" t="s">
        <v>44</v>
      </c>
      <c r="E55" s="87" t="s">
        <v>48</v>
      </c>
      <c r="F55" s="87" t="s">
        <v>63</v>
      </c>
    </row>
    <row r="56" spans="1:7">
      <c r="A56" s="88">
        <v>4975</v>
      </c>
      <c r="B56" s="86" t="s">
        <v>69</v>
      </c>
      <c r="D56" s="87" t="s">
        <v>48</v>
      </c>
      <c r="E56" s="87" t="s">
        <v>45</v>
      </c>
      <c r="F56" s="87" t="s">
        <v>70</v>
      </c>
    </row>
    <row r="57" spans="1:7">
      <c r="A57" s="88">
        <v>5215</v>
      </c>
      <c r="B57" s="86" t="s">
        <v>62</v>
      </c>
      <c r="D57" s="87" t="s">
        <v>48</v>
      </c>
      <c r="E57" s="87" t="s">
        <v>63</v>
      </c>
      <c r="F57" s="87" t="s">
        <v>46</v>
      </c>
    </row>
    <row r="58" spans="1:7">
      <c r="A58" s="88">
        <v>5219</v>
      </c>
      <c r="B58" s="86" t="s">
        <v>3267</v>
      </c>
      <c r="D58" s="87" t="s">
        <v>115</v>
      </c>
      <c r="E58" s="87" t="s">
        <v>45</v>
      </c>
      <c r="F58" s="87" t="s">
        <v>74</v>
      </c>
      <c r="G58" s="87" t="s">
        <v>70</v>
      </c>
    </row>
    <row r="59" spans="1:7">
      <c r="A59" s="88">
        <v>5343</v>
      </c>
      <c r="B59" s="86" t="s">
        <v>3268</v>
      </c>
      <c r="D59" s="87" t="s">
        <v>44</v>
      </c>
      <c r="E59" s="87" t="s">
        <v>61</v>
      </c>
      <c r="F59" s="87" t="s">
        <v>46</v>
      </c>
    </row>
    <row r="60" spans="1:7">
      <c r="A60" s="88">
        <v>5566</v>
      </c>
      <c r="B60" s="86" t="s">
        <v>3269</v>
      </c>
      <c r="D60" s="87" t="s">
        <v>48</v>
      </c>
      <c r="E60" s="87" t="s">
        <v>45</v>
      </c>
      <c r="F60" s="87" t="s">
        <v>63</v>
      </c>
      <c r="G60" s="87" t="s">
        <v>46</v>
      </c>
    </row>
    <row r="61" spans="1:7">
      <c r="A61" s="88">
        <v>5613</v>
      </c>
      <c r="B61" s="86" t="s">
        <v>3270</v>
      </c>
      <c r="D61" s="87" t="s">
        <v>49</v>
      </c>
      <c r="E61" s="87" t="s">
        <v>70</v>
      </c>
    </row>
    <row r="62" spans="1:7">
      <c r="A62" s="88">
        <v>5703</v>
      </c>
      <c r="B62" s="86" t="s">
        <v>3271</v>
      </c>
      <c r="D62" s="87" t="s">
        <v>55</v>
      </c>
      <c r="E62" s="87" t="s">
        <v>16</v>
      </c>
      <c r="F62" s="87" t="s">
        <v>59</v>
      </c>
    </row>
    <row r="63" spans="1:7">
      <c r="A63" s="88">
        <v>5879</v>
      </c>
      <c r="B63" s="86" t="s">
        <v>3272</v>
      </c>
      <c r="D63" s="87" t="s">
        <v>76</v>
      </c>
      <c r="E63" s="87" t="s">
        <v>72</v>
      </c>
    </row>
    <row r="64" spans="1:7">
      <c r="A64" s="88">
        <v>5921</v>
      </c>
      <c r="B64" s="86" t="s">
        <v>3273</v>
      </c>
      <c r="D64" s="87" t="s">
        <v>55</v>
      </c>
      <c r="E64" s="87" t="s">
        <v>63</v>
      </c>
      <c r="F64" s="87" t="s">
        <v>59</v>
      </c>
    </row>
    <row r="65" spans="1:7">
      <c r="A65" s="88">
        <v>5992</v>
      </c>
      <c r="B65" s="86" t="s">
        <v>144</v>
      </c>
      <c r="D65" s="87" t="s">
        <v>72</v>
      </c>
      <c r="E65" s="87" t="s">
        <v>44</v>
      </c>
    </row>
    <row r="66" spans="1:7">
      <c r="A66" s="88">
        <v>6252</v>
      </c>
      <c r="B66" s="86" t="s">
        <v>3274</v>
      </c>
      <c r="D66" s="87" t="s">
        <v>76</v>
      </c>
      <c r="E66" s="87" t="s">
        <v>67</v>
      </c>
      <c r="F66" s="87" t="s">
        <v>45</v>
      </c>
      <c r="G66" s="87" t="s">
        <v>63</v>
      </c>
    </row>
    <row r="67" spans="1:7">
      <c r="A67" s="88">
        <v>6584</v>
      </c>
      <c r="B67" s="86" t="s">
        <v>3275</v>
      </c>
      <c r="D67" s="87" t="s">
        <v>72</v>
      </c>
      <c r="E67" s="87" t="s">
        <v>48</v>
      </c>
      <c r="F67" s="87" t="s">
        <v>46</v>
      </c>
    </row>
    <row r="68" spans="1:7">
      <c r="A68" s="88">
        <v>6586</v>
      </c>
      <c r="B68" s="86" t="s">
        <v>3254</v>
      </c>
      <c r="D68" s="87" t="s">
        <v>55</v>
      </c>
      <c r="E68" s="87" t="s">
        <v>59</v>
      </c>
    </row>
    <row r="69" spans="1:7">
      <c r="A69" s="88">
        <v>6897</v>
      </c>
      <c r="B69" s="86" t="s">
        <v>55</v>
      </c>
      <c r="D69" s="87" t="s">
        <v>55</v>
      </c>
    </row>
    <row r="70" spans="1:7">
      <c r="A70" s="88">
        <v>7328</v>
      </c>
      <c r="B70" s="86" t="s">
        <v>3276</v>
      </c>
      <c r="D70" s="87" t="s">
        <v>55</v>
      </c>
      <c r="E70" s="87" t="s">
        <v>76</v>
      </c>
      <c r="F70" s="87" t="s">
        <v>78</v>
      </c>
    </row>
    <row r="71" spans="1:7">
      <c r="A71" s="88">
        <v>7505</v>
      </c>
      <c r="B71" s="86" t="s">
        <v>3277</v>
      </c>
      <c r="D71" s="87" t="s">
        <v>55</v>
      </c>
      <c r="E71" s="87" t="s">
        <v>78</v>
      </c>
    </row>
    <row r="72" spans="1:7">
      <c r="A72" s="88">
        <v>7626</v>
      </c>
      <c r="B72" s="86" t="s">
        <v>142</v>
      </c>
      <c r="D72" s="87" t="s">
        <v>55</v>
      </c>
      <c r="E72" s="87" t="s">
        <v>67</v>
      </c>
    </row>
    <row r="73" spans="1:7">
      <c r="A73" s="88">
        <v>7651</v>
      </c>
      <c r="B73" s="86" t="s">
        <v>3278</v>
      </c>
      <c r="D73" s="87" t="s">
        <v>169</v>
      </c>
      <c r="E73" s="87" t="s">
        <v>72</v>
      </c>
    </row>
    <row r="74" spans="1:7">
      <c r="A74" s="88">
        <v>8001</v>
      </c>
      <c r="B74" s="86" t="s">
        <v>3279</v>
      </c>
      <c r="D74" s="87" t="s">
        <v>72</v>
      </c>
      <c r="E74" s="87" t="s">
        <v>63</v>
      </c>
      <c r="F74" s="87" t="s">
        <v>46</v>
      </c>
    </row>
    <row r="75" spans="1:7">
      <c r="A75" s="88">
        <v>8174</v>
      </c>
      <c r="B75" s="86" t="s">
        <v>3280</v>
      </c>
      <c r="D75" s="87" t="s">
        <v>169</v>
      </c>
      <c r="E75" s="87" t="s">
        <v>49</v>
      </c>
      <c r="F75" s="87" t="s">
        <v>78</v>
      </c>
      <c r="G75" s="87" t="s">
        <v>61</v>
      </c>
    </row>
    <row r="76" spans="1:7">
      <c r="A76" s="88">
        <v>8369</v>
      </c>
      <c r="B76" s="86" t="s">
        <v>49</v>
      </c>
      <c r="D76" s="87" t="s">
        <v>49</v>
      </c>
    </row>
    <row r="77" spans="1:7">
      <c r="A77" s="88">
        <v>8394</v>
      </c>
      <c r="B77" s="86" t="s">
        <v>48</v>
      </c>
      <c r="D77" s="87" t="s">
        <v>48</v>
      </c>
    </row>
    <row r="78" spans="1:7">
      <c r="A78" s="88">
        <v>8430</v>
      </c>
      <c r="B78" s="86" t="s">
        <v>3248</v>
      </c>
      <c r="D78" s="87" t="s">
        <v>76</v>
      </c>
      <c r="E78" s="87" t="s">
        <v>59</v>
      </c>
    </row>
    <row r="79" spans="1:7">
      <c r="A79" s="88">
        <v>8502</v>
      </c>
      <c r="B79" s="86" t="s">
        <v>142</v>
      </c>
      <c r="D79" s="87" t="s">
        <v>55</v>
      </c>
      <c r="E79" s="87" t="s">
        <v>67</v>
      </c>
    </row>
    <row r="80" spans="1:7">
      <c r="A80" s="88">
        <v>8507</v>
      </c>
      <c r="B80" s="86" t="s">
        <v>3281</v>
      </c>
      <c r="D80" s="87" t="s">
        <v>55</v>
      </c>
      <c r="E80" s="87" t="s">
        <v>67</v>
      </c>
      <c r="F80" s="87" t="s">
        <v>56</v>
      </c>
    </row>
    <row r="81" spans="1:14">
      <c r="A81" s="88">
        <v>9065</v>
      </c>
      <c r="B81" s="86" t="s">
        <v>3282</v>
      </c>
      <c r="D81" s="87" t="s">
        <v>55</v>
      </c>
      <c r="E81" s="87" t="s">
        <v>67</v>
      </c>
      <c r="F81" s="87" t="s">
        <v>115</v>
      </c>
    </row>
    <row r="82" spans="1:14">
      <c r="A82" s="88">
        <v>9408</v>
      </c>
      <c r="B82" s="86" t="s">
        <v>3283</v>
      </c>
      <c r="D82" s="87" t="s">
        <v>46</v>
      </c>
      <c r="E82" s="87" t="s">
        <v>70</v>
      </c>
    </row>
    <row r="83" spans="1:14">
      <c r="A83" s="88">
        <v>9584</v>
      </c>
      <c r="B83" s="86" t="s">
        <v>142</v>
      </c>
      <c r="D83" s="87" t="s">
        <v>55</v>
      </c>
      <c r="E83" s="87" t="s">
        <v>67</v>
      </c>
    </row>
    <row r="84" spans="1:14">
      <c r="A84" s="88">
        <v>9694</v>
      </c>
      <c r="B84" s="86" t="s">
        <v>142</v>
      </c>
      <c r="D84" s="87" t="s">
        <v>55</v>
      </c>
      <c r="E84" s="87" t="s">
        <v>67</v>
      </c>
    </row>
    <row r="85" spans="1:14">
      <c r="A85" s="88">
        <v>9754</v>
      </c>
      <c r="B85" s="86" t="s">
        <v>142</v>
      </c>
      <c r="D85" s="87" t="s">
        <v>55</v>
      </c>
      <c r="E85" s="87" t="s">
        <v>67</v>
      </c>
    </row>
    <row r="86" spans="1:14">
      <c r="A86" s="88">
        <v>9829</v>
      </c>
      <c r="B86" s="86" t="s">
        <v>164</v>
      </c>
      <c r="D86" s="87" t="s">
        <v>55</v>
      </c>
      <c r="E86" s="87" t="s">
        <v>76</v>
      </c>
    </row>
    <row r="87" spans="1:14">
      <c r="A87" s="88">
        <v>9982</v>
      </c>
      <c r="B87" s="86" t="s">
        <v>142</v>
      </c>
      <c r="D87" s="87" t="s">
        <v>55</v>
      </c>
      <c r="E87" s="87" t="s">
        <v>67</v>
      </c>
    </row>
    <row r="88" spans="1:14">
      <c r="A88" s="88">
        <v>10044</v>
      </c>
      <c r="B88" s="86" t="s">
        <v>63</v>
      </c>
      <c r="D88" s="87" t="s">
        <v>63</v>
      </c>
    </row>
    <row r="89" spans="1:14">
      <c r="A89" s="88">
        <v>10052</v>
      </c>
      <c r="B89" s="86" t="s">
        <v>3284</v>
      </c>
      <c r="D89" s="87" t="s">
        <v>55</v>
      </c>
      <c r="E89" s="87" t="s">
        <v>63</v>
      </c>
    </row>
    <row r="90" spans="1:14">
      <c r="A90" s="88">
        <v>10073</v>
      </c>
      <c r="B90" s="86" t="s">
        <v>3250</v>
      </c>
      <c r="D90" s="87" t="s">
        <v>48</v>
      </c>
      <c r="E90" s="87" t="s">
        <v>46</v>
      </c>
    </row>
    <row r="91" spans="1:14">
      <c r="A91" s="88">
        <v>10196</v>
      </c>
      <c r="B91" s="86" t="s">
        <v>3285</v>
      </c>
      <c r="D91" s="87" t="s">
        <v>45</v>
      </c>
      <c r="E91" s="87" t="s">
        <v>70</v>
      </c>
    </row>
    <row r="92" spans="1:14">
      <c r="A92" s="88">
        <v>10248</v>
      </c>
      <c r="B92" s="86" t="s">
        <v>3286</v>
      </c>
      <c r="D92" s="87" t="s">
        <v>55</v>
      </c>
      <c r="E92" s="87" t="s">
        <v>70</v>
      </c>
      <c r="L92" s="85"/>
      <c r="M92" s="87"/>
      <c r="N92" s="87"/>
    </row>
    <row r="93" spans="1:14">
      <c r="A93" s="88">
        <v>10250</v>
      </c>
      <c r="B93" s="86" t="s">
        <v>64</v>
      </c>
      <c r="D93" s="87" t="s">
        <v>64</v>
      </c>
    </row>
    <row r="94" spans="1:14">
      <c r="A94" s="88">
        <v>10419</v>
      </c>
      <c r="B94" s="86" t="s">
        <v>3287</v>
      </c>
      <c r="D94" s="87" t="s">
        <v>76</v>
      </c>
      <c r="E94" s="87" t="s">
        <v>16</v>
      </c>
      <c r="F94" s="87" t="s">
        <v>67</v>
      </c>
      <c r="G94" s="87" t="s">
        <v>48</v>
      </c>
    </row>
    <row r="95" spans="1:14">
      <c r="A95" s="88">
        <v>10453</v>
      </c>
      <c r="B95" s="86" t="s">
        <v>3264</v>
      </c>
      <c r="D95" s="87" t="s">
        <v>44</v>
      </c>
      <c r="E95" s="87" t="s">
        <v>63</v>
      </c>
      <c r="F95" s="87" t="s">
        <v>46</v>
      </c>
    </row>
    <row r="96" spans="1:14">
      <c r="A96" s="88">
        <v>10470</v>
      </c>
      <c r="B96" s="86" t="s">
        <v>55</v>
      </c>
      <c r="D96" s="87" t="s">
        <v>55</v>
      </c>
    </row>
    <row r="97" spans="1:9">
      <c r="A97" s="88">
        <v>10542</v>
      </c>
      <c r="B97" s="86" t="s">
        <v>74</v>
      </c>
      <c r="D97" s="87" t="s">
        <v>74</v>
      </c>
    </row>
    <row r="98" spans="1:9">
      <c r="A98" s="88">
        <v>10696</v>
      </c>
      <c r="B98" s="86" t="s">
        <v>55</v>
      </c>
      <c r="D98" s="87" t="s">
        <v>55</v>
      </c>
    </row>
    <row r="99" spans="1:9">
      <c r="A99" s="88">
        <v>10697</v>
      </c>
      <c r="B99" s="86" t="s">
        <v>3288</v>
      </c>
      <c r="D99" s="87" t="s">
        <v>67</v>
      </c>
      <c r="E99" s="87" t="s">
        <v>48</v>
      </c>
      <c r="F99" s="87" t="s">
        <v>61</v>
      </c>
    </row>
    <row r="100" spans="1:9">
      <c r="A100" s="88">
        <v>10721</v>
      </c>
      <c r="B100" s="86" t="s">
        <v>142</v>
      </c>
      <c r="D100" s="87" t="s">
        <v>55</v>
      </c>
      <c r="E100" s="87" t="s">
        <v>67</v>
      </c>
    </row>
    <row r="101" spans="1:9">
      <c r="A101" s="88">
        <v>10749</v>
      </c>
      <c r="B101" s="86" t="s">
        <v>3289</v>
      </c>
      <c r="D101" s="87" t="s">
        <v>48</v>
      </c>
      <c r="E101" s="87" t="s">
        <v>63</v>
      </c>
    </row>
    <row r="102" spans="1:9">
      <c r="A102" s="88">
        <v>10780</v>
      </c>
      <c r="B102" s="86" t="s">
        <v>3248</v>
      </c>
      <c r="D102" s="87" t="s">
        <v>76</v>
      </c>
      <c r="E102" s="87" t="s">
        <v>59</v>
      </c>
    </row>
    <row r="103" spans="1:9">
      <c r="A103" s="88">
        <v>10781</v>
      </c>
      <c r="B103" s="86" t="s">
        <v>3290</v>
      </c>
      <c r="D103" s="87" t="s">
        <v>49</v>
      </c>
      <c r="E103" s="87" t="s">
        <v>72</v>
      </c>
      <c r="F103" s="87" t="s">
        <v>44</v>
      </c>
      <c r="G103" s="87" t="s">
        <v>46</v>
      </c>
    </row>
    <row r="104" spans="1:9">
      <c r="A104" s="88">
        <v>11527</v>
      </c>
      <c r="B104" s="86" t="s">
        <v>147</v>
      </c>
      <c r="D104" s="87" t="s">
        <v>49</v>
      </c>
      <c r="E104" s="87" t="s">
        <v>16</v>
      </c>
      <c r="F104" s="87" t="s">
        <v>44</v>
      </c>
    </row>
    <row r="105" spans="1:9">
      <c r="A105" s="88">
        <v>12027</v>
      </c>
      <c r="B105" s="86" t="s">
        <v>3291</v>
      </c>
      <c r="D105" s="87" t="s">
        <v>76</v>
      </c>
      <c r="E105" s="87" t="s">
        <v>63</v>
      </c>
    </row>
    <row r="106" spans="1:9">
      <c r="A106" s="85">
        <v>12217</v>
      </c>
      <c r="B106" s="86" t="s">
        <v>3292</v>
      </c>
      <c r="D106" s="87" t="s">
        <v>55</v>
      </c>
      <c r="E106" s="87" t="s">
        <v>16</v>
      </c>
      <c r="F106" s="87" t="s">
        <v>67</v>
      </c>
      <c r="G106" s="87" t="s">
        <v>45</v>
      </c>
      <c r="H106" s="87" t="s">
        <v>120</v>
      </c>
    </row>
    <row r="107" spans="1:9">
      <c r="A107" s="85">
        <v>14206</v>
      </c>
      <c r="B107" s="86" t="s">
        <v>49</v>
      </c>
      <c r="D107" s="87" t="s">
        <v>49</v>
      </c>
    </row>
    <row r="108" spans="1:9">
      <c r="A108" s="85">
        <v>14208</v>
      </c>
      <c r="B108" s="86" t="s">
        <v>76</v>
      </c>
      <c r="D108" s="87" t="s">
        <v>76</v>
      </c>
    </row>
    <row r="109" spans="1:9">
      <c r="A109" s="85">
        <v>14400</v>
      </c>
      <c r="B109" s="86" t="s">
        <v>3293</v>
      </c>
      <c r="D109" s="87" t="s">
        <v>55</v>
      </c>
      <c r="E109" s="87" t="s">
        <v>44</v>
      </c>
      <c r="F109" s="87" t="s">
        <v>48</v>
      </c>
    </row>
    <row r="110" spans="1:9">
      <c r="A110" s="85">
        <v>14865</v>
      </c>
      <c r="B110" s="86" t="s">
        <v>55</v>
      </c>
      <c r="D110" s="87" t="s">
        <v>55</v>
      </c>
    </row>
    <row r="111" spans="1:9">
      <c r="A111" s="85">
        <v>14879</v>
      </c>
      <c r="B111" s="86" t="s">
        <v>3294</v>
      </c>
      <c r="D111" s="87" t="s">
        <v>16</v>
      </c>
      <c r="E111" s="87" t="s">
        <v>52</v>
      </c>
      <c r="F111" s="87" t="s">
        <v>63</v>
      </c>
      <c r="G111" s="87" t="s">
        <v>120</v>
      </c>
      <c r="H111" s="87" t="s">
        <v>74</v>
      </c>
      <c r="I111" s="87" t="s">
        <v>70</v>
      </c>
    </row>
    <row r="112" spans="1:9">
      <c r="A112" s="85">
        <v>15646</v>
      </c>
      <c r="B112" s="86" t="s">
        <v>3295</v>
      </c>
      <c r="D112" s="87" t="s">
        <v>55</v>
      </c>
      <c r="E112" s="87" t="s">
        <v>16</v>
      </c>
      <c r="F112" s="87" t="s">
        <v>67</v>
      </c>
    </row>
    <row r="113" spans="1:6">
      <c r="A113" s="85">
        <v>16443</v>
      </c>
      <c r="B113" s="86" t="s">
        <v>3296</v>
      </c>
      <c r="D113" s="87" t="s">
        <v>64</v>
      </c>
      <c r="E113" s="87" t="s">
        <v>67</v>
      </c>
    </row>
    <row r="114" spans="1:6">
      <c r="A114" s="85">
        <v>16697</v>
      </c>
      <c r="B114" s="86" t="s">
        <v>3297</v>
      </c>
      <c r="D114" s="87" t="s">
        <v>64</v>
      </c>
      <c r="E114" s="87" t="s">
        <v>67</v>
      </c>
      <c r="F114" s="87" t="s">
        <v>45</v>
      </c>
    </row>
    <row r="115" spans="1:6">
      <c r="A115" s="85">
        <v>16729</v>
      </c>
      <c r="B115" s="86" t="s">
        <v>164</v>
      </c>
      <c r="D115" s="87" t="s">
        <v>55</v>
      </c>
      <c r="E115" s="87" t="s">
        <v>76</v>
      </c>
    </row>
    <row r="116" spans="1:6">
      <c r="A116" s="85">
        <v>16843</v>
      </c>
      <c r="B116" s="86" t="s">
        <v>48</v>
      </c>
      <c r="D116" s="87" t="s">
        <v>48</v>
      </c>
    </row>
    <row r="117" spans="1:6">
      <c r="A117" s="85">
        <v>17838</v>
      </c>
      <c r="B117" s="86" t="s">
        <v>69</v>
      </c>
      <c r="D117" s="87" t="s">
        <v>48</v>
      </c>
      <c r="E117" s="87" t="s">
        <v>45</v>
      </c>
      <c r="F117" s="87" t="s">
        <v>70</v>
      </c>
    </row>
    <row r="118" spans="1:6">
      <c r="A118" s="85">
        <v>18080</v>
      </c>
      <c r="B118" s="86" t="s">
        <v>131</v>
      </c>
      <c r="D118" s="87" t="s">
        <v>55</v>
      </c>
      <c r="E118" s="87" t="s">
        <v>48</v>
      </c>
      <c r="F118" s="87" t="s">
        <v>45</v>
      </c>
    </row>
    <row r="119" spans="1:6">
      <c r="A119" s="85">
        <v>19906</v>
      </c>
      <c r="B119" s="86" t="s">
        <v>97</v>
      </c>
      <c r="D119" s="87" t="s">
        <v>55</v>
      </c>
      <c r="E119" s="87" t="s">
        <v>76</v>
      </c>
      <c r="F119" s="87" t="s">
        <v>48</v>
      </c>
    </row>
    <row r="120" spans="1:6">
      <c r="A120" s="85">
        <v>19974</v>
      </c>
      <c r="B120" s="86" t="s">
        <v>3298</v>
      </c>
      <c r="D120" s="87" t="s">
        <v>72</v>
      </c>
      <c r="E120" s="87" t="s">
        <v>48</v>
      </c>
      <c r="F120" s="87" t="s">
        <v>63</v>
      </c>
    </row>
    <row r="121" spans="1:6">
      <c r="A121" s="85">
        <v>20044</v>
      </c>
      <c r="B121" s="86" t="s">
        <v>164</v>
      </c>
      <c r="D121" s="87" t="s">
        <v>55</v>
      </c>
      <c r="E121" s="87" t="s">
        <v>76</v>
      </c>
    </row>
    <row r="122" spans="1:6">
      <c r="A122" s="85">
        <v>22022</v>
      </c>
      <c r="B122" s="86" t="s">
        <v>178</v>
      </c>
      <c r="D122" s="87" t="s">
        <v>55</v>
      </c>
      <c r="E122" s="87" t="s">
        <v>61</v>
      </c>
    </row>
    <row r="123" spans="1:6">
      <c r="A123" s="85">
        <v>22317</v>
      </c>
      <c r="B123" s="86" t="s">
        <v>49</v>
      </c>
      <c r="D123" s="87" t="s">
        <v>49</v>
      </c>
    </row>
    <row r="124" spans="1:6">
      <c r="A124" s="85">
        <v>22462</v>
      </c>
      <c r="B124" s="86" t="s">
        <v>3248</v>
      </c>
      <c r="D124" s="87" t="s">
        <v>76</v>
      </c>
      <c r="E124" s="87" t="s">
        <v>59</v>
      </c>
    </row>
    <row r="125" spans="1:6">
      <c r="A125" s="85">
        <v>22544</v>
      </c>
      <c r="B125" s="86" t="s">
        <v>64</v>
      </c>
      <c r="D125" s="87" t="s">
        <v>64</v>
      </c>
    </row>
    <row r="126" spans="1:6">
      <c r="A126" s="85">
        <v>22664</v>
      </c>
      <c r="B126" s="86" t="s">
        <v>3299</v>
      </c>
      <c r="D126" s="87" t="s">
        <v>76</v>
      </c>
      <c r="E126" s="87" t="s">
        <v>61</v>
      </c>
    </row>
    <row r="127" spans="1:6">
      <c r="A127" s="85">
        <v>25026</v>
      </c>
      <c r="B127" s="86" t="s">
        <v>178</v>
      </c>
      <c r="D127" s="87" t="s">
        <v>55</v>
      </c>
      <c r="E127" s="87" t="s">
        <v>61</v>
      </c>
    </row>
    <row r="128" spans="1:6">
      <c r="A128" s="85">
        <v>25085</v>
      </c>
      <c r="B128" s="86" t="s">
        <v>63</v>
      </c>
      <c r="D128" s="87" t="s">
        <v>63</v>
      </c>
    </row>
    <row r="129" spans="1:8">
      <c r="A129" s="85">
        <v>25250</v>
      </c>
      <c r="B129" s="86" t="s">
        <v>164</v>
      </c>
      <c r="D129" s="87" t="s">
        <v>55</v>
      </c>
      <c r="E129" s="87" t="s">
        <v>76</v>
      </c>
    </row>
    <row r="130" spans="1:8">
      <c r="A130" s="85">
        <v>25950</v>
      </c>
      <c r="B130" s="86" t="s">
        <v>3300</v>
      </c>
      <c r="D130" s="87" t="s">
        <v>76</v>
      </c>
      <c r="E130" s="87" t="s">
        <v>70</v>
      </c>
    </row>
    <row r="131" spans="1:8">
      <c r="A131" s="85">
        <v>25960</v>
      </c>
      <c r="B131" s="86" t="s">
        <v>115</v>
      </c>
      <c r="D131" s="87" t="s">
        <v>115</v>
      </c>
    </row>
    <row r="132" spans="1:8">
      <c r="A132" s="85">
        <v>26292</v>
      </c>
      <c r="B132" s="86" t="s">
        <v>3301</v>
      </c>
      <c r="D132" s="87" t="s">
        <v>16</v>
      </c>
      <c r="E132" s="87" t="s">
        <v>61</v>
      </c>
      <c r="F132" s="87" t="s">
        <v>157</v>
      </c>
      <c r="G132" s="87" t="s">
        <v>59</v>
      </c>
    </row>
    <row r="133" spans="1:8">
      <c r="A133" s="85">
        <v>31065</v>
      </c>
      <c r="B133" s="86" t="s">
        <v>94</v>
      </c>
      <c r="D133" s="87" t="s">
        <v>94</v>
      </c>
    </row>
    <row r="134" spans="1:8">
      <c r="A134" s="85">
        <v>31278</v>
      </c>
      <c r="B134" s="86" t="s">
        <v>67</v>
      </c>
      <c r="D134" s="87" t="s">
        <v>67</v>
      </c>
    </row>
    <row r="135" spans="1:8">
      <c r="A135" s="85">
        <v>40301</v>
      </c>
      <c r="B135" s="86" t="s">
        <v>3302</v>
      </c>
      <c r="D135" s="87" t="s">
        <v>55</v>
      </c>
      <c r="E135" s="87" t="s">
        <v>76</v>
      </c>
      <c r="F135" s="87" t="s">
        <v>78</v>
      </c>
      <c r="G135" s="87" t="s">
        <v>63</v>
      </c>
    </row>
    <row r="136" spans="1:8">
      <c r="A136" s="85">
        <v>40352</v>
      </c>
      <c r="B136" s="86" t="s">
        <v>3303</v>
      </c>
      <c r="D136" s="87" t="s">
        <v>48</v>
      </c>
      <c r="E136" s="87" t="s">
        <v>52</v>
      </c>
      <c r="F136" s="85"/>
      <c r="G136" s="87"/>
      <c r="H136" s="85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20" zoomScale="50" zoomScaleNormal="88" workbookViewId="0">
      <selection activeCell="B36" sqref="B36"/>
    </sheetView>
  </sheetViews>
  <sheetFormatPr defaultColWidth="8.875" defaultRowHeight="15.95"/>
  <cols>
    <col min="1" max="1" width="58.625" style="58" customWidth="1"/>
    <col min="2" max="2" width="63.5" style="58" customWidth="1"/>
    <col min="3" max="3" width="19.875" style="58" customWidth="1"/>
    <col min="4" max="4" width="33.5" style="58" customWidth="1"/>
    <col min="5" max="6" width="20" style="58" customWidth="1"/>
    <col min="7" max="7" width="33.5" style="61" customWidth="1"/>
    <col min="8" max="8" width="19.625" style="58" customWidth="1"/>
    <col min="9" max="9" width="20.125" style="58" customWidth="1"/>
    <col min="10" max="10" width="27.5" style="80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100" hidden="1" customWidth="1"/>
    <col min="19" max="20" width="8.875" style="91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57"/>
      <c r="T1" s="57"/>
    </row>
    <row r="2" spans="1:22" ht="30.95" customHeight="1">
      <c r="A2" s="130" t="s">
        <v>25</v>
      </c>
      <c r="B2" s="235" t="str">
        <f>IFERROR(VLOOKUP(B3,Matricula!A:B,2,0), "INGRESE RBD CORRECTO")</f>
        <v>INGRESE RBD CORRECTO</v>
      </c>
      <c r="C2" s="235"/>
      <c r="D2" s="235"/>
      <c r="E2" s="235"/>
      <c r="F2" s="235"/>
      <c r="G2" s="235"/>
      <c r="H2" s="235"/>
      <c r="I2" s="235"/>
      <c r="J2" s="235"/>
      <c r="R2" s="5"/>
      <c r="S2" s="57"/>
      <c r="T2" s="57"/>
    </row>
    <row r="3" spans="1:22" ht="65.099999999999994" customHeight="1">
      <c r="A3" s="131" t="s">
        <v>26</v>
      </c>
      <c r="B3" s="139"/>
      <c r="C3" s="237" t="s">
        <v>27</v>
      </c>
      <c r="D3" s="237"/>
      <c r="E3" s="240" t="str">
        <f>IFERROR(VLOOKUP(B3,Matricula!1:1048576,MATCH(Matricula!B1,Matricula!2:2,0),FALSE),"INGRESE RBD CORRECTO")</f>
        <v>INGRESE RBD CORRECTO</v>
      </c>
      <c r="F3" s="241"/>
      <c r="G3" s="237" t="s">
        <v>28</v>
      </c>
      <c r="H3" s="237"/>
      <c r="I3" s="238"/>
      <c r="J3" s="239"/>
      <c r="R3" s="5"/>
      <c r="S3" s="57"/>
      <c r="T3" s="57"/>
    </row>
    <row r="4" spans="1:22" ht="54.95" customHeight="1">
      <c r="A4" s="242"/>
      <c r="B4" s="242"/>
      <c r="C4" s="242"/>
      <c r="D4" s="242"/>
      <c r="E4" s="242"/>
      <c r="F4" s="242"/>
      <c r="G4" s="242"/>
      <c r="H4" s="242"/>
      <c r="I4" s="242"/>
      <c r="J4" s="242"/>
      <c r="R4" s="5"/>
      <c r="S4" s="57"/>
      <c r="T4" s="57"/>
    </row>
    <row r="5" spans="1:22" ht="290.10000000000002" customHeight="1">
      <c r="A5" s="236" t="s">
        <v>29</v>
      </c>
      <c r="B5" s="237" t="s">
        <v>30</v>
      </c>
      <c r="C5" s="237"/>
      <c r="D5" s="237"/>
      <c r="E5" s="237"/>
      <c r="F5" s="237"/>
      <c r="G5" s="237"/>
      <c r="H5" s="237"/>
      <c r="I5" s="237"/>
      <c r="J5" s="237"/>
      <c r="L5"/>
      <c r="R5"/>
      <c r="S5"/>
      <c r="T5"/>
    </row>
    <row r="6" spans="1:22" ht="206.1" customHeight="1">
      <c r="A6" s="236"/>
      <c r="B6" s="237"/>
      <c r="C6" s="237"/>
      <c r="D6" s="237"/>
      <c r="E6" s="237"/>
      <c r="F6" s="237"/>
      <c r="G6" s="237"/>
      <c r="H6" s="237"/>
      <c r="I6" s="237"/>
      <c r="J6" s="237"/>
      <c r="L6"/>
      <c r="R6"/>
      <c r="S6"/>
      <c r="T6"/>
    </row>
    <row r="7" spans="1:22" ht="30" customHeight="1" thickBot="1">
      <c r="A7" s="229"/>
      <c r="B7" s="229"/>
      <c r="C7" s="229"/>
      <c r="D7" s="231"/>
      <c r="E7" s="231"/>
      <c r="F7" s="231"/>
      <c r="G7" s="231"/>
      <c r="H7" s="231"/>
      <c r="I7" s="231"/>
      <c r="J7" s="231"/>
      <c r="R7"/>
      <c r="S7"/>
      <c r="T7"/>
      <c r="V7" s="110"/>
    </row>
    <row r="8" spans="1:22" customFormat="1" ht="29.1" customHeight="1" thickBot="1">
      <c r="A8" s="232" t="s">
        <v>31</v>
      </c>
      <c r="B8" s="233"/>
      <c r="C8" s="234"/>
      <c r="I8" s="112" t="s">
        <v>32</v>
      </c>
      <c r="J8" s="147">
        <f>SUM(J11:J230)</f>
        <v>0</v>
      </c>
      <c r="N8" s="76"/>
      <c r="O8" s="113"/>
      <c r="R8" s="100"/>
      <c r="S8" s="91"/>
      <c r="T8" s="91"/>
    </row>
    <row r="9" spans="1:22" customFormat="1" ht="15.95" customHeight="1">
      <c r="A9" s="229"/>
      <c r="B9" s="229"/>
      <c r="C9" s="229"/>
      <c r="D9" s="230"/>
      <c r="E9" s="230"/>
      <c r="F9" s="230"/>
      <c r="G9" s="230"/>
      <c r="H9" s="230"/>
      <c r="I9" s="230"/>
      <c r="J9" s="230"/>
      <c r="R9" s="100"/>
      <c r="S9" s="91"/>
      <c r="T9" s="91"/>
    </row>
    <row r="10" spans="1:22" s="4" customFormat="1" ht="57">
      <c r="A10" s="122" t="s">
        <v>33</v>
      </c>
      <c r="B10" s="122" t="s">
        <v>34</v>
      </c>
      <c r="C10" s="122" t="s">
        <v>35</v>
      </c>
      <c r="D10" s="123" t="s">
        <v>36</v>
      </c>
      <c r="E10" s="122" t="s">
        <v>37</v>
      </c>
      <c r="F10" s="123" t="s">
        <v>38</v>
      </c>
      <c r="G10" s="122" t="s">
        <v>39</v>
      </c>
      <c r="H10" s="123" t="s">
        <v>40</v>
      </c>
      <c r="I10" s="122" t="s">
        <v>41</v>
      </c>
      <c r="J10" s="124" t="s">
        <v>42</v>
      </c>
      <c r="R10" s="101"/>
      <c r="S10" s="92"/>
      <c r="T10" s="92"/>
    </row>
    <row r="11" spans="1:22" s="95" customFormat="1">
      <c r="A11" s="101" t="str" cm="1">
        <f t="array" aca="1" ref="A11:C34" ca="1">INDIRECT(ESPECIALIDAD)</f>
        <v>MÁQUINAS Y EQUIPOS</v>
      </c>
      <c r="B11" s="101" t="str">
        <f ca="1"/>
        <v xml:space="preserve">Camara de video </v>
      </c>
      <c r="C11" s="101" t="str">
        <f ca="1"/>
        <v>E</v>
      </c>
      <c r="D11" s="93"/>
      <c r="E11" s="93"/>
      <c r="F11" s="93"/>
      <c r="G11" s="93"/>
      <c r="H11" s="93"/>
      <c r="I11" s="93"/>
      <c r="J11" s="121">
        <f>H11*I11</f>
        <v>0</v>
      </c>
      <c r="N11" s="96"/>
      <c r="O11" s="96"/>
      <c r="P11" s="96"/>
      <c r="Q11" s="96"/>
      <c r="R11" s="101"/>
      <c r="S11" s="92" t="str">
        <f ca="1">IFERROR(A11,"")</f>
        <v>MÁQUINAS Y EQUIPOS</v>
      </c>
      <c r="T11" s="92"/>
    </row>
    <row r="12" spans="1:22">
      <c r="A12" s="100" t="str">
        <f ca="1"/>
        <v>MÁQUINAS Y EQUIPOS</v>
      </c>
      <c r="B12" s="100" t="str">
        <f ca="1"/>
        <v>Computador</v>
      </c>
      <c r="C12" s="100" t="str">
        <f ca="1"/>
        <v>I</v>
      </c>
      <c r="E12" s="93"/>
      <c r="F12" s="93"/>
      <c r="J12" s="121">
        <f t="shared" ref="J12:J75" si="0">H12*I12</f>
        <v>0</v>
      </c>
      <c r="S12" s="92" t="str">
        <f t="shared" ref="S12:S74" ca="1" si="1">IFERROR(A12,"")</f>
        <v>MÁQUINAS Y EQUIPOS</v>
      </c>
    </row>
    <row r="13" spans="1:22">
      <c r="A13" s="100" t="str">
        <f ca="1"/>
        <v>MÁQUINAS Y EQUIPOS</v>
      </c>
      <c r="B13" s="100" t="str">
        <f ca="1"/>
        <v xml:space="preserve">Impresora multifuncional </v>
      </c>
      <c r="C13" s="100" t="str">
        <f ca="1"/>
        <v>E</v>
      </c>
      <c r="E13" s="93"/>
      <c r="F13" s="93"/>
      <c r="J13" s="121">
        <f t="shared" si="0"/>
        <v>0</v>
      </c>
      <c r="S13" s="92" t="str">
        <f t="shared" ca="1" si="1"/>
        <v>MÁQUINAS Y EQUIPOS</v>
      </c>
    </row>
    <row r="14" spans="1:22">
      <c r="A14" s="100" t="str">
        <f ca="1"/>
        <v>MÁQUINAS Y EQUIPOS</v>
      </c>
      <c r="B14" s="100" t="str">
        <f ca="1"/>
        <v>Grúa manual</v>
      </c>
      <c r="C14" s="100" t="str">
        <f ca="1"/>
        <v>E</v>
      </c>
      <c r="E14" s="93"/>
      <c r="F14" s="93"/>
      <c r="J14" s="121">
        <f t="shared" si="0"/>
        <v>0</v>
      </c>
      <c r="S14" s="92" t="str">
        <f t="shared" ca="1" si="1"/>
        <v>MÁQUINAS Y EQUIPOS</v>
      </c>
    </row>
    <row r="15" spans="1:22">
      <c r="A15" s="100" t="str">
        <f ca="1"/>
        <v>MÁQUINAS Y EQUIPOS</v>
      </c>
      <c r="B15" s="100" t="str">
        <f ca="1"/>
        <v xml:space="preserve">Impresora de códigos </v>
      </c>
      <c r="C15" s="100" t="str">
        <f ca="1"/>
        <v>E</v>
      </c>
      <c r="E15" s="93"/>
      <c r="F15" s="93"/>
      <c r="J15" s="121">
        <f t="shared" si="0"/>
        <v>0</v>
      </c>
      <c r="S15" s="92" t="str">
        <f t="shared" ca="1" si="1"/>
        <v>MÁQUINAS Y EQUIPOS</v>
      </c>
    </row>
    <row r="16" spans="1:22">
      <c r="A16" s="100" t="str">
        <f ca="1"/>
        <v>INSTRUMENTOS</v>
      </c>
      <c r="B16" s="100" t="str">
        <f ca="1"/>
        <v>Balanza</v>
      </c>
      <c r="C16" s="100" t="str">
        <f ca="1"/>
        <v>E</v>
      </c>
      <c r="E16" s="93"/>
      <c r="F16" s="93"/>
      <c r="J16" s="121">
        <f t="shared" si="0"/>
        <v>0</v>
      </c>
      <c r="S16" s="92" t="str">
        <f t="shared" ca="1" si="1"/>
        <v>INSTRUMENTOS</v>
      </c>
    </row>
    <row r="17" spans="1:19">
      <c r="A17" s="100" t="str">
        <f ca="1"/>
        <v>INSTRUMENTOS</v>
      </c>
      <c r="B17" s="100" t="str">
        <f ca="1"/>
        <v>Huincha óptica</v>
      </c>
      <c r="C17" s="100" t="str">
        <f ca="1"/>
        <v>I</v>
      </c>
      <c r="E17" s="93"/>
      <c r="F17" s="93"/>
      <c r="J17" s="121">
        <f t="shared" si="0"/>
        <v>0</v>
      </c>
      <c r="S17" s="92" t="str">
        <f t="shared" ca="1" si="1"/>
        <v>INSTRUMENTOS</v>
      </c>
    </row>
    <row r="18" spans="1:19">
      <c r="A18" s="100" t="str">
        <f ca="1"/>
        <v>INSTRUMENTOS</v>
      </c>
      <c r="B18" s="100" t="str">
        <f ca="1"/>
        <v>Lector óptico de etiquetas/marcas</v>
      </c>
      <c r="C18" s="100" t="str">
        <f ca="1"/>
        <v>I</v>
      </c>
      <c r="E18" s="93"/>
      <c r="F18" s="93"/>
      <c r="J18" s="121">
        <f t="shared" si="0"/>
        <v>0</v>
      </c>
      <c r="S18" s="92" t="str">
        <f t="shared" ca="1" si="1"/>
        <v>INSTRUMENTOS</v>
      </c>
    </row>
    <row r="19" spans="1:19">
      <c r="A19" s="100" t="str">
        <f ca="1"/>
        <v>HERRAMIENTAS, IMPLEMENTOS Y UTENSILIOS</v>
      </c>
      <c r="B19" s="100" t="str">
        <f ca="1"/>
        <v>Calculadora científica</v>
      </c>
      <c r="C19" s="100" t="str">
        <f ca="1"/>
        <v>I</v>
      </c>
      <c r="E19" s="93"/>
      <c r="F19" s="93"/>
      <c r="J19" s="121">
        <f t="shared" si="0"/>
        <v>0</v>
      </c>
      <c r="S19" s="92" t="str">
        <f t="shared" ca="1" si="1"/>
        <v>HERRAMIENTAS, IMPLEMENTOS Y UTENSILIOS</v>
      </c>
    </row>
    <row r="20" spans="1:19" ht="15.95" customHeight="1">
      <c r="A20" s="100" t="str">
        <f ca="1"/>
        <v>HERRAMIENTAS, IMPLEMENTOS Y UTENSILIOS</v>
      </c>
      <c r="B20" s="100" t="str">
        <f ca="1"/>
        <v>Transpaleta de mano</v>
      </c>
      <c r="C20" s="100" t="str">
        <f ca="1"/>
        <v>E</v>
      </c>
      <c r="E20" s="93"/>
      <c r="F20" s="93"/>
      <c r="J20" s="121">
        <f t="shared" si="0"/>
        <v>0</v>
      </c>
      <c r="S20" s="92" t="str">
        <f t="shared" ca="1" si="1"/>
        <v>HERRAMIENTAS, IMPLEMENTOS Y UTENSILIOS</v>
      </c>
    </row>
    <row r="21" spans="1:19">
      <c r="A21" s="100" t="str">
        <f ca="1"/>
        <v>HERRAMIENTAS, IMPLEMENTOS Y UTENSILIOS</v>
      </c>
      <c r="B21" s="100" t="str">
        <f ca="1"/>
        <v>Botiquín de primeros auxilios</v>
      </c>
      <c r="C21" s="100" t="str">
        <f ca="1"/>
        <v>E</v>
      </c>
      <c r="E21" s="93"/>
      <c r="F21" s="93"/>
      <c r="J21" s="121">
        <f t="shared" si="0"/>
        <v>0</v>
      </c>
      <c r="S21" s="92" t="str">
        <f t="shared" ca="1" si="1"/>
        <v>HERRAMIENTAS, IMPLEMENTOS Y UTENSILIOS</v>
      </c>
    </row>
    <row r="22" spans="1:19">
      <c r="A22" s="100" t="str">
        <f ca="1"/>
        <v>HERRAMIENTAS, IMPLEMENTOS Y UTENSILIOS</v>
      </c>
      <c r="B22" s="100" t="str">
        <f ca="1"/>
        <v>Carro con plataforma para traslado de materiales</v>
      </c>
      <c r="C22" s="100" t="str">
        <f ca="1"/>
        <v>E</v>
      </c>
      <c r="E22" s="93"/>
      <c r="F22" s="93"/>
      <c r="J22" s="121">
        <f t="shared" si="0"/>
        <v>0</v>
      </c>
      <c r="S22" s="92" t="str">
        <f t="shared" ca="1" si="1"/>
        <v>HERRAMIENTAS, IMPLEMENTOS Y UTENSILIOS</v>
      </c>
    </row>
    <row r="23" spans="1:19">
      <c r="A23" s="100" t="str">
        <f ca="1"/>
        <v>HERRAMIENTAS, IMPLEMENTOS Y UTENSILIOS</v>
      </c>
      <c r="B23" s="100" t="str">
        <f ca="1"/>
        <v>Equipos de protección personal, EPP</v>
      </c>
      <c r="C23" s="100" t="str">
        <f ca="1"/>
        <v>G/5</v>
      </c>
      <c r="E23" s="93"/>
      <c r="F23" s="93"/>
      <c r="J23" s="121">
        <f t="shared" si="0"/>
        <v>0</v>
      </c>
      <c r="S23" s="92" t="str">
        <f t="shared" ca="1" si="1"/>
        <v>HERRAMIENTAS, IMPLEMENTOS Y UTENSILIOS</v>
      </c>
    </row>
    <row r="24" spans="1:19" ht="15.95" customHeight="1">
      <c r="A24" s="100" t="str">
        <f ca="1"/>
        <v>HERRAMIENTAS, IMPLEMENTOS Y UTENSILIOS</v>
      </c>
      <c r="B24" s="100" t="str">
        <f ca="1"/>
        <v>Estanterias</v>
      </c>
      <c r="C24" s="100" t="str">
        <f ca="1"/>
        <v>G/5</v>
      </c>
      <c r="E24" s="93"/>
      <c r="F24" s="93"/>
      <c r="J24" s="121">
        <f t="shared" si="0"/>
        <v>0</v>
      </c>
      <c r="S24" s="92" t="str">
        <f t="shared" ca="1" si="1"/>
        <v>HERRAMIENTAS, IMPLEMENTOS Y UTENSILIOS</v>
      </c>
    </row>
    <row r="25" spans="1:19">
      <c r="A25" s="100" t="str">
        <f ca="1"/>
        <v>HERRAMIENTAS, IMPLEMENTOS Y UTENSILIOS</v>
      </c>
      <c r="B25" s="100" t="str">
        <f ca="1"/>
        <v>Pallet de tipo universal</v>
      </c>
      <c r="C25" s="100" t="str">
        <f ca="1"/>
        <v>G/5</v>
      </c>
      <c r="E25" s="93"/>
      <c r="F25" s="93"/>
      <c r="J25" s="121">
        <f t="shared" si="0"/>
        <v>0</v>
      </c>
      <c r="S25" s="92" t="str">
        <f t="shared" ca="1" si="1"/>
        <v>HERRAMIENTAS, IMPLEMENTOS Y UTENSILIOS</v>
      </c>
    </row>
    <row r="26" spans="1:19">
      <c r="A26" s="100" t="str">
        <f ca="1"/>
        <v>HERRAMIENTAS, IMPLEMENTOS Y UTENSILIOS</v>
      </c>
      <c r="B26" s="100" t="str">
        <f ca="1"/>
        <v>Sensor de gases</v>
      </c>
      <c r="C26" s="100" t="str">
        <f ca="1"/>
        <v>E</v>
      </c>
      <c r="E26" s="93"/>
      <c r="F26" s="93"/>
      <c r="J26" s="121">
        <f t="shared" si="0"/>
        <v>0</v>
      </c>
      <c r="S26" s="92" t="str">
        <f t="shared" ca="1" si="1"/>
        <v>HERRAMIENTAS, IMPLEMENTOS Y UTENSILIOS</v>
      </c>
    </row>
    <row r="27" spans="1:19">
      <c r="A27" s="100" t="str">
        <f ca="1"/>
        <v>HERRAMIENTAS, IMPLEMENTOS Y UTENSILIOS</v>
      </c>
      <c r="B27" s="100" t="str">
        <f ca="1"/>
        <v xml:space="preserve">Señalética de seguridad </v>
      </c>
      <c r="C27" s="100" t="str">
        <f ca="1"/>
        <v>E</v>
      </c>
      <c r="E27" s="93"/>
      <c r="F27" s="93"/>
      <c r="J27" s="121">
        <f t="shared" si="0"/>
        <v>0</v>
      </c>
      <c r="S27" s="92" t="str">
        <f t="shared" ca="1" si="1"/>
        <v>HERRAMIENTAS, IMPLEMENTOS Y UTENSILIOS</v>
      </c>
    </row>
    <row r="28" spans="1:19" ht="15.95" customHeight="1">
      <c r="A28" s="100" t="str">
        <f ca="1"/>
        <v>HERRAMIENTAS, IMPLEMENTOS Y UTENSILIOS</v>
      </c>
      <c r="B28" s="100" t="str">
        <f ca="1"/>
        <v>Mobiliario de oficina</v>
      </c>
      <c r="C28" s="100" t="str">
        <f ca="1"/>
        <v>E</v>
      </c>
      <c r="E28" s="93"/>
      <c r="F28" s="93"/>
      <c r="J28" s="121">
        <f t="shared" si="0"/>
        <v>0</v>
      </c>
      <c r="S28" s="92" t="str">
        <f t="shared" ca="1" si="1"/>
        <v>HERRAMIENTAS, IMPLEMENTOS Y UTENSILIOS</v>
      </c>
    </row>
    <row r="29" spans="1:19">
      <c r="A29" s="100" t="str">
        <f ca="1"/>
        <v>HERRAMIENTAS, IMPLEMENTOS Y UTENSILIOS</v>
      </c>
      <c r="B29" s="100" t="str">
        <f ca="1"/>
        <v>Mobiliario de oficina</v>
      </c>
      <c r="C29" s="100" t="str">
        <f ca="1"/>
        <v>E</v>
      </c>
      <c r="E29" s="93"/>
      <c r="F29" s="93"/>
      <c r="J29" s="121">
        <f t="shared" si="0"/>
        <v>0</v>
      </c>
      <c r="S29" s="92" t="str">
        <f t="shared" ca="1" si="1"/>
        <v>HERRAMIENTAS, IMPLEMENTOS Y UTENSILIOS</v>
      </c>
    </row>
    <row r="30" spans="1:19">
      <c r="A30" s="100" t="str">
        <f ca="1"/>
        <v>HERRAMIENTAS, IMPLEMENTOS Y UTENSILIOS</v>
      </c>
      <c r="B30" s="100" t="str">
        <f ca="1"/>
        <v>Mobiliario de oficina</v>
      </c>
      <c r="C30" s="100" t="str">
        <f ca="1"/>
        <v>E</v>
      </c>
      <c r="E30" s="93"/>
      <c r="F30" s="93"/>
      <c r="J30" s="121">
        <f t="shared" si="0"/>
        <v>0</v>
      </c>
      <c r="S30" s="92" t="str">
        <f t="shared" ca="1" si="1"/>
        <v>HERRAMIENTAS, IMPLEMENTOS Y UTENSILIOS</v>
      </c>
    </row>
    <row r="31" spans="1:19">
      <c r="A31" s="100" t="str">
        <f ca="1"/>
        <v>HERRAMIENTAS, IMPLEMENTOS Y UTENSILIOS</v>
      </c>
      <c r="B31" s="100" t="str">
        <f ca="1"/>
        <v>Mobiliario de oficina</v>
      </c>
      <c r="C31" s="100" t="str">
        <f ca="1"/>
        <v>E</v>
      </c>
      <c r="E31" s="93"/>
      <c r="F31" s="93"/>
      <c r="J31" s="121">
        <f t="shared" si="0"/>
        <v>0</v>
      </c>
      <c r="S31" s="92" t="str">
        <f t="shared" ca="1" si="1"/>
        <v>HERRAMIENTAS, IMPLEMENTOS Y UTENSILIOS</v>
      </c>
    </row>
    <row r="32" spans="1:19">
      <c r="A32" s="100" t="str">
        <f ca="1"/>
        <v>SOFTWARE</v>
      </c>
      <c r="B32" s="100" t="str">
        <f ca="1"/>
        <v>Software administración</v>
      </c>
      <c r="C32" s="100" t="str">
        <f ca="1"/>
        <v>E</v>
      </c>
      <c r="E32" s="93"/>
      <c r="F32" s="93"/>
      <c r="J32" s="121">
        <f t="shared" si="0"/>
        <v>0</v>
      </c>
      <c r="S32" s="92" t="str">
        <f t="shared" ca="1" si="1"/>
        <v>SOFTWARE</v>
      </c>
    </row>
    <row r="33" spans="1:19">
      <c r="A33" s="100" t="str">
        <f ca="1"/>
        <v>SOFTWARE</v>
      </c>
      <c r="B33" s="100" t="str">
        <f ca="1"/>
        <v xml:space="preserve">Software de contabilidad </v>
      </c>
      <c r="C33" s="100" t="str">
        <f ca="1"/>
        <v>E</v>
      </c>
      <c r="E33" s="93"/>
      <c r="F33" s="93"/>
      <c r="J33" s="121">
        <f t="shared" si="0"/>
        <v>0</v>
      </c>
      <c r="S33" s="92" t="str">
        <f t="shared" ca="1" si="1"/>
        <v>SOFTWARE</v>
      </c>
    </row>
    <row r="34" spans="1:19">
      <c r="A34" s="100" t="str">
        <f ca="1"/>
        <v>SOFTWARE</v>
      </c>
      <c r="B34" s="100" t="str">
        <f ca="1"/>
        <v>Software tributario y de comercio exterior</v>
      </c>
      <c r="C34" s="100" t="str">
        <f ca="1"/>
        <v>E</v>
      </c>
      <c r="E34" s="93"/>
      <c r="F34" s="93"/>
      <c r="J34" s="121">
        <f t="shared" si="0"/>
        <v>0</v>
      </c>
      <c r="S34" s="92" t="str">
        <f t="shared" ca="1" si="1"/>
        <v>SOFTWARE</v>
      </c>
    </row>
    <row r="35" spans="1:19">
      <c r="A35" s="101" t="str">
        <f>IFERROR(VLOOKUP(B35,'equip ESPE'!$B$3:$D$26,3,0),"")</f>
        <v/>
      </c>
      <c r="B35" s="93"/>
      <c r="C35" s="101" t="str">
        <f>IFERROR(VLOOKUP(B35,'equip ESPE'!$B$2:$C$25,2,0),"")</f>
        <v/>
      </c>
      <c r="D35" s="93"/>
      <c r="E35" s="93"/>
      <c r="F35" s="93"/>
      <c r="G35" s="94"/>
      <c r="H35" s="93"/>
      <c r="I35" s="93"/>
      <c r="J35" s="121">
        <f t="shared" si="0"/>
        <v>0</v>
      </c>
      <c r="S35" s="92" t="str">
        <f t="shared" si="1"/>
        <v/>
      </c>
    </row>
    <row r="36" spans="1:19">
      <c r="A36" s="101" t="str">
        <f>IFERROR(VLOOKUP(B36,'equip ESPE'!$B$3:$D$26,3,0),"")</f>
        <v/>
      </c>
      <c r="B36" s="93"/>
      <c r="C36" s="101" t="str">
        <f>IFERROR(VLOOKUP(B36,'equip ESPE'!$B$2:$C$25,2,0),"")</f>
        <v/>
      </c>
      <c r="D36" s="93"/>
      <c r="E36" s="93"/>
      <c r="F36" s="93"/>
      <c r="G36" s="94"/>
      <c r="H36" s="93"/>
      <c r="I36" s="93"/>
      <c r="J36" s="121">
        <f t="shared" si="0"/>
        <v>0</v>
      </c>
      <c r="S36" s="92" t="str">
        <f t="shared" si="1"/>
        <v/>
      </c>
    </row>
    <row r="37" spans="1:19">
      <c r="A37" s="101" t="str">
        <f>IFERROR(VLOOKUP(B37,'equip ESPE'!$B$3:$D$26,3,0),"")</f>
        <v/>
      </c>
      <c r="B37" s="93"/>
      <c r="C37" s="101" t="str">
        <f>IFERROR(VLOOKUP(B37,'equip ESPE'!$B$2:$C$25,2,0),"")</f>
        <v/>
      </c>
      <c r="D37" s="93"/>
      <c r="E37" s="93"/>
      <c r="F37" s="93"/>
      <c r="G37" s="94"/>
      <c r="H37" s="93"/>
      <c r="I37" s="93"/>
      <c r="J37" s="121">
        <f t="shared" si="0"/>
        <v>0</v>
      </c>
      <c r="S37" s="92" t="str">
        <f t="shared" si="1"/>
        <v/>
      </c>
    </row>
    <row r="38" spans="1:19">
      <c r="A38" s="101" t="str">
        <f>IFERROR(VLOOKUP(B38,'equip ESPE'!$B$3:$D$26,3,0),"")</f>
        <v/>
      </c>
      <c r="B38" s="93"/>
      <c r="C38" s="101" t="str">
        <f>IFERROR(VLOOKUP(B38,'equip ESPE'!$B$2:$C$25,2,0),"")</f>
        <v/>
      </c>
      <c r="D38" s="93"/>
      <c r="E38" s="93"/>
      <c r="F38" s="93"/>
      <c r="G38" s="94"/>
      <c r="H38" s="93"/>
      <c r="I38" s="93"/>
      <c r="J38" s="121">
        <f t="shared" si="0"/>
        <v>0</v>
      </c>
      <c r="S38" s="92" t="str">
        <f t="shared" si="1"/>
        <v/>
      </c>
    </row>
    <row r="39" spans="1:19">
      <c r="A39" s="101" t="str">
        <f>IFERROR(VLOOKUP(B39,'equip ESPE'!$B$3:$D$26,3,0),"")</f>
        <v/>
      </c>
      <c r="B39" s="93"/>
      <c r="C39" s="101" t="str">
        <f>IFERROR(VLOOKUP(B39,'equip ESPE'!$B$2:$C$25,2,0),"")</f>
        <v/>
      </c>
      <c r="D39" s="93"/>
      <c r="E39" s="93"/>
      <c r="F39" s="93"/>
      <c r="G39" s="94"/>
      <c r="H39" s="93"/>
      <c r="I39" s="93"/>
      <c r="J39" s="121">
        <f t="shared" si="0"/>
        <v>0</v>
      </c>
      <c r="S39" s="92" t="str">
        <f t="shared" si="1"/>
        <v/>
      </c>
    </row>
    <row r="40" spans="1:19">
      <c r="A40" s="101" t="str">
        <f>IFERROR(VLOOKUP(B40,'equip ESPE'!$B$3:$D$26,3,0),"")</f>
        <v/>
      </c>
      <c r="B40" s="93"/>
      <c r="C40" s="101" t="str">
        <f>IFERROR(VLOOKUP(B40,'equip ESPE'!$B$2:$C$25,2,0),"")</f>
        <v/>
      </c>
      <c r="D40" s="93"/>
      <c r="E40" s="93"/>
      <c r="F40" s="93"/>
      <c r="G40" s="94"/>
      <c r="H40" s="93"/>
      <c r="I40" s="93"/>
      <c r="J40" s="121">
        <f t="shared" si="0"/>
        <v>0</v>
      </c>
      <c r="S40" s="92" t="str">
        <f t="shared" si="1"/>
        <v/>
      </c>
    </row>
    <row r="41" spans="1:19">
      <c r="A41" s="101" t="str">
        <f>IFERROR(VLOOKUP(B41,'equip ESPE'!$B$3:$D$26,3,0),"")</f>
        <v/>
      </c>
      <c r="B41" s="93"/>
      <c r="C41" s="101" t="str">
        <f>IFERROR(VLOOKUP(B41,'equip ESPE'!$B$2:$C$25,2,0),"")</f>
        <v/>
      </c>
      <c r="D41" s="93"/>
      <c r="E41" s="93"/>
      <c r="F41" s="93"/>
      <c r="G41" s="94"/>
      <c r="H41" s="93"/>
      <c r="I41" s="93"/>
      <c r="J41" s="121">
        <f t="shared" si="0"/>
        <v>0</v>
      </c>
      <c r="S41" s="92" t="str">
        <f t="shared" si="1"/>
        <v/>
      </c>
    </row>
    <row r="42" spans="1:19">
      <c r="A42" s="101" t="str">
        <f>IFERROR(VLOOKUP(B42,'equip ESPE'!$B$3:$D$26,3,0),"")</f>
        <v/>
      </c>
      <c r="B42" s="93"/>
      <c r="C42" s="101" t="str">
        <f>IFERROR(VLOOKUP(B42,'equip ESPE'!$B$2:$C$25,2,0),"")</f>
        <v/>
      </c>
      <c r="D42" s="93"/>
      <c r="E42" s="93"/>
      <c r="F42" s="93"/>
      <c r="G42" s="94"/>
      <c r="H42" s="93"/>
      <c r="I42" s="93"/>
      <c r="J42" s="121">
        <f t="shared" si="0"/>
        <v>0</v>
      </c>
      <c r="S42" s="92" t="str">
        <f t="shared" si="1"/>
        <v/>
      </c>
    </row>
    <row r="43" spans="1:19">
      <c r="A43" s="101" t="str">
        <f>IFERROR(VLOOKUP(B43,'equip ESPE'!$B$3:$D$26,3,0),"")</f>
        <v/>
      </c>
      <c r="B43" s="93"/>
      <c r="C43" s="101" t="str">
        <f>IFERROR(VLOOKUP(B43,'equip ESPE'!$B$2:$C$25,2,0),"")</f>
        <v/>
      </c>
      <c r="D43" s="93"/>
      <c r="E43" s="93"/>
      <c r="F43" s="93"/>
      <c r="G43" s="94"/>
      <c r="H43" s="93"/>
      <c r="I43" s="93"/>
      <c r="J43" s="121">
        <f t="shared" si="0"/>
        <v>0</v>
      </c>
      <c r="S43" s="92" t="str">
        <f t="shared" si="1"/>
        <v/>
      </c>
    </row>
    <row r="44" spans="1:19">
      <c r="A44" s="101" t="str">
        <f>IFERROR(VLOOKUP(B44,'equip ESPE'!$B$3:$D$26,3,0),"")</f>
        <v/>
      </c>
      <c r="B44" s="93"/>
      <c r="C44" s="101" t="str">
        <f>IFERROR(VLOOKUP(B44,'equip ESPE'!$B$2:$C$25,2,0),"")</f>
        <v/>
      </c>
      <c r="D44" s="93"/>
      <c r="E44" s="93"/>
      <c r="F44" s="93"/>
      <c r="G44" s="94"/>
      <c r="H44" s="93"/>
      <c r="I44" s="93"/>
      <c r="J44" s="121">
        <f t="shared" si="0"/>
        <v>0</v>
      </c>
      <c r="S44" s="92" t="str">
        <f t="shared" si="1"/>
        <v/>
      </c>
    </row>
    <row r="45" spans="1:19">
      <c r="A45" s="101" t="str">
        <f>IFERROR(VLOOKUP(B45,'equip ESPE'!$B$3:$D$26,3,0),"")</f>
        <v/>
      </c>
      <c r="B45" s="93"/>
      <c r="C45" s="101" t="str">
        <f>IFERROR(VLOOKUP(B45,'equip ESPE'!$B$2:$C$25,2,0),"")</f>
        <v/>
      </c>
      <c r="D45" s="93"/>
      <c r="E45" s="93"/>
      <c r="F45" s="93"/>
      <c r="G45" s="94"/>
      <c r="H45" s="93"/>
      <c r="I45" s="93"/>
      <c r="J45" s="121">
        <f t="shared" si="0"/>
        <v>0</v>
      </c>
      <c r="S45" s="92" t="str">
        <f t="shared" si="1"/>
        <v/>
      </c>
    </row>
    <row r="46" spans="1:19">
      <c r="A46" s="101" t="str">
        <f>IFERROR(VLOOKUP(B46,'equip ESPE'!$B$3:$D$26,3,0),"")</f>
        <v/>
      </c>
      <c r="B46" s="93"/>
      <c r="C46" s="101" t="str">
        <f>IFERROR(VLOOKUP(B46,'equip ESPE'!$B$2:$C$25,2,0),"")</f>
        <v/>
      </c>
      <c r="D46" s="93"/>
      <c r="E46" s="93"/>
      <c r="F46" s="93"/>
      <c r="G46" s="94"/>
      <c r="H46" s="93"/>
      <c r="I46" s="93"/>
      <c r="J46" s="121">
        <f t="shared" si="0"/>
        <v>0</v>
      </c>
      <c r="S46" s="92" t="str">
        <f t="shared" si="1"/>
        <v/>
      </c>
    </row>
    <row r="47" spans="1:19">
      <c r="A47" s="101" t="str">
        <f>IFERROR(VLOOKUP(B47,'equip ESPE'!$B$3:$D$26,3,0),"")</f>
        <v/>
      </c>
      <c r="B47" s="93"/>
      <c r="C47" s="101" t="str">
        <f>IFERROR(VLOOKUP(B47,'equip ESPE'!$B$2:$C$25,2,0),"")</f>
        <v/>
      </c>
      <c r="D47" s="93"/>
      <c r="E47" s="93"/>
      <c r="F47" s="93"/>
      <c r="G47" s="94"/>
      <c r="H47" s="93"/>
      <c r="I47" s="93"/>
      <c r="J47" s="121">
        <f t="shared" si="0"/>
        <v>0</v>
      </c>
      <c r="S47" s="92" t="str">
        <f t="shared" si="1"/>
        <v/>
      </c>
    </row>
    <row r="48" spans="1:19">
      <c r="A48" s="101" t="str">
        <f>IFERROR(VLOOKUP(B48,'equip ESPE'!$B$3:$D$26,3,0),"")</f>
        <v/>
      </c>
      <c r="B48" s="93"/>
      <c r="C48" s="101" t="str">
        <f>IFERROR(VLOOKUP(B48,'equip ESPE'!$B$2:$C$25,2,0),"")</f>
        <v/>
      </c>
      <c r="D48" s="93"/>
      <c r="E48" s="93"/>
      <c r="F48" s="93"/>
      <c r="G48" s="94"/>
      <c r="H48" s="93"/>
      <c r="I48" s="93"/>
      <c r="J48" s="121">
        <f t="shared" si="0"/>
        <v>0</v>
      </c>
      <c r="S48" s="92" t="str">
        <f t="shared" si="1"/>
        <v/>
      </c>
    </row>
    <row r="49" spans="1:19">
      <c r="A49" s="101" t="str">
        <f>IFERROR(VLOOKUP(B49,'equip ESPE'!$B$3:$D$26,3,0),"")</f>
        <v/>
      </c>
      <c r="B49" s="93"/>
      <c r="C49" s="101" t="str">
        <f>IFERROR(VLOOKUP(B49,'equip ESPE'!$B$2:$C$25,2,0),"")</f>
        <v/>
      </c>
      <c r="D49" s="93"/>
      <c r="E49" s="93"/>
      <c r="F49" s="93"/>
      <c r="G49" s="94"/>
      <c r="H49" s="93"/>
      <c r="I49" s="93"/>
      <c r="J49" s="121">
        <f t="shared" si="0"/>
        <v>0</v>
      </c>
      <c r="S49" s="92" t="str">
        <f t="shared" si="1"/>
        <v/>
      </c>
    </row>
    <row r="50" spans="1:19">
      <c r="A50" s="101" t="str">
        <f>IFERROR(VLOOKUP(B50,'equip ESPE'!$B$3:$D$26,3,0),"")</f>
        <v/>
      </c>
      <c r="B50" s="93"/>
      <c r="C50" s="101" t="str">
        <f>IFERROR(VLOOKUP(B50,'equip ESPE'!$B$2:$C$25,2,0),"")</f>
        <v/>
      </c>
      <c r="D50" s="93"/>
      <c r="E50" s="93"/>
      <c r="F50" s="93"/>
      <c r="G50" s="94"/>
      <c r="H50" s="93"/>
      <c r="I50" s="93"/>
      <c r="J50" s="121">
        <f t="shared" si="0"/>
        <v>0</v>
      </c>
      <c r="S50" s="92" t="str">
        <f t="shared" si="1"/>
        <v/>
      </c>
    </row>
    <row r="51" spans="1:19">
      <c r="A51" s="101" t="str">
        <f>IFERROR(VLOOKUP(B51,'equip ESPE'!$B$3:$D$26,3,0),"")</f>
        <v/>
      </c>
      <c r="B51" s="93"/>
      <c r="C51" s="101" t="str">
        <f>IFERROR(VLOOKUP(B51,'equip ESPE'!$B$2:$C$25,2,0),"")</f>
        <v/>
      </c>
      <c r="D51" s="93"/>
      <c r="E51" s="93"/>
      <c r="F51" s="93"/>
      <c r="G51" s="94"/>
      <c r="H51" s="93"/>
      <c r="I51" s="93"/>
      <c r="J51" s="121">
        <f t="shared" si="0"/>
        <v>0</v>
      </c>
      <c r="S51" s="92" t="str">
        <f t="shared" si="1"/>
        <v/>
      </c>
    </row>
    <row r="52" spans="1:19">
      <c r="A52" s="101" t="str">
        <f>IFERROR(VLOOKUP(B52,'equip ESPE'!$B$3:$D$26,3,0),"")</f>
        <v/>
      </c>
      <c r="B52" s="93"/>
      <c r="C52" s="101" t="str">
        <f>IFERROR(VLOOKUP(B52,'equip ESPE'!$B$2:$C$25,2,0),"")</f>
        <v/>
      </c>
      <c r="D52" s="93"/>
      <c r="E52" s="93"/>
      <c r="F52" s="93"/>
      <c r="G52" s="94"/>
      <c r="H52" s="93"/>
      <c r="I52" s="93"/>
      <c r="J52" s="121">
        <f t="shared" si="0"/>
        <v>0</v>
      </c>
      <c r="S52" s="92" t="str">
        <f t="shared" si="1"/>
        <v/>
      </c>
    </row>
    <row r="53" spans="1:19">
      <c r="A53" s="101" t="str">
        <f>IFERROR(VLOOKUP(B53,'equip ESPE'!$B$3:$D$26,3,0),"")</f>
        <v/>
      </c>
      <c r="B53" s="93"/>
      <c r="C53" s="101" t="str">
        <f>IFERROR(VLOOKUP(B53,'equip ESPE'!$B$2:$C$25,2,0),"")</f>
        <v/>
      </c>
      <c r="D53" s="93"/>
      <c r="E53" s="93"/>
      <c r="F53" s="93"/>
      <c r="G53" s="94"/>
      <c r="H53" s="93"/>
      <c r="I53" s="93"/>
      <c r="J53" s="121">
        <f t="shared" si="0"/>
        <v>0</v>
      </c>
      <c r="S53" s="92" t="str">
        <f t="shared" si="1"/>
        <v/>
      </c>
    </row>
    <row r="54" spans="1:19">
      <c r="A54" s="101" t="str">
        <f>IFERROR(VLOOKUP(B54,'equip ESPE'!$B$3:$D$26,3,0),"")</f>
        <v/>
      </c>
      <c r="B54" s="93"/>
      <c r="C54" s="101" t="str">
        <f>IFERROR(VLOOKUP(B54,'equip ESPE'!$B$2:$C$25,2,0),"")</f>
        <v/>
      </c>
      <c r="D54" s="93"/>
      <c r="E54" s="93"/>
      <c r="F54" s="93"/>
      <c r="G54" s="94"/>
      <c r="H54" s="93"/>
      <c r="I54" s="93"/>
      <c r="J54" s="121">
        <f t="shared" si="0"/>
        <v>0</v>
      </c>
      <c r="S54" s="92" t="str">
        <f t="shared" si="1"/>
        <v/>
      </c>
    </row>
    <row r="55" spans="1:19">
      <c r="A55" s="101" t="str">
        <f>IFERROR(VLOOKUP(B55,'equip ESPE'!$B$3:$D$26,3,0),"")</f>
        <v/>
      </c>
      <c r="B55" s="93"/>
      <c r="C55" s="101" t="str">
        <f>IFERROR(VLOOKUP(B55,'equip ESPE'!$B$2:$C$25,2,0),"")</f>
        <v/>
      </c>
      <c r="D55" s="93"/>
      <c r="E55" s="93"/>
      <c r="F55" s="93"/>
      <c r="G55" s="94"/>
      <c r="H55" s="93"/>
      <c r="I55" s="93"/>
      <c r="J55" s="121">
        <f t="shared" si="0"/>
        <v>0</v>
      </c>
      <c r="S55" s="92" t="str">
        <f t="shared" si="1"/>
        <v/>
      </c>
    </row>
    <row r="56" spans="1:19">
      <c r="A56" s="101" t="str">
        <f>IFERROR(VLOOKUP(B56,'equip ESPE'!$B$3:$D$26,3,0),"")</f>
        <v/>
      </c>
      <c r="B56" s="93"/>
      <c r="C56" s="101" t="str">
        <f>IFERROR(VLOOKUP(B56,'equip ESPE'!$B$2:$C$25,2,0),"")</f>
        <v/>
      </c>
      <c r="D56" s="93"/>
      <c r="E56" s="93"/>
      <c r="F56" s="93"/>
      <c r="G56" s="94"/>
      <c r="H56" s="93"/>
      <c r="I56" s="93"/>
      <c r="J56" s="121">
        <f t="shared" si="0"/>
        <v>0</v>
      </c>
      <c r="S56" s="92" t="str">
        <f t="shared" si="1"/>
        <v/>
      </c>
    </row>
    <row r="57" spans="1:19">
      <c r="A57" s="101" t="str">
        <f>IFERROR(VLOOKUP(B57,'equip ESPE'!$B$3:$D$26,3,0),"")</f>
        <v/>
      </c>
      <c r="B57" s="93"/>
      <c r="C57" s="101" t="str">
        <f>IFERROR(VLOOKUP(B57,'equip ESPE'!$B$2:$C$25,2,0),"")</f>
        <v/>
      </c>
      <c r="D57" s="93"/>
      <c r="E57" s="93"/>
      <c r="F57" s="93"/>
      <c r="G57" s="94"/>
      <c r="H57" s="93"/>
      <c r="I57" s="93"/>
      <c r="J57" s="121">
        <f t="shared" si="0"/>
        <v>0</v>
      </c>
      <c r="S57" s="92" t="str">
        <f t="shared" si="1"/>
        <v/>
      </c>
    </row>
    <row r="58" spans="1:19">
      <c r="A58" s="101" t="str">
        <f>IFERROR(VLOOKUP(B58,'equip ESPE'!$B$3:$D$26,3,0),"")</f>
        <v/>
      </c>
      <c r="B58" s="93"/>
      <c r="C58" s="101" t="str">
        <f>IFERROR(VLOOKUP(B58,'equip ESPE'!$B$2:$C$25,2,0),"")</f>
        <v/>
      </c>
      <c r="D58" s="93"/>
      <c r="E58" s="93"/>
      <c r="F58" s="93"/>
      <c r="G58" s="94"/>
      <c r="H58" s="93"/>
      <c r="I58" s="93"/>
      <c r="J58" s="121">
        <f t="shared" si="0"/>
        <v>0</v>
      </c>
      <c r="S58" s="92" t="str">
        <f t="shared" si="1"/>
        <v/>
      </c>
    </row>
    <row r="59" spans="1:19">
      <c r="A59" s="101" t="str">
        <f>IFERROR(VLOOKUP(B59,'equip ESPE'!$B$3:$D$26,3,0),"")</f>
        <v/>
      </c>
      <c r="B59" s="93"/>
      <c r="C59" s="101" t="str">
        <f>IFERROR(VLOOKUP(B59,'equip ESPE'!$B$2:$C$25,2,0),"")</f>
        <v/>
      </c>
      <c r="D59" s="93"/>
      <c r="E59" s="93"/>
      <c r="F59" s="93"/>
      <c r="G59" s="94"/>
      <c r="H59" s="93"/>
      <c r="I59" s="93"/>
      <c r="J59" s="121">
        <f t="shared" si="0"/>
        <v>0</v>
      </c>
      <c r="S59" s="92" t="str">
        <f t="shared" si="1"/>
        <v/>
      </c>
    </row>
    <row r="60" spans="1:19">
      <c r="A60" s="101" t="str">
        <f>IFERROR(VLOOKUP(B60,'equip ESPE'!$B$3:$D$26,3,0),"")</f>
        <v/>
      </c>
      <c r="B60" s="93"/>
      <c r="C60" s="101" t="str">
        <f>IFERROR(VLOOKUP(B60,'equip ESPE'!$B$2:$C$25,2,0),"")</f>
        <v/>
      </c>
      <c r="D60" s="93"/>
      <c r="E60" s="93"/>
      <c r="F60" s="93"/>
      <c r="G60" s="94"/>
      <c r="H60" s="93"/>
      <c r="I60" s="93"/>
      <c r="J60" s="121">
        <f t="shared" si="0"/>
        <v>0</v>
      </c>
      <c r="S60" s="92" t="str">
        <f t="shared" si="1"/>
        <v/>
      </c>
    </row>
    <row r="61" spans="1:19">
      <c r="A61" s="101" t="str">
        <f>IFERROR(VLOOKUP(B61,'equip ESPE'!$B$3:$D$26,3,0),"")</f>
        <v/>
      </c>
      <c r="B61" s="93"/>
      <c r="C61" s="101" t="str">
        <f>IFERROR(VLOOKUP(B61,'equip ESPE'!$B$2:$C$25,2,0),"")</f>
        <v/>
      </c>
      <c r="D61" s="93"/>
      <c r="E61" s="93"/>
      <c r="F61" s="93"/>
      <c r="G61" s="94"/>
      <c r="H61" s="93"/>
      <c r="I61" s="93"/>
      <c r="J61" s="121">
        <f t="shared" si="0"/>
        <v>0</v>
      </c>
      <c r="S61" s="92" t="str">
        <f t="shared" si="1"/>
        <v/>
      </c>
    </row>
    <row r="62" spans="1:19">
      <c r="A62" s="101" t="str">
        <f>IFERROR(VLOOKUP(B62,'equip ESPE'!$B$3:$D$26,3,0),"")</f>
        <v/>
      </c>
      <c r="B62" s="93"/>
      <c r="C62" s="101" t="str">
        <f>IFERROR(VLOOKUP(B62,'equip ESPE'!$B$2:$C$25,2,0),"")</f>
        <v/>
      </c>
      <c r="D62" s="93"/>
      <c r="E62" s="93"/>
      <c r="F62" s="93"/>
      <c r="G62" s="94"/>
      <c r="H62" s="93"/>
      <c r="I62" s="93"/>
      <c r="J62" s="121">
        <f t="shared" si="0"/>
        <v>0</v>
      </c>
      <c r="S62" s="92" t="str">
        <f t="shared" si="1"/>
        <v/>
      </c>
    </row>
    <row r="63" spans="1:19">
      <c r="A63" s="101" t="str">
        <f>IFERROR(VLOOKUP(B63,'equip ESPE'!$B$3:$D$26,3,0),"")</f>
        <v/>
      </c>
      <c r="B63" s="93"/>
      <c r="C63" s="101" t="str">
        <f>IFERROR(VLOOKUP(B63,'equip ESPE'!$B$2:$C$25,2,0),"")</f>
        <v/>
      </c>
      <c r="D63" s="93"/>
      <c r="E63" s="93"/>
      <c r="F63" s="93"/>
      <c r="G63" s="94"/>
      <c r="H63" s="93"/>
      <c r="I63" s="93"/>
      <c r="J63" s="121">
        <f t="shared" si="0"/>
        <v>0</v>
      </c>
      <c r="S63" s="92" t="str">
        <f t="shared" si="1"/>
        <v/>
      </c>
    </row>
    <row r="64" spans="1:19">
      <c r="A64" s="101" t="str">
        <f>IFERROR(VLOOKUP(B64,'equip ESPE'!$B$3:$D$26,3,0),"")</f>
        <v/>
      </c>
      <c r="B64" s="93"/>
      <c r="C64" s="101" t="str">
        <f>IFERROR(VLOOKUP(B64,'equip ESPE'!$B$2:$C$25,2,0),"")</f>
        <v/>
      </c>
      <c r="D64" s="93"/>
      <c r="E64" s="93"/>
      <c r="F64" s="93"/>
      <c r="G64" s="94"/>
      <c r="H64" s="93"/>
      <c r="I64" s="93"/>
      <c r="J64" s="121">
        <f t="shared" si="0"/>
        <v>0</v>
      </c>
      <c r="S64" s="92" t="str">
        <f t="shared" si="1"/>
        <v/>
      </c>
    </row>
    <row r="65" spans="1:19">
      <c r="A65" s="101" t="str">
        <f>IFERROR(VLOOKUP(B65,'equip ESPE'!$B$3:$D$26,3,0),"")</f>
        <v/>
      </c>
      <c r="B65" s="93"/>
      <c r="C65" s="101" t="str">
        <f>IFERROR(VLOOKUP(B65,'equip ESPE'!$B$2:$C$25,2,0),"")</f>
        <v/>
      </c>
      <c r="D65" s="93"/>
      <c r="E65" s="93"/>
      <c r="F65" s="93"/>
      <c r="G65" s="94"/>
      <c r="H65" s="93"/>
      <c r="I65" s="93"/>
      <c r="J65" s="121">
        <f t="shared" si="0"/>
        <v>0</v>
      </c>
      <c r="S65" s="92" t="str">
        <f t="shared" si="1"/>
        <v/>
      </c>
    </row>
    <row r="66" spans="1:19">
      <c r="A66" s="101" t="str">
        <f>IFERROR(VLOOKUP(B66,'equip ESPE'!$B$3:$D$26,3,0),"")</f>
        <v/>
      </c>
      <c r="B66" s="93"/>
      <c r="C66" s="101" t="str">
        <f>IFERROR(VLOOKUP(B66,'equip ESPE'!$B$2:$C$25,2,0),"")</f>
        <v/>
      </c>
      <c r="D66" s="93"/>
      <c r="E66" s="93"/>
      <c r="F66" s="93"/>
      <c r="G66" s="94"/>
      <c r="H66" s="93"/>
      <c r="I66" s="93"/>
      <c r="J66" s="121">
        <f t="shared" si="0"/>
        <v>0</v>
      </c>
      <c r="S66" s="92" t="str">
        <f t="shared" si="1"/>
        <v/>
      </c>
    </row>
    <row r="67" spans="1:19">
      <c r="A67" s="101" t="str">
        <f>IFERROR(VLOOKUP(B67,'equip ESPE'!$B$3:$D$26,3,0),"")</f>
        <v/>
      </c>
      <c r="B67" s="93"/>
      <c r="C67" s="101" t="str">
        <f>IFERROR(VLOOKUP(B67,'equip ESPE'!$B$2:$C$25,2,0),"")</f>
        <v/>
      </c>
      <c r="D67" s="93"/>
      <c r="E67" s="93"/>
      <c r="F67" s="93"/>
      <c r="G67" s="94"/>
      <c r="H67" s="93"/>
      <c r="I67" s="93"/>
      <c r="J67" s="121">
        <f t="shared" si="0"/>
        <v>0</v>
      </c>
      <c r="S67" s="92" t="str">
        <f t="shared" si="1"/>
        <v/>
      </c>
    </row>
    <row r="68" spans="1:19">
      <c r="A68" s="101" t="str">
        <f>IFERROR(VLOOKUP(B68,'equip ESPE'!$B$3:$D$26,3,0),"")</f>
        <v/>
      </c>
      <c r="B68" s="93"/>
      <c r="C68" s="101" t="str">
        <f>IFERROR(VLOOKUP(B68,'equip ESPE'!$B$2:$C$25,2,0),"")</f>
        <v/>
      </c>
      <c r="D68" s="93"/>
      <c r="E68" s="93"/>
      <c r="F68" s="93"/>
      <c r="G68" s="94"/>
      <c r="H68" s="93"/>
      <c r="I68" s="93"/>
      <c r="J68" s="121">
        <f t="shared" si="0"/>
        <v>0</v>
      </c>
      <c r="S68" s="92" t="str">
        <f t="shared" si="1"/>
        <v/>
      </c>
    </row>
    <row r="69" spans="1:19">
      <c r="A69" s="101" t="str">
        <f>IFERROR(VLOOKUP(B69,'equip ESPE'!$B$3:$D$26,3,0),"")</f>
        <v/>
      </c>
      <c r="B69" s="93"/>
      <c r="C69" s="101" t="str">
        <f>IFERROR(VLOOKUP(B69,'equip ESPE'!$B$2:$C$25,2,0),"")</f>
        <v/>
      </c>
      <c r="D69" s="93"/>
      <c r="E69" s="93"/>
      <c r="F69" s="93"/>
      <c r="G69" s="94"/>
      <c r="H69" s="93"/>
      <c r="I69" s="93"/>
      <c r="J69" s="121">
        <f t="shared" si="0"/>
        <v>0</v>
      </c>
      <c r="S69" s="92" t="str">
        <f t="shared" si="1"/>
        <v/>
      </c>
    </row>
    <row r="70" spans="1:19">
      <c r="A70" s="101" t="str">
        <f>IFERROR(VLOOKUP(B70,'equip ESPE'!$B$3:$D$26,3,0),"")</f>
        <v/>
      </c>
      <c r="B70" s="93"/>
      <c r="C70" s="101" t="str">
        <f>IFERROR(VLOOKUP(B70,'equip ESPE'!$B$2:$C$25,2,0),"")</f>
        <v/>
      </c>
      <c r="D70" s="93"/>
      <c r="E70" s="93"/>
      <c r="F70" s="93"/>
      <c r="G70" s="94"/>
      <c r="H70" s="93"/>
      <c r="I70" s="93"/>
      <c r="J70" s="121">
        <f t="shared" si="0"/>
        <v>0</v>
      </c>
      <c r="S70" s="92" t="str">
        <f t="shared" si="1"/>
        <v/>
      </c>
    </row>
    <row r="71" spans="1:19">
      <c r="A71" s="101" t="str">
        <f>IFERROR(VLOOKUP(B71,'equip ESPE'!$B$3:$D$26,3,0),"")</f>
        <v/>
      </c>
      <c r="B71" s="93"/>
      <c r="C71" s="101" t="str">
        <f>IFERROR(VLOOKUP(B71,'equip ESPE'!$B$2:$C$25,2,0),"")</f>
        <v/>
      </c>
      <c r="D71" s="93"/>
      <c r="E71" s="93"/>
      <c r="F71" s="93"/>
      <c r="G71" s="94"/>
      <c r="H71" s="93"/>
      <c r="I71" s="93"/>
      <c r="J71" s="121">
        <f t="shared" si="0"/>
        <v>0</v>
      </c>
      <c r="S71" s="92" t="str">
        <f t="shared" si="1"/>
        <v/>
      </c>
    </row>
    <row r="72" spans="1:19">
      <c r="A72" s="101" t="str">
        <f>IFERROR(VLOOKUP(B72,'equip ESPE'!$B$3:$D$26,3,0),"")</f>
        <v/>
      </c>
      <c r="B72" s="93"/>
      <c r="C72" s="101" t="str">
        <f>IFERROR(VLOOKUP(B72,'equip ESPE'!$B$2:$C$25,2,0),"")</f>
        <v/>
      </c>
      <c r="D72" s="93"/>
      <c r="E72" s="93"/>
      <c r="F72" s="93"/>
      <c r="G72" s="94"/>
      <c r="H72" s="93"/>
      <c r="I72" s="93"/>
      <c r="J72" s="121">
        <f t="shared" si="0"/>
        <v>0</v>
      </c>
      <c r="S72" s="92" t="str">
        <f t="shared" si="1"/>
        <v/>
      </c>
    </row>
    <row r="73" spans="1:19">
      <c r="A73" s="101" t="str">
        <f>IFERROR(VLOOKUP(B73,'equip ESPE'!$B$3:$D$26,3,0),"")</f>
        <v/>
      </c>
      <c r="B73" s="93"/>
      <c r="C73" s="101" t="str">
        <f>IFERROR(VLOOKUP(B73,'equip ESPE'!$B$2:$C$25,2,0),"")</f>
        <v/>
      </c>
      <c r="D73" s="93"/>
      <c r="E73" s="93"/>
      <c r="F73" s="93"/>
      <c r="G73" s="94"/>
      <c r="H73" s="93"/>
      <c r="I73" s="93"/>
      <c r="J73" s="121">
        <f t="shared" si="0"/>
        <v>0</v>
      </c>
      <c r="S73" s="92" t="str">
        <f t="shared" si="1"/>
        <v/>
      </c>
    </row>
    <row r="74" spans="1:19">
      <c r="A74" s="101" t="str">
        <f>IFERROR(VLOOKUP(B74,'equip ESPE'!$B$3:$D$26,3,0),"")</f>
        <v/>
      </c>
      <c r="B74" s="93"/>
      <c r="C74" s="101" t="str">
        <f>IFERROR(VLOOKUP(B74,'equip ESPE'!$B$2:$C$25,2,0),"")</f>
        <v/>
      </c>
      <c r="D74" s="93"/>
      <c r="E74" s="93"/>
      <c r="F74" s="93"/>
      <c r="G74" s="94"/>
      <c r="H74" s="93"/>
      <c r="I74" s="93"/>
      <c r="J74" s="121">
        <f t="shared" si="0"/>
        <v>0</v>
      </c>
      <c r="S74" s="92" t="str">
        <f t="shared" si="1"/>
        <v/>
      </c>
    </row>
    <row r="75" spans="1:19">
      <c r="A75" s="101" t="str">
        <f>IFERROR(VLOOKUP(B75,'equip ESPE'!$B$3:$D$26,3,0),"")</f>
        <v/>
      </c>
      <c r="B75" s="93"/>
      <c r="C75" s="101" t="str">
        <f>IFERROR(VLOOKUP(B75,'equip ESPE'!$B$2:$C$25,2,0),"")</f>
        <v/>
      </c>
      <c r="D75" s="93"/>
      <c r="E75" s="93"/>
      <c r="F75" s="93"/>
      <c r="G75" s="94"/>
      <c r="H75" s="93"/>
      <c r="I75" s="93"/>
      <c r="J75" s="121">
        <f t="shared" si="0"/>
        <v>0</v>
      </c>
      <c r="S75" s="92" t="str">
        <f t="shared" ref="S75:S138" si="2">IFERROR(A75,"")</f>
        <v/>
      </c>
    </row>
    <row r="76" spans="1:19">
      <c r="A76" s="101" t="str">
        <f>IFERROR(VLOOKUP(B76,'equip ESPE'!$B$3:$D$26,3,0),"")</f>
        <v/>
      </c>
      <c r="B76" s="93"/>
      <c r="C76" s="101" t="str">
        <f>IFERROR(VLOOKUP(B76,'equip ESPE'!$B$2:$C$25,2,0),"")</f>
        <v/>
      </c>
      <c r="D76" s="93"/>
      <c r="E76" s="93"/>
      <c r="F76" s="93"/>
      <c r="G76" s="94"/>
      <c r="H76" s="93"/>
      <c r="I76" s="93"/>
      <c r="J76" s="121">
        <f t="shared" ref="J76:J139" si="3">H76*I76</f>
        <v>0</v>
      </c>
      <c r="S76" s="92" t="str">
        <f t="shared" si="2"/>
        <v/>
      </c>
    </row>
    <row r="77" spans="1:19">
      <c r="A77" s="101" t="str">
        <f>IFERROR(VLOOKUP(B77,'equip ESPE'!$B$3:$D$26,3,0),"")</f>
        <v/>
      </c>
      <c r="B77" s="93"/>
      <c r="C77" s="101" t="str">
        <f>IFERROR(VLOOKUP(B77,'equip ESPE'!$B$2:$C$25,2,0),"")</f>
        <v/>
      </c>
      <c r="D77" s="93"/>
      <c r="E77" s="93"/>
      <c r="F77" s="93"/>
      <c r="G77" s="94"/>
      <c r="H77" s="93"/>
      <c r="I77" s="93"/>
      <c r="J77" s="121">
        <f t="shared" si="3"/>
        <v>0</v>
      </c>
      <c r="S77" s="92" t="str">
        <f t="shared" si="2"/>
        <v/>
      </c>
    </row>
    <row r="78" spans="1:19">
      <c r="A78" s="101" t="str">
        <f>IFERROR(VLOOKUP(B78,'equip ESPE'!$B$3:$D$26,3,0),"")</f>
        <v/>
      </c>
      <c r="B78" s="93"/>
      <c r="C78" s="101" t="str">
        <f>IFERROR(VLOOKUP(B78,'equip ESPE'!$B$2:$C$25,2,0),"")</f>
        <v/>
      </c>
      <c r="D78" s="93"/>
      <c r="E78" s="93"/>
      <c r="F78" s="93"/>
      <c r="G78" s="94"/>
      <c r="H78" s="93"/>
      <c r="I78" s="93"/>
      <c r="J78" s="121">
        <f t="shared" si="3"/>
        <v>0</v>
      </c>
      <c r="S78" s="92" t="str">
        <f t="shared" si="2"/>
        <v/>
      </c>
    </row>
    <row r="79" spans="1:19">
      <c r="A79" s="101" t="str">
        <f>IFERROR(VLOOKUP(B79,'equip ESPE'!$B$3:$D$26,3,0),"")</f>
        <v/>
      </c>
      <c r="B79" s="93"/>
      <c r="C79" s="101" t="str">
        <f>IFERROR(VLOOKUP(B79,'equip ESPE'!$B$2:$C$25,2,0),"")</f>
        <v/>
      </c>
      <c r="D79" s="93"/>
      <c r="E79" s="93"/>
      <c r="F79" s="93"/>
      <c r="G79" s="94"/>
      <c r="H79" s="93"/>
      <c r="I79" s="93"/>
      <c r="J79" s="121">
        <f t="shared" si="3"/>
        <v>0</v>
      </c>
      <c r="S79" s="92" t="str">
        <f t="shared" si="2"/>
        <v/>
      </c>
    </row>
    <row r="80" spans="1:19">
      <c r="A80" s="101" t="str">
        <f>IFERROR(VLOOKUP(B80,'equip ESPE'!$B$3:$D$26,3,0),"")</f>
        <v/>
      </c>
      <c r="B80" s="93"/>
      <c r="C80" s="101" t="str">
        <f>IFERROR(VLOOKUP(B80,'equip ESPE'!$B$2:$C$25,2,0),"")</f>
        <v/>
      </c>
      <c r="D80" s="93"/>
      <c r="E80" s="93"/>
      <c r="F80" s="93"/>
      <c r="G80" s="94"/>
      <c r="H80" s="93"/>
      <c r="I80" s="93"/>
      <c r="J80" s="121">
        <f t="shared" si="3"/>
        <v>0</v>
      </c>
      <c r="S80" s="92" t="str">
        <f t="shared" si="2"/>
        <v/>
      </c>
    </row>
    <row r="81" spans="1:19">
      <c r="A81" s="101" t="str">
        <f>IFERROR(VLOOKUP(B81,'equip ESPE'!$B$3:$D$26,3,0),"")</f>
        <v/>
      </c>
      <c r="B81" s="93"/>
      <c r="C81" s="101" t="str">
        <f>IFERROR(VLOOKUP(B81,'equip ESPE'!$B$2:$C$25,2,0),"")</f>
        <v/>
      </c>
      <c r="D81" s="93"/>
      <c r="E81" s="93"/>
      <c r="F81" s="93"/>
      <c r="G81" s="94"/>
      <c r="H81" s="93"/>
      <c r="I81" s="93"/>
      <c r="J81" s="121">
        <f t="shared" si="3"/>
        <v>0</v>
      </c>
      <c r="S81" s="92" t="str">
        <f t="shared" si="2"/>
        <v/>
      </c>
    </row>
    <row r="82" spans="1:19">
      <c r="A82" s="101" t="str">
        <f>IFERROR(VLOOKUP(B82,'equip ESPE'!$B$3:$D$26,3,0),"")</f>
        <v/>
      </c>
      <c r="B82" s="93"/>
      <c r="C82" s="101" t="str">
        <f>IFERROR(VLOOKUP(B82,'equip ESPE'!$B$2:$C$25,2,0),"")</f>
        <v/>
      </c>
      <c r="D82" s="93"/>
      <c r="E82" s="93"/>
      <c r="F82" s="93"/>
      <c r="G82" s="94"/>
      <c r="H82" s="93"/>
      <c r="I82" s="93"/>
      <c r="J82" s="121">
        <f t="shared" si="3"/>
        <v>0</v>
      </c>
      <c r="S82" s="92" t="str">
        <f t="shared" si="2"/>
        <v/>
      </c>
    </row>
    <row r="83" spans="1:19">
      <c r="A83" s="101" t="str">
        <f>IFERROR(VLOOKUP(B83,'equip ESPE'!$B$3:$D$26,3,0),"")</f>
        <v/>
      </c>
      <c r="B83" s="93"/>
      <c r="C83" s="101" t="str">
        <f>IFERROR(VLOOKUP(B83,'equip ESPE'!$B$2:$C$25,2,0),"")</f>
        <v/>
      </c>
      <c r="D83" s="93"/>
      <c r="E83" s="93"/>
      <c r="F83" s="93"/>
      <c r="G83" s="94"/>
      <c r="H83" s="93"/>
      <c r="I83" s="93"/>
      <c r="J83" s="121">
        <f t="shared" si="3"/>
        <v>0</v>
      </c>
      <c r="S83" s="92" t="str">
        <f t="shared" si="2"/>
        <v/>
      </c>
    </row>
    <row r="84" spans="1:19">
      <c r="A84" s="101" t="str">
        <f>IFERROR(VLOOKUP(B84,'equip ESPE'!$B$3:$D$26,3,0),"")</f>
        <v/>
      </c>
      <c r="B84" s="93"/>
      <c r="C84" s="101" t="str">
        <f>IFERROR(VLOOKUP(B84,'equip ESPE'!$B$2:$C$25,2,0),"")</f>
        <v/>
      </c>
      <c r="D84" s="93"/>
      <c r="E84" s="93"/>
      <c r="F84" s="93"/>
      <c r="G84" s="94"/>
      <c r="H84" s="93"/>
      <c r="I84" s="93"/>
      <c r="J84" s="121">
        <f t="shared" si="3"/>
        <v>0</v>
      </c>
      <c r="S84" s="92" t="str">
        <f t="shared" si="2"/>
        <v/>
      </c>
    </row>
    <row r="85" spans="1:19">
      <c r="A85" s="101" t="str">
        <f>IFERROR(VLOOKUP(B85,'equip ESPE'!$B$3:$D$26,3,0),"")</f>
        <v/>
      </c>
      <c r="B85" s="93"/>
      <c r="C85" s="101" t="str">
        <f>IFERROR(VLOOKUP(B85,'equip ESPE'!$B$2:$C$25,2,0),"")</f>
        <v/>
      </c>
      <c r="D85" s="93"/>
      <c r="E85" s="93"/>
      <c r="F85" s="93"/>
      <c r="G85" s="94"/>
      <c r="H85" s="93"/>
      <c r="I85" s="93"/>
      <c r="J85" s="121">
        <f t="shared" si="3"/>
        <v>0</v>
      </c>
      <c r="S85" s="92" t="str">
        <f t="shared" si="2"/>
        <v/>
      </c>
    </row>
    <row r="86" spans="1:19">
      <c r="A86" s="101" t="str">
        <f>IFERROR(VLOOKUP(B86,'equip ESPE'!$B$3:$D$26,3,0),"")</f>
        <v/>
      </c>
      <c r="B86" s="93"/>
      <c r="C86" s="101" t="str">
        <f>IFERROR(VLOOKUP(B86,'equip ESPE'!$B$2:$C$25,2,0),"")</f>
        <v/>
      </c>
      <c r="D86" s="93"/>
      <c r="E86" s="93"/>
      <c r="F86" s="93"/>
      <c r="G86" s="94"/>
      <c r="H86" s="93"/>
      <c r="I86" s="93"/>
      <c r="J86" s="121">
        <f t="shared" si="3"/>
        <v>0</v>
      </c>
      <c r="S86" s="92" t="str">
        <f t="shared" si="2"/>
        <v/>
      </c>
    </row>
    <row r="87" spans="1:19">
      <c r="A87" s="101" t="str">
        <f>IFERROR(VLOOKUP(B87,'equip ESPE'!$B$3:$D$26,3,0),"")</f>
        <v/>
      </c>
      <c r="B87" s="93"/>
      <c r="C87" s="101" t="str">
        <f>IFERROR(VLOOKUP(B87,'equip ESPE'!$B$2:$C$25,2,0),"")</f>
        <v/>
      </c>
      <c r="D87" s="93"/>
      <c r="E87" s="93"/>
      <c r="F87" s="93"/>
      <c r="G87" s="94"/>
      <c r="H87" s="93"/>
      <c r="I87" s="93"/>
      <c r="J87" s="121">
        <f t="shared" si="3"/>
        <v>0</v>
      </c>
      <c r="S87" s="92" t="str">
        <f t="shared" si="2"/>
        <v/>
      </c>
    </row>
    <row r="88" spans="1:19">
      <c r="A88" s="101" t="str">
        <f>IFERROR(VLOOKUP(B88,'equip ESPE'!$B$3:$D$26,3,0),"")</f>
        <v/>
      </c>
      <c r="B88" s="93"/>
      <c r="C88" s="101" t="str">
        <f>IFERROR(VLOOKUP(B88,'equip ESPE'!$B$2:$C$25,2,0),"")</f>
        <v/>
      </c>
      <c r="D88" s="93"/>
      <c r="E88" s="93"/>
      <c r="F88" s="93"/>
      <c r="G88" s="94"/>
      <c r="H88" s="93"/>
      <c r="I88" s="93"/>
      <c r="J88" s="121">
        <f t="shared" si="3"/>
        <v>0</v>
      </c>
      <c r="S88" s="92" t="str">
        <f t="shared" si="2"/>
        <v/>
      </c>
    </row>
    <row r="89" spans="1:19">
      <c r="A89" s="101" t="str">
        <f>IFERROR(VLOOKUP(B89,'equip ESPE'!$B$3:$D$26,3,0),"")</f>
        <v/>
      </c>
      <c r="B89" s="93"/>
      <c r="C89" s="101" t="str">
        <f>IFERROR(VLOOKUP(B89,'equip ESPE'!$B$2:$C$25,2,0),"")</f>
        <v/>
      </c>
      <c r="D89" s="93"/>
      <c r="E89" s="93"/>
      <c r="F89" s="93"/>
      <c r="G89" s="94"/>
      <c r="H89" s="93"/>
      <c r="I89" s="93"/>
      <c r="J89" s="121">
        <f t="shared" si="3"/>
        <v>0</v>
      </c>
      <c r="S89" s="92" t="str">
        <f t="shared" si="2"/>
        <v/>
      </c>
    </row>
    <row r="90" spans="1:19">
      <c r="A90" s="101" t="str">
        <f>IFERROR(VLOOKUP(B90,'equip ESPE'!$B$3:$D$26,3,0),"")</f>
        <v/>
      </c>
      <c r="B90" s="93"/>
      <c r="C90" s="101" t="str">
        <f>IFERROR(VLOOKUP(B90,'equip ESPE'!$B$2:$C$25,2,0),"")</f>
        <v/>
      </c>
      <c r="D90" s="93"/>
      <c r="E90" s="93"/>
      <c r="F90" s="93"/>
      <c r="G90" s="94"/>
      <c r="H90" s="93"/>
      <c r="I90" s="93"/>
      <c r="J90" s="121">
        <f t="shared" si="3"/>
        <v>0</v>
      </c>
      <c r="S90" s="92" t="str">
        <f t="shared" si="2"/>
        <v/>
      </c>
    </row>
    <row r="91" spans="1:19">
      <c r="A91" s="101" t="str">
        <f>IFERROR(VLOOKUP(B91,'equip ESPE'!$B$3:$D$26,3,0),"")</f>
        <v/>
      </c>
      <c r="B91" s="93"/>
      <c r="C91" s="101" t="str">
        <f>IFERROR(VLOOKUP(B91,'equip ESPE'!$B$2:$C$25,2,0),"")</f>
        <v/>
      </c>
      <c r="D91" s="93"/>
      <c r="E91" s="93"/>
      <c r="F91" s="93"/>
      <c r="G91" s="94"/>
      <c r="H91" s="93"/>
      <c r="I91" s="93"/>
      <c r="J91" s="121">
        <f t="shared" si="3"/>
        <v>0</v>
      </c>
      <c r="S91" s="92" t="str">
        <f t="shared" si="2"/>
        <v/>
      </c>
    </row>
    <row r="92" spans="1:19">
      <c r="A92" s="101" t="str">
        <f>IFERROR(VLOOKUP(B92,'equip ESPE'!$B$3:$D$26,3,0),"")</f>
        <v/>
      </c>
      <c r="B92" s="93"/>
      <c r="C92" s="101" t="str">
        <f>IFERROR(VLOOKUP(B92,'equip ESPE'!$B$2:$C$25,2,0),"")</f>
        <v/>
      </c>
      <c r="D92" s="93"/>
      <c r="E92" s="93"/>
      <c r="F92" s="93"/>
      <c r="G92" s="94"/>
      <c r="H92" s="93"/>
      <c r="I92" s="93"/>
      <c r="J92" s="121">
        <f t="shared" si="3"/>
        <v>0</v>
      </c>
      <c r="S92" s="92" t="str">
        <f t="shared" si="2"/>
        <v/>
      </c>
    </row>
    <row r="93" spans="1:19">
      <c r="A93" s="101" t="str">
        <f>IFERROR(VLOOKUP(B93,'equip ESPE'!$B$3:$D$26,3,0),"")</f>
        <v/>
      </c>
      <c r="B93" s="93"/>
      <c r="C93" s="101" t="str">
        <f>IFERROR(VLOOKUP(B93,'equip ESPE'!$B$2:$C$25,2,0),"")</f>
        <v/>
      </c>
      <c r="D93" s="93"/>
      <c r="E93" s="93"/>
      <c r="F93" s="93"/>
      <c r="G93" s="94"/>
      <c r="H93" s="93"/>
      <c r="I93" s="93"/>
      <c r="J93" s="121">
        <f t="shared" si="3"/>
        <v>0</v>
      </c>
      <c r="S93" s="92" t="str">
        <f t="shared" si="2"/>
        <v/>
      </c>
    </row>
    <row r="94" spans="1:19">
      <c r="A94" s="101" t="str">
        <f>IFERROR(VLOOKUP(B94,'equip ESPE'!$B$3:$D$26,3,0),"")</f>
        <v/>
      </c>
      <c r="B94" s="93"/>
      <c r="C94" s="101" t="str">
        <f>IFERROR(VLOOKUP(B94,'equip ESPE'!$B$2:$C$25,2,0),"")</f>
        <v/>
      </c>
      <c r="D94" s="93"/>
      <c r="E94" s="93"/>
      <c r="F94" s="93"/>
      <c r="G94" s="94"/>
      <c r="H94" s="93"/>
      <c r="I94" s="93"/>
      <c r="J94" s="121">
        <f t="shared" si="3"/>
        <v>0</v>
      </c>
      <c r="S94" s="92" t="str">
        <f t="shared" si="2"/>
        <v/>
      </c>
    </row>
    <row r="95" spans="1:19">
      <c r="A95" s="101" t="str">
        <f>IFERROR(VLOOKUP(B95,'equip ESPE'!$B$3:$D$26,3,0),"")</f>
        <v/>
      </c>
      <c r="B95" s="93"/>
      <c r="C95" s="101" t="str">
        <f>IFERROR(VLOOKUP(B95,'equip ESPE'!$B$2:$C$25,2,0),"")</f>
        <v/>
      </c>
      <c r="D95" s="93"/>
      <c r="E95" s="93"/>
      <c r="F95" s="93"/>
      <c r="G95" s="94"/>
      <c r="H95" s="93"/>
      <c r="I95" s="93"/>
      <c r="J95" s="121">
        <f t="shared" si="3"/>
        <v>0</v>
      </c>
      <c r="S95" s="92" t="str">
        <f t="shared" si="2"/>
        <v/>
      </c>
    </row>
    <row r="96" spans="1:19">
      <c r="A96" s="101" t="str">
        <f>IFERROR(VLOOKUP(B96,'equip ESPE'!$B$3:$D$26,3,0),"")</f>
        <v/>
      </c>
      <c r="B96" s="93"/>
      <c r="C96" s="101" t="str">
        <f>IFERROR(VLOOKUP(B96,'equip ESPE'!$B$2:$C$25,2,0),"")</f>
        <v/>
      </c>
      <c r="D96" s="93"/>
      <c r="E96" s="93"/>
      <c r="F96" s="93"/>
      <c r="G96" s="94"/>
      <c r="H96" s="93"/>
      <c r="I96" s="93"/>
      <c r="J96" s="121">
        <f t="shared" si="3"/>
        <v>0</v>
      </c>
      <c r="S96" s="92" t="str">
        <f t="shared" si="2"/>
        <v/>
      </c>
    </row>
    <row r="97" spans="1:19">
      <c r="A97" s="101" t="str">
        <f>IFERROR(VLOOKUP(B97,'equip ESPE'!$B$3:$D$26,3,0),"")</f>
        <v/>
      </c>
      <c r="B97" s="93"/>
      <c r="C97" s="101" t="str">
        <f>IFERROR(VLOOKUP(B97,'equip ESPE'!$B$2:$C$25,2,0),"")</f>
        <v/>
      </c>
      <c r="D97" s="93"/>
      <c r="E97" s="93"/>
      <c r="F97" s="93"/>
      <c r="G97" s="94"/>
      <c r="H97" s="93"/>
      <c r="I97" s="93"/>
      <c r="J97" s="121">
        <f t="shared" si="3"/>
        <v>0</v>
      </c>
      <c r="S97" s="92" t="str">
        <f t="shared" si="2"/>
        <v/>
      </c>
    </row>
    <row r="98" spans="1:19">
      <c r="A98" s="101" t="str">
        <f>IFERROR(VLOOKUP(B98,'equip ESPE'!$B$3:$D$26,3,0),"")</f>
        <v/>
      </c>
      <c r="B98" s="93"/>
      <c r="C98" s="101" t="str">
        <f>IFERROR(VLOOKUP(B98,'equip ESPE'!$B$2:$C$25,2,0),"")</f>
        <v/>
      </c>
      <c r="D98" s="93"/>
      <c r="E98" s="93"/>
      <c r="F98" s="93"/>
      <c r="G98" s="94"/>
      <c r="H98" s="93"/>
      <c r="I98" s="93"/>
      <c r="J98" s="121">
        <f t="shared" si="3"/>
        <v>0</v>
      </c>
      <c r="S98" s="92" t="str">
        <f t="shared" si="2"/>
        <v/>
      </c>
    </row>
    <row r="99" spans="1:19">
      <c r="A99" s="101" t="str">
        <f>IFERROR(VLOOKUP(B99,'equip ESPE'!$B$3:$D$26,3,0),"")</f>
        <v/>
      </c>
      <c r="B99" s="93"/>
      <c r="C99" s="101" t="str">
        <f>IFERROR(VLOOKUP(B99,'equip ESPE'!$B$2:$C$25,2,0),"")</f>
        <v/>
      </c>
      <c r="D99" s="93"/>
      <c r="E99" s="93"/>
      <c r="F99" s="93"/>
      <c r="G99" s="94"/>
      <c r="H99" s="93"/>
      <c r="I99" s="93"/>
      <c r="J99" s="121">
        <f t="shared" si="3"/>
        <v>0</v>
      </c>
      <c r="S99" s="92" t="str">
        <f t="shared" si="2"/>
        <v/>
      </c>
    </row>
    <row r="100" spans="1:19">
      <c r="A100" s="101" t="str">
        <f>IFERROR(VLOOKUP(B100,'equip ESPE'!$B$3:$D$26,3,0),"")</f>
        <v/>
      </c>
      <c r="B100" s="93"/>
      <c r="C100" s="101" t="str">
        <f>IFERROR(VLOOKUP(B100,'equip ESPE'!$B$2:$C$25,2,0),"")</f>
        <v/>
      </c>
      <c r="D100" s="93"/>
      <c r="E100" s="93"/>
      <c r="F100" s="93"/>
      <c r="G100" s="94"/>
      <c r="H100" s="93"/>
      <c r="I100" s="93"/>
      <c r="J100" s="121">
        <f t="shared" si="3"/>
        <v>0</v>
      </c>
      <c r="S100" s="92" t="str">
        <f t="shared" si="2"/>
        <v/>
      </c>
    </row>
    <row r="101" spans="1:19">
      <c r="A101" s="101" t="str">
        <f>IFERROR(VLOOKUP(B101,'equip ESPE'!$B$3:$D$26,3,0),"")</f>
        <v/>
      </c>
      <c r="B101" s="93"/>
      <c r="C101" s="101" t="str">
        <f>IFERROR(VLOOKUP(B101,'equip ESPE'!$B$2:$C$25,2,0),"")</f>
        <v/>
      </c>
      <c r="D101" s="93"/>
      <c r="E101" s="93"/>
      <c r="F101" s="93"/>
      <c r="G101" s="94"/>
      <c r="H101" s="93"/>
      <c r="I101" s="93"/>
      <c r="J101" s="121">
        <f t="shared" si="3"/>
        <v>0</v>
      </c>
      <c r="S101" s="92" t="str">
        <f t="shared" si="2"/>
        <v/>
      </c>
    </row>
    <row r="102" spans="1:19">
      <c r="A102" s="101" t="str">
        <f>IFERROR(VLOOKUP(B102,'equip ESPE'!$B$3:$D$26,3,0),"")</f>
        <v/>
      </c>
      <c r="B102" s="93"/>
      <c r="C102" s="101" t="str">
        <f>IFERROR(VLOOKUP(B102,'equip ESPE'!$B$2:$C$25,2,0),"")</f>
        <v/>
      </c>
      <c r="D102" s="93"/>
      <c r="E102" s="93"/>
      <c r="F102" s="93"/>
      <c r="G102" s="94"/>
      <c r="H102" s="93"/>
      <c r="I102" s="93"/>
      <c r="J102" s="121">
        <f t="shared" si="3"/>
        <v>0</v>
      </c>
      <c r="S102" s="92" t="str">
        <f t="shared" si="2"/>
        <v/>
      </c>
    </row>
    <row r="103" spans="1:19">
      <c r="A103" s="101" t="str">
        <f>IFERROR(VLOOKUP(B103,'equip ESPE'!$B$3:$D$26,3,0),"")</f>
        <v/>
      </c>
      <c r="B103" s="93"/>
      <c r="C103" s="101" t="str">
        <f>IFERROR(VLOOKUP(B103,'equip ESPE'!$B$2:$C$25,2,0),"")</f>
        <v/>
      </c>
      <c r="D103" s="93"/>
      <c r="E103" s="93"/>
      <c r="F103" s="93"/>
      <c r="G103" s="94"/>
      <c r="H103" s="93"/>
      <c r="I103" s="93"/>
      <c r="J103" s="121">
        <f t="shared" si="3"/>
        <v>0</v>
      </c>
      <c r="S103" s="92" t="str">
        <f t="shared" si="2"/>
        <v/>
      </c>
    </row>
    <row r="104" spans="1:19">
      <c r="A104" s="101" t="str">
        <f>IFERROR(VLOOKUP(B104,'equip ESPE'!$B$3:$D$26,3,0),"")</f>
        <v/>
      </c>
      <c r="B104" s="93"/>
      <c r="C104" s="101" t="str">
        <f>IFERROR(VLOOKUP(B104,'equip ESPE'!$B$2:$C$25,2,0),"")</f>
        <v/>
      </c>
      <c r="D104" s="93"/>
      <c r="E104" s="93"/>
      <c r="F104" s="93"/>
      <c r="G104" s="94"/>
      <c r="H104" s="93"/>
      <c r="I104" s="93"/>
      <c r="J104" s="121">
        <f t="shared" si="3"/>
        <v>0</v>
      </c>
      <c r="S104" s="92" t="str">
        <f t="shared" si="2"/>
        <v/>
      </c>
    </row>
    <row r="105" spans="1:19">
      <c r="A105" s="101" t="str">
        <f>IFERROR(VLOOKUP(B105,'equip ESPE'!$B$3:$D$26,3,0),"")</f>
        <v/>
      </c>
      <c r="B105" s="93"/>
      <c r="C105" s="101" t="str">
        <f>IFERROR(VLOOKUP(B105,'equip ESPE'!$B$2:$C$25,2,0),"")</f>
        <v/>
      </c>
      <c r="D105" s="93"/>
      <c r="E105" s="93"/>
      <c r="F105" s="93"/>
      <c r="G105" s="94"/>
      <c r="H105" s="93"/>
      <c r="I105" s="93"/>
      <c r="J105" s="121">
        <f t="shared" si="3"/>
        <v>0</v>
      </c>
      <c r="S105" s="92" t="str">
        <f t="shared" si="2"/>
        <v/>
      </c>
    </row>
    <row r="106" spans="1:19">
      <c r="A106" s="101" t="str">
        <f>IFERROR(VLOOKUP(B106,'equip ESPE'!$B$3:$D$26,3,0),"")</f>
        <v/>
      </c>
      <c r="B106" s="93"/>
      <c r="C106" s="101" t="str">
        <f>IFERROR(VLOOKUP(B106,'equip ESPE'!$B$2:$C$25,2,0),"")</f>
        <v/>
      </c>
      <c r="D106" s="93"/>
      <c r="E106" s="93"/>
      <c r="F106" s="93"/>
      <c r="G106" s="94"/>
      <c r="H106" s="93"/>
      <c r="I106" s="93"/>
      <c r="J106" s="121">
        <f t="shared" si="3"/>
        <v>0</v>
      </c>
      <c r="S106" s="92" t="str">
        <f t="shared" si="2"/>
        <v/>
      </c>
    </row>
    <row r="107" spans="1:19">
      <c r="A107" s="101" t="str">
        <f>IFERROR(VLOOKUP(B107,'equip ESPE'!$B$3:$D$26,3,0),"")</f>
        <v/>
      </c>
      <c r="B107" s="93"/>
      <c r="C107" s="101" t="str">
        <f>IFERROR(VLOOKUP(B107,'equip ESPE'!$B$2:$C$25,2,0),"")</f>
        <v/>
      </c>
      <c r="D107" s="93"/>
      <c r="E107" s="93"/>
      <c r="F107" s="93"/>
      <c r="G107" s="94"/>
      <c r="H107" s="93"/>
      <c r="I107" s="93"/>
      <c r="J107" s="121">
        <f t="shared" si="3"/>
        <v>0</v>
      </c>
      <c r="S107" s="92" t="str">
        <f t="shared" si="2"/>
        <v/>
      </c>
    </row>
    <row r="108" spans="1:19">
      <c r="A108" s="101" t="str">
        <f>IFERROR(VLOOKUP(B108,'equip ESPE'!$B$3:$D$26,3,0),"")</f>
        <v/>
      </c>
      <c r="B108" s="93"/>
      <c r="C108" s="101" t="str">
        <f>IFERROR(VLOOKUP(B108,'equip ESPE'!$B$2:$C$25,2,0),"")</f>
        <v/>
      </c>
      <c r="D108" s="93"/>
      <c r="E108" s="93"/>
      <c r="F108" s="93"/>
      <c r="G108" s="94"/>
      <c r="H108" s="93"/>
      <c r="I108" s="93"/>
      <c r="J108" s="121">
        <f t="shared" si="3"/>
        <v>0</v>
      </c>
      <c r="S108" s="92" t="str">
        <f t="shared" si="2"/>
        <v/>
      </c>
    </row>
    <row r="109" spans="1:19">
      <c r="A109" s="101" t="str">
        <f>IFERROR(VLOOKUP(B109,'equip ESPE'!$B$3:$D$26,3,0),"")</f>
        <v/>
      </c>
      <c r="B109" s="93"/>
      <c r="C109" s="101" t="str">
        <f>IFERROR(VLOOKUP(B109,'equip ESPE'!$B$2:$C$25,2,0),"")</f>
        <v/>
      </c>
      <c r="D109" s="93"/>
      <c r="E109" s="93"/>
      <c r="F109" s="93"/>
      <c r="G109" s="94"/>
      <c r="H109" s="93"/>
      <c r="I109" s="93"/>
      <c r="J109" s="121">
        <f t="shared" si="3"/>
        <v>0</v>
      </c>
      <c r="S109" s="92" t="str">
        <f t="shared" si="2"/>
        <v/>
      </c>
    </row>
    <row r="110" spans="1:19">
      <c r="A110" s="101" t="str">
        <f>IFERROR(VLOOKUP(B110,'equip ESPE'!$B$3:$D$26,3,0),"")</f>
        <v/>
      </c>
      <c r="B110" s="93"/>
      <c r="C110" s="101" t="str">
        <f>IFERROR(VLOOKUP(B110,'equip ESPE'!$B$2:$C$25,2,0),"")</f>
        <v/>
      </c>
      <c r="D110" s="93"/>
      <c r="E110" s="93"/>
      <c r="F110" s="93"/>
      <c r="G110" s="94"/>
      <c r="H110" s="93"/>
      <c r="I110" s="93"/>
      <c r="J110" s="121">
        <f t="shared" si="3"/>
        <v>0</v>
      </c>
      <c r="S110" s="92" t="str">
        <f t="shared" si="2"/>
        <v/>
      </c>
    </row>
    <row r="111" spans="1:19">
      <c r="A111" s="101" t="str">
        <f>IFERROR(VLOOKUP(B111,'equip ESPE'!$B$3:$D$26,3,0),"")</f>
        <v/>
      </c>
      <c r="B111" s="93"/>
      <c r="C111" s="101" t="str">
        <f>IFERROR(VLOOKUP(B111,'equip ESPE'!$B$2:$C$25,2,0),"")</f>
        <v/>
      </c>
      <c r="D111" s="93"/>
      <c r="E111" s="93"/>
      <c r="F111" s="93"/>
      <c r="G111" s="94"/>
      <c r="H111" s="93"/>
      <c r="I111" s="93"/>
      <c r="J111" s="121">
        <f t="shared" si="3"/>
        <v>0</v>
      </c>
      <c r="S111" s="92" t="str">
        <f t="shared" si="2"/>
        <v/>
      </c>
    </row>
    <row r="112" spans="1:19">
      <c r="A112" s="101" t="str">
        <f>IFERROR(VLOOKUP(B112,'equip ESPE'!$B$3:$D$26,3,0),"")</f>
        <v/>
      </c>
      <c r="B112" s="93"/>
      <c r="C112" s="101" t="str">
        <f>IFERROR(VLOOKUP(B112,'equip ESPE'!$B$2:$C$25,2,0),"")</f>
        <v/>
      </c>
      <c r="D112" s="93"/>
      <c r="E112" s="93"/>
      <c r="F112" s="93"/>
      <c r="G112" s="94"/>
      <c r="H112" s="93"/>
      <c r="I112" s="93"/>
      <c r="J112" s="121">
        <f t="shared" si="3"/>
        <v>0</v>
      </c>
      <c r="S112" s="92" t="str">
        <f t="shared" si="2"/>
        <v/>
      </c>
    </row>
    <row r="113" spans="1:19">
      <c r="A113" s="101" t="str">
        <f>IFERROR(VLOOKUP(B113,'equip ESPE'!$B$3:$D$26,3,0),"")</f>
        <v/>
      </c>
      <c r="B113" s="93"/>
      <c r="C113" s="101" t="str">
        <f>IFERROR(VLOOKUP(B113,'equip ESPE'!$B$2:$C$25,2,0),"")</f>
        <v/>
      </c>
      <c r="D113" s="93"/>
      <c r="E113" s="93"/>
      <c r="F113" s="93"/>
      <c r="G113" s="94"/>
      <c r="H113" s="93"/>
      <c r="I113" s="93"/>
      <c r="J113" s="121">
        <f t="shared" si="3"/>
        <v>0</v>
      </c>
      <c r="S113" s="92" t="str">
        <f t="shared" si="2"/>
        <v/>
      </c>
    </row>
    <row r="114" spans="1:19">
      <c r="A114" s="101" t="str">
        <f>IFERROR(VLOOKUP(B114,'equip ESPE'!$B$3:$D$26,3,0),"")</f>
        <v/>
      </c>
      <c r="B114" s="93"/>
      <c r="C114" s="101" t="str">
        <f>IFERROR(VLOOKUP(B114,'equip ESPE'!$B$2:$C$25,2,0),"")</f>
        <v/>
      </c>
      <c r="D114" s="93"/>
      <c r="E114" s="93"/>
      <c r="F114" s="93"/>
      <c r="G114" s="94"/>
      <c r="H114" s="93"/>
      <c r="I114" s="93"/>
      <c r="J114" s="121">
        <f t="shared" si="3"/>
        <v>0</v>
      </c>
      <c r="S114" s="92" t="str">
        <f t="shared" si="2"/>
        <v/>
      </c>
    </row>
    <row r="115" spans="1:19">
      <c r="A115" s="101" t="str">
        <f>IFERROR(VLOOKUP(B115,'equip ESPE'!$B$3:$D$26,3,0),"")</f>
        <v/>
      </c>
      <c r="B115" s="93"/>
      <c r="C115" s="101" t="str">
        <f>IFERROR(VLOOKUP(B115,'equip ESPE'!$B$2:$C$25,2,0),"")</f>
        <v/>
      </c>
      <c r="D115" s="93"/>
      <c r="E115" s="93"/>
      <c r="F115" s="93"/>
      <c r="G115" s="94"/>
      <c r="H115" s="93"/>
      <c r="I115" s="93"/>
      <c r="J115" s="121">
        <f t="shared" si="3"/>
        <v>0</v>
      </c>
      <c r="S115" s="92" t="str">
        <f t="shared" si="2"/>
        <v/>
      </c>
    </row>
    <row r="116" spans="1:19">
      <c r="A116" s="101" t="str">
        <f>IFERROR(VLOOKUP(B116,'equip ESPE'!$B$3:$D$26,3,0),"")</f>
        <v/>
      </c>
      <c r="B116" s="93"/>
      <c r="C116" s="101" t="str">
        <f>IFERROR(VLOOKUP(B116,'equip ESPE'!$B$2:$C$25,2,0),"")</f>
        <v/>
      </c>
      <c r="D116" s="93"/>
      <c r="E116" s="93"/>
      <c r="F116" s="93"/>
      <c r="G116" s="94"/>
      <c r="H116" s="93"/>
      <c r="I116" s="93"/>
      <c r="J116" s="121">
        <f t="shared" si="3"/>
        <v>0</v>
      </c>
      <c r="S116" s="92" t="str">
        <f t="shared" si="2"/>
        <v/>
      </c>
    </row>
    <row r="117" spans="1:19">
      <c r="A117" s="101" t="str">
        <f>IFERROR(VLOOKUP(B117,'equip ESPE'!$B$3:$D$26,3,0),"")</f>
        <v/>
      </c>
      <c r="B117" s="93"/>
      <c r="C117" s="101" t="str">
        <f>IFERROR(VLOOKUP(B117,'equip ESPE'!$B$2:$C$25,2,0),"")</f>
        <v/>
      </c>
      <c r="D117" s="93"/>
      <c r="E117" s="93"/>
      <c r="F117" s="93"/>
      <c r="G117" s="94"/>
      <c r="H117" s="93"/>
      <c r="I117" s="93"/>
      <c r="J117" s="121">
        <f t="shared" si="3"/>
        <v>0</v>
      </c>
      <c r="S117" s="92" t="str">
        <f t="shared" si="2"/>
        <v/>
      </c>
    </row>
    <row r="118" spans="1:19">
      <c r="A118" s="101" t="str">
        <f>IFERROR(VLOOKUP(B118,'equip ESPE'!$B$3:$D$26,3,0),"")</f>
        <v/>
      </c>
      <c r="B118" s="93"/>
      <c r="C118" s="101" t="str">
        <f>IFERROR(VLOOKUP(B118,'equip ESPE'!$B$2:$C$25,2,0),"")</f>
        <v/>
      </c>
      <c r="D118" s="93"/>
      <c r="E118" s="93"/>
      <c r="F118" s="93"/>
      <c r="G118" s="94"/>
      <c r="H118" s="93"/>
      <c r="I118" s="93"/>
      <c r="J118" s="121">
        <f t="shared" si="3"/>
        <v>0</v>
      </c>
      <c r="S118" s="92" t="str">
        <f t="shared" si="2"/>
        <v/>
      </c>
    </row>
    <row r="119" spans="1:19">
      <c r="A119" s="101" t="str">
        <f>IFERROR(VLOOKUP(B119,'equip ESPE'!$B$3:$D$26,3,0),"")</f>
        <v/>
      </c>
      <c r="B119" s="93"/>
      <c r="C119" s="101" t="str">
        <f>IFERROR(VLOOKUP(B119,'equip ESPE'!$B$2:$C$25,2,0),"")</f>
        <v/>
      </c>
      <c r="D119" s="93"/>
      <c r="E119" s="93"/>
      <c r="F119" s="93"/>
      <c r="G119" s="94"/>
      <c r="H119" s="93"/>
      <c r="I119" s="93"/>
      <c r="J119" s="121">
        <f t="shared" si="3"/>
        <v>0</v>
      </c>
      <c r="S119" s="92" t="str">
        <f t="shared" si="2"/>
        <v/>
      </c>
    </row>
    <row r="120" spans="1:19">
      <c r="A120" s="101" t="str">
        <f>IFERROR(VLOOKUP(B120,'equip ESPE'!$B$3:$D$26,3,0),"")</f>
        <v/>
      </c>
      <c r="B120" s="93"/>
      <c r="C120" s="101" t="str">
        <f>IFERROR(VLOOKUP(B120,'equip ESPE'!$B$2:$C$25,2,0),"")</f>
        <v/>
      </c>
      <c r="D120" s="93"/>
      <c r="E120" s="93"/>
      <c r="F120" s="93"/>
      <c r="G120" s="94"/>
      <c r="H120" s="93"/>
      <c r="I120" s="93"/>
      <c r="J120" s="121">
        <f t="shared" si="3"/>
        <v>0</v>
      </c>
      <c r="S120" s="92" t="str">
        <f t="shared" si="2"/>
        <v/>
      </c>
    </row>
    <row r="121" spans="1:19">
      <c r="A121" s="101" t="str">
        <f>IFERROR(VLOOKUP(B121,'equip ESPE'!$B$3:$D$26,3,0),"")</f>
        <v/>
      </c>
      <c r="B121" s="93"/>
      <c r="C121" s="101" t="str">
        <f>IFERROR(VLOOKUP(B121,'equip ESPE'!$B$2:$C$25,2,0),"")</f>
        <v/>
      </c>
      <c r="D121" s="93"/>
      <c r="E121" s="93"/>
      <c r="F121" s="93"/>
      <c r="G121" s="94"/>
      <c r="H121" s="93"/>
      <c r="I121" s="93"/>
      <c r="J121" s="121">
        <f t="shared" si="3"/>
        <v>0</v>
      </c>
      <c r="S121" s="92" t="str">
        <f t="shared" si="2"/>
        <v/>
      </c>
    </row>
    <row r="122" spans="1:19">
      <c r="A122" s="101" t="str">
        <f>IFERROR(VLOOKUP(B122,'equip ESPE'!$B$3:$D$26,3,0),"")</f>
        <v/>
      </c>
      <c r="B122" s="93"/>
      <c r="C122" s="101" t="str">
        <f>IFERROR(VLOOKUP(B122,'equip ESPE'!$B$2:$C$25,2,0),"")</f>
        <v/>
      </c>
      <c r="D122" s="93"/>
      <c r="E122" s="93"/>
      <c r="F122" s="93"/>
      <c r="G122" s="94"/>
      <c r="H122" s="93"/>
      <c r="I122" s="93"/>
      <c r="J122" s="121">
        <f t="shared" si="3"/>
        <v>0</v>
      </c>
      <c r="S122" s="92" t="str">
        <f t="shared" si="2"/>
        <v/>
      </c>
    </row>
    <row r="123" spans="1:19">
      <c r="A123" s="101" t="str">
        <f>IFERROR(VLOOKUP(B123,'equip ESPE'!$B$3:$D$26,3,0),"")</f>
        <v/>
      </c>
      <c r="B123" s="93"/>
      <c r="C123" s="101" t="str">
        <f>IFERROR(VLOOKUP(B123,'equip ESPE'!$B$2:$C$25,2,0),"")</f>
        <v/>
      </c>
      <c r="D123" s="93"/>
      <c r="E123" s="93"/>
      <c r="F123" s="93"/>
      <c r="G123" s="94"/>
      <c r="H123" s="93"/>
      <c r="I123" s="93"/>
      <c r="J123" s="121">
        <f t="shared" si="3"/>
        <v>0</v>
      </c>
      <c r="S123" s="92" t="str">
        <f t="shared" si="2"/>
        <v/>
      </c>
    </row>
    <row r="124" spans="1:19">
      <c r="A124" s="101" t="str">
        <f>IFERROR(VLOOKUP(B124,'equip ESPE'!$B$3:$D$26,3,0),"")</f>
        <v/>
      </c>
      <c r="B124" s="93"/>
      <c r="C124" s="101" t="str">
        <f>IFERROR(VLOOKUP(B124,'equip ESPE'!$B$2:$C$25,2,0),"")</f>
        <v/>
      </c>
      <c r="D124" s="93"/>
      <c r="E124" s="93"/>
      <c r="F124" s="93"/>
      <c r="G124" s="94"/>
      <c r="H124" s="93"/>
      <c r="I124" s="93"/>
      <c r="J124" s="121">
        <f t="shared" si="3"/>
        <v>0</v>
      </c>
      <c r="S124" s="92" t="str">
        <f t="shared" si="2"/>
        <v/>
      </c>
    </row>
    <row r="125" spans="1:19">
      <c r="A125" s="101" t="str">
        <f>IFERROR(VLOOKUP(B125,'equip ESPE'!$B$3:$D$26,3,0),"")</f>
        <v/>
      </c>
      <c r="B125" s="93"/>
      <c r="C125" s="101" t="str">
        <f>IFERROR(VLOOKUP(B125,'equip ESPE'!$B$2:$C$25,2,0),"")</f>
        <v/>
      </c>
      <c r="D125" s="93"/>
      <c r="E125" s="93"/>
      <c r="F125" s="93"/>
      <c r="G125" s="94"/>
      <c r="H125" s="93"/>
      <c r="I125" s="93"/>
      <c r="J125" s="121">
        <f t="shared" si="3"/>
        <v>0</v>
      </c>
      <c r="S125" s="92" t="str">
        <f t="shared" si="2"/>
        <v/>
      </c>
    </row>
    <row r="126" spans="1:19">
      <c r="A126" s="101" t="str">
        <f>IFERROR(VLOOKUP(B126,'equip ESPE'!$B$3:$D$26,3,0),"")</f>
        <v/>
      </c>
      <c r="B126" s="93"/>
      <c r="C126" s="101" t="str">
        <f>IFERROR(VLOOKUP(B126,'equip ESPE'!$B$2:$C$25,2,0),"")</f>
        <v/>
      </c>
      <c r="D126" s="93"/>
      <c r="E126" s="93"/>
      <c r="F126" s="93"/>
      <c r="G126" s="94"/>
      <c r="H126" s="93"/>
      <c r="I126" s="93"/>
      <c r="J126" s="121">
        <f t="shared" si="3"/>
        <v>0</v>
      </c>
      <c r="S126" s="92" t="str">
        <f t="shared" si="2"/>
        <v/>
      </c>
    </row>
    <row r="127" spans="1:19">
      <c r="A127" s="101" t="str">
        <f>IFERROR(VLOOKUP(B127,'equip ESPE'!$B$3:$D$26,3,0),"")</f>
        <v/>
      </c>
      <c r="B127" s="93"/>
      <c r="C127" s="101" t="str">
        <f>IFERROR(VLOOKUP(B127,'equip ESPE'!$B$2:$C$25,2,0),"")</f>
        <v/>
      </c>
      <c r="D127" s="93"/>
      <c r="E127" s="93"/>
      <c r="F127" s="93"/>
      <c r="G127" s="94"/>
      <c r="H127" s="93"/>
      <c r="I127" s="93"/>
      <c r="J127" s="121">
        <f t="shared" si="3"/>
        <v>0</v>
      </c>
      <c r="S127" s="92" t="str">
        <f t="shared" si="2"/>
        <v/>
      </c>
    </row>
    <row r="128" spans="1:19">
      <c r="A128" s="101" t="str">
        <f>IFERROR(VLOOKUP(B128,'equip ESPE'!$B$3:$D$26,3,0),"")</f>
        <v/>
      </c>
      <c r="B128" s="93"/>
      <c r="C128" s="101" t="str">
        <f>IFERROR(VLOOKUP(B128,'equip ESPE'!$B$2:$C$25,2,0),"")</f>
        <v/>
      </c>
      <c r="D128" s="93"/>
      <c r="E128" s="93"/>
      <c r="F128" s="93"/>
      <c r="G128" s="94"/>
      <c r="H128" s="93"/>
      <c r="I128" s="93"/>
      <c r="J128" s="121">
        <f t="shared" si="3"/>
        <v>0</v>
      </c>
      <c r="S128" s="92" t="str">
        <f t="shared" si="2"/>
        <v/>
      </c>
    </row>
    <row r="129" spans="1:19">
      <c r="A129" s="101" t="str">
        <f>IFERROR(VLOOKUP(B129,'equip ESPE'!$B$3:$D$26,3,0),"")</f>
        <v/>
      </c>
      <c r="B129" s="93"/>
      <c r="C129" s="101" t="str">
        <f>IFERROR(VLOOKUP(B129,'equip ESPE'!$B$2:$C$25,2,0),"")</f>
        <v/>
      </c>
      <c r="D129" s="93"/>
      <c r="E129" s="93"/>
      <c r="F129" s="93"/>
      <c r="G129" s="94"/>
      <c r="H129" s="93"/>
      <c r="I129" s="93"/>
      <c r="J129" s="121">
        <f t="shared" si="3"/>
        <v>0</v>
      </c>
      <c r="S129" s="92" t="str">
        <f t="shared" si="2"/>
        <v/>
      </c>
    </row>
    <row r="130" spans="1:19">
      <c r="A130" s="101" t="str">
        <f>IFERROR(VLOOKUP(B130,'equip ESPE'!$B$3:$D$26,3,0),"")</f>
        <v/>
      </c>
      <c r="B130" s="93"/>
      <c r="C130" s="101" t="str">
        <f>IFERROR(VLOOKUP(B130,'equip ESPE'!$B$2:$C$25,2,0),"")</f>
        <v/>
      </c>
      <c r="D130" s="93"/>
      <c r="E130" s="93"/>
      <c r="F130" s="93"/>
      <c r="G130" s="94"/>
      <c r="H130" s="93"/>
      <c r="I130" s="93"/>
      <c r="J130" s="121">
        <f t="shared" si="3"/>
        <v>0</v>
      </c>
      <c r="S130" s="92" t="str">
        <f t="shared" si="2"/>
        <v/>
      </c>
    </row>
    <row r="131" spans="1:19">
      <c r="A131" s="101" t="str">
        <f>IFERROR(VLOOKUP(B131,'equip ESPE'!$B$3:$D$26,3,0),"")</f>
        <v/>
      </c>
      <c r="B131" s="93"/>
      <c r="C131" s="101" t="str">
        <f>IFERROR(VLOOKUP(B131,'equip ESPE'!$B$2:$C$25,2,0),"")</f>
        <v/>
      </c>
      <c r="D131" s="93"/>
      <c r="E131" s="93"/>
      <c r="F131" s="93"/>
      <c r="G131" s="94"/>
      <c r="H131" s="93"/>
      <c r="I131" s="93"/>
      <c r="J131" s="121">
        <f t="shared" si="3"/>
        <v>0</v>
      </c>
      <c r="S131" s="92" t="str">
        <f t="shared" si="2"/>
        <v/>
      </c>
    </row>
    <row r="132" spans="1:19">
      <c r="A132" s="101" t="str">
        <f>IFERROR(VLOOKUP(B132,'equip ESPE'!$B$3:$D$26,3,0),"")</f>
        <v/>
      </c>
      <c r="B132" s="93"/>
      <c r="C132" s="101" t="str">
        <f>IFERROR(VLOOKUP(B132,'equip ESPE'!$B$2:$C$25,2,0),"")</f>
        <v/>
      </c>
      <c r="D132" s="93"/>
      <c r="E132" s="93"/>
      <c r="F132" s="93"/>
      <c r="G132" s="94"/>
      <c r="H132" s="93"/>
      <c r="I132" s="93"/>
      <c r="J132" s="121">
        <f t="shared" si="3"/>
        <v>0</v>
      </c>
      <c r="S132" s="92" t="str">
        <f t="shared" si="2"/>
        <v/>
      </c>
    </row>
    <row r="133" spans="1:19">
      <c r="A133" s="101" t="str">
        <f>IFERROR(VLOOKUP(B133,'equip ESPE'!$B$3:$D$26,3,0),"")</f>
        <v/>
      </c>
      <c r="B133" s="93"/>
      <c r="C133" s="101" t="str">
        <f>IFERROR(VLOOKUP(B133,'equip ESPE'!$B$2:$C$25,2,0),"")</f>
        <v/>
      </c>
      <c r="D133" s="93"/>
      <c r="E133" s="93"/>
      <c r="F133" s="93"/>
      <c r="G133" s="94"/>
      <c r="H133" s="93"/>
      <c r="I133" s="93"/>
      <c r="J133" s="121">
        <f t="shared" si="3"/>
        <v>0</v>
      </c>
      <c r="S133" s="92" t="str">
        <f t="shared" si="2"/>
        <v/>
      </c>
    </row>
    <row r="134" spans="1:19">
      <c r="A134" s="101" t="str">
        <f>IFERROR(VLOOKUP(B134,'equip ESPE'!$B$3:$D$26,3,0),"")</f>
        <v/>
      </c>
      <c r="B134" s="93"/>
      <c r="C134" s="101" t="str">
        <f>IFERROR(VLOOKUP(B134,'equip ESPE'!$B$2:$C$25,2,0),"")</f>
        <v/>
      </c>
      <c r="D134" s="93"/>
      <c r="E134" s="93"/>
      <c r="F134" s="93"/>
      <c r="G134" s="94"/>
      <c r="H134" s="93"/>
      <c r="I134" s="93"/>
      <c r="J134" s="121">
        <f t="shared" si="3"/>
        <v>0</v>
      </c>
      <c r="S134" s="92" t="str">
        <f t="shared" si="2"/>
        <v/>
      </c>
    </row>
    <row r="135" spans="1:19">
      <c r="A135" s="101" t="str">
        <f>IFERROR(VLOOKUP(B135,'equip ESPE'!$B$3:$D$26,3,0),"")</f>
        <v/>
      </c>
      <c r="B135" s="93"/>
      <c r="C135" s="101" t="str">
        <f>IFERROR(VLOOKUP(B135,'equip ESPE'!$B$2:$C$25,2,0),"")</f>
        <v/>
      </c>
      <c r="D135" s="93"/>
      <c r="E135" s="93"/>
      <c r="F135" s="93"/>
      <c r="G135" s="94"/>
      <c r="H135" s="93"/>
      <c r="I135" s="93"/>
      <c r="J135" s="121">
        <f t="shared" si="3"/>
        <v>0</v>
      </c>
      <c r="S135" s="92" t="str">
        <f t="shared" si="2"/>
        <v/>
      </c>
    </row>
    <row r="136" spans="1:19">
      <c r="A136" s="101" t="str">
        <f>IFERROR(VLOOKUP(B136,'equip ESPE'!$B$3:$D$26,3,0),"")</f>
        <v/>
      </c>
      <c r="B136" s="93"/>
      <c r="C136" s="101" t="str">
        <f>IFERROR(VLOOKUP(B136,'equip ESPE'!$B$2:$C$25,2,0),"")</f>
        <v/>
      </c>
      <c r="D136" s="93"/>
      <c r="E136" s="93"/>
      <c r="F136" s="93"/>
      <c r="G136" s="94"/>
      <c r="H136" s="93"/>
      <c r="I136" s="93"/>
      <c r="J136" s="121">
        <f t="shared" si="3"/>
        <v>0</v>
      </c>
      <c r="S136" s="92" t="str">
        <f t="shared" si="2"/>
        <v/>
      </c>
    </row>
    <row r="137" spans="1:19">
      <c r="A137" s="101" t="str">
        <f>IFERROR(VLOOKUP(B137,'equip ESPE'!$B$3:$D$26,3,0),"")</f>
        <v/>
      </c>
      <c r="B137" s="93"/>
      <c r="C137" s="101" t="str">
        <f>IFERROR(VLOOKUP(B137,'equip ESPE'!$B$2:$C$25,2,0),"")</f>
        <v/>
      </c>
      <c r="D137" s="93"/>
      <c r="E137" s="93"/>
      <c r="F137" s="93"/>
      <c r="G137" s="94"/>
      <c r="H137" s="93"/>
      <c r="I137" s="93"/>
      <c r="J137" s="121">
        <f t="shared" si="3"/>
        <v>0</v>
      </c>
      <c r="S137" s="92" t="str">
        <f t="shared" si="2"/>
        <v/>
      </c>
    </row>
    <row r="138" spans="1:19">
      <c r="A138" s="101" t="str">
        <f>IFERROR(VLOOKUP(B138,'equip ESPE'!$B$3:$D$26,3,0),"")</f>
        <v/>
      </c>
      <c r="B138" s="93"/>
      <c r="C138" s="101" t="str">
        <f>IFERROR(VLOOKUP(B138,'equip ESPE'!$B$2:$C$25,2,0),"")</f>
        <v/>
      </c>
      <c r="D138" s="93"/>
      <c r="E138" s="93"/>
      <c r="F138" s="93"/>
      <c r="G138" s="94"/>
      <c r="H138" s="93"/>
      <c r="I138" s="93"/>
      <c r="J138" s="121">
        <f t="shared" si="3"/>
        <v>0</v>
      </c>
      <c r="S138" s="92" t="str">
        <f t="shared" si="2"/>
        <v/>
      </c>
    </row>
    <row r="139" spans="1:19">
      <c r="A139" s="101" t="str">
        <f>IFERROR(VLOOKUP(B139,'equip ESPE'!$B$3:$D$26,3,0),"")</f>
        <v/>
      </c>
      <c r="B139" s="93"/>
      <c r="C139" s="101" t="str">
        <f>IFERROR(VLOOKUP(B139,'equip ESPE'!$B$2:$C$25,2,0),"")</f>
        <v/>
      </c>
      <c r="D139" s="93"/>
      <c r="E139" s="93"/>
      <c r="F139" s="93"/>
      <c r="G139" s="94"/>
      <c r="H139" s="93"/>
      <c r="I139" s="93"/>
      <c r="J139" s="121">
        <f t="shared" si="3"/>
        <v>0</v>
      </c>
      <c r="S139" s="92" t="str">
        <f t="shared" ref="S139:S202" si="4">IFERROR(A139,"")</f>
        <v/>
      </c>
    </row>
    <row r="140" spans="1:19">
      <c r="A140" s="101" t="str">
        <f>IFERROR(VLOOKUP(B140,'equip ESPE'!$B$3:$D$26,3,0),"")</f>
        <v/>
      </c>
      <c r="B140" s="93"/>
      <c r="C140" s="101" t="str">
        <f>IFERROR(VLOOKUP(B140,'equip ESPE'!$B$2:$C$25,2,0),"")</f>
        <v/>
      </c>
      <c r="D140" s="93"/>
      <c r="E140" s="93"/>
      <c r="F140" s="93"/>
      <c r="G140" s="94"/>
      <c r="H140" s="93"/>
      <c r="I140" s="93"/>
      <c r="J140" s="121">
        <f t="shared" ref="J140:J203" si="5">H140*I140</f>
        <v>0</v>
      </c>
      <c r="S140" s="92" t="str">
        <f t="shared" si="4"/>
        <v/>
      </c>
    </row>
    <row r="141" spans="1:19">
      <c r="A141" s="101" t="str">
        <f>IFERROR(VLOOKUP(B141,'equip ESPE'!$B$3:$D$26,3,0),"")</f>
        <v/>
      </c>
      <c r="B141" s="93"/>
      <c r="C141" s="101" t="str">
        <f>IFERROR(VLOOKUP(B141,'equip ESPE'!$B$2:$C$25,2,0),"")</f>
        <v/>
      </c>
      <c r="D141" s="93"/>
      <c r="E141" s="93"/>
      <c r="F141" s="93"/>
      <c r="G141" s="94"/>
      <c r="H141" s="93"/>
      <c r="I141" s="93"/>
      <c r="J141" s="121">
        <f t="shared" si="5"/>
        <v>0</v>
      </c>
      <c r="S141" s="92" t="str">
        <f t="shared" si="4"/>
        <v/>
      </c>
    </row>
    <row r="142" spans="1:19">
      <c r="A142" s="101" t="str">
        <f>IFERROR(VLOOKUP(B142,'equip ESPE'!$B$3:$D$26,3,0),"")</f>
        <v/>
      </c>
      <c r="B142" s="93"/>
      <c r="C142" s="101" t="str">
        <f>IFERROR(VLOOKUP(B142,'equip ESPE'!$B$2:$C$25,2,0),"")</f>
        <v/>
      </c>
      <c r="D142" s="93"/>
      <c r="E142" s="93"/>
      <c r="F142" s="93"/>
      <c r="G142" s="94"/>
      <c r="H142" s="93"/>
      <c r="I142" s="93"/>
      <c r="J142" s="121">
        <f t="shared" si="5"/>
        <v>0</v>
      </c>
      <c r="S142" s="92" t="str">
        <f t="shared" si="4"/>
        <v/>
      </c>
    </row>
    <row r="143" spans="1:19">
      <c r="A143" s="101" t="str">
        <f>IFERROR(VLOOKUP(B143,'equip ESPE'!$B$3:$D$26,3,0),"")</f>
        <v/>
      </c>
      <c r="B143" s="93"/>
      <c r="C143" s="101" t="str">
        <f>IFERROR(VLOOKUP(B143,'equip ESPE'!$B$2:$C$25,2,0),"")</f>
        <v/>
      </c>
      <c r="D143" s="93"/>
      <c r="E143" s="93"/>
      <c r="F143" s="93"/>
      <c r="G143" s="94"/>
      <c r="H143" s="93"/>
      <c r="I143" s="93"/>
      <c r="J143" s="121">
        <f t="shared" si="5"/>
        <v>0</v>
      </c>
      <c r="S143" s="92" t="str">
        <f t="shared" si="4"/>
        <v/>
      </c>
    </row>
    <row r="144" spans="1:19">
      <c r="A144" s="101" t="str">
        <f>IFERROR(VLOOKUP(B144,'equip ESPE'!$B$3:$D$26,3,0),"")</f>
        <v/>
      </c>
      <c r="B144" s="93"/>
      <c r="C144" s="101" t="str">
        <f>IFERROR(VLOOKUP(B144,'equip ESPE'!$B$2:$C$25,2,0),"")</f>
        <v/>
      </c>
      <c r="D144" s="93"/>
      <c r="E144" s="93"/>
      <c r="F144" s="93"/>
      <c r="G144" s="94"/>
      <c r="H144" s="93"/>
      <c r="I144" s="93"/>
      <c r="J144" s="121">
        <f t="shared" si="5"/>
        <v>0</v>
      </c>
      <c r="S144" s="92" t="str">
        <f t="shared" si="4"/>
        <v/>
      </c>
    </row>
    <row r="145" spans="1:19">
      <c r="A145" s="101" t="str">
        <f>IFERROR(VLOOKUP(B145,'equip ESPE'!$B$3:$D$26,3,0),"")</f>
        <v/>
      </c>
      <c r="B145" s="93"/>
      <c r="C145" s="101" t="str">
        <f>IFERROR(VLOOKUP(B145,'equip ESPE'!$B$2:$C$25,2,0),"")</f>
        <v/>
      </c>
      <c r="D145" s="93"/>
      <c r="E145" s="93"/>
      <c r="F145" s="93"/>
      <c r="G145" s="94"/>
      <c r="H145" s="93"/>
      <c r="I145" s="93"/>
      <c r="J145" s="121">
        <f t="shared" si="5"/>
        <v>0</v>
      </c>
      <c r="S145" s="92" t="str">
        <f t="shared" si="4"/>
        <v/>
      </c>
    </row>
    <row r="146" spans="1:19">
      <c r="A146" s="101" t="str">
        <f>IFERROR(VLOOKUP(B146,'equip ESPE'!$B$3:$D$26,3,0),"")</f>
        <v/>
      </c>
      <c r="B146" s="93"/>
      <c r="C146" s="101" t="str">
        <f>IFERROR(VLOOKUP(B146,'equip ESPE'!$B$2:$C$25,2,0),"")</f>
        <v/>
      </c>
      <c r="D146" s="93"/>
      <c r="E146" s="93"/>
      <c r="F146" s="93"/>
      <c r="G146" s="94"/>
      <c r="H146" s="93"/>
      <c r="I146" s="93"/>
      <c r="J146" s="121">
        <f t="shared" si="5"/>
        <v>0</v>
      </c>
      <c r="S146" s="92" t="str">
        <f t="shared" si="4"/>
        <v/>
      </c>
    </row>
    <row r="147" spans="1:19">
      <c r="A147" s="101" t="str">
        <f>IFERROR(VLOOKUP(B147,'equip ESPE'!$B$3:$D$26,3,0),"")</f>
        <v/>
      </c>
      <c r="B147" s="93"/>
      <c r="C147" s="101" t="str">
        <f>IFERROR(VLOOKUP(B147,'equip ESPE'!$B$2:$C$25,2,0),"")</f>
        <v/>
      </c>
      <c r="D147" s="93"/>
      <c r="E147" s="93"/>
      <c r="F147" s="93"/>
      <c r="G147" s="94"/>
      <c r="H147" s="93"/>
      <c r="I147" s="93"/>
      <c r="J147" s="121">
        <f t="shared" si="5"/>
        <v>0</v>
      </c>
      <c r="S147" s="92" t="str">
        <f t="shared" si="4"/>
        <v/>
      </c>
    </row>
    <row r="148" spans="1:19">
      <c r="A148" s="101" t="str">
        <f>IFERROR(VLOOKUP(B148,'equip ESPE'!$B$3:$D$26,3,0),"")</f>
        <v/>
      </c>
      <c r="B148" s="93"/>
      <c r="C148" s="101" t="str">
        <f>IFERROR(VLOOKUP(B148,'equip ESPE'!$B$2:$C$25,2,0),"")</f>
        <v/>
      </c>
      <c r="D148" s="93"/>
      <c r="E148" s="93"/>
      <c r="F148" s="93"/>
      <c r="G148" s="94"/>
      <c r="H148" s="93"/>
      <c r="I148" s="93"/>
      <c r="J148" s="121">
        <f t="shared" si="5"/>
        <v>0</v>
      </c>
      <c r="S148" s="92" t="str">
        <f t="shared" si="4"/>
        <v/>
      </c>
    </row>
    <row r="149" spans="1:19">
      <c r="A149" s="101" t="str">
        <f>IFERROR(VLOOKUP(B149,'equip ESPE'!$B$3:$D$26,3,0),"")</f>
        <v/>
      </c>
      <c r="B149" s="93"/>
      <c r="C149" s="101" t="str">
        <f>IFERROR(VLOOKUP(B149,'equip ESPE'!$B$2:$C$25,2,0),"")</f>
        <v/>
      </c>
      <c r="D149" s="93"/>
      <c r="E149" s="93"/>
      <c r="F149" s="93"/>
      <c r="G149" s="94"/>
      <c r="H149" s="93"/>
      <c r="I149" s="93"/>
      <c r="J149" s="121">
        <f t="shared" si="5"/>
        <v>0</v>
      </c>
      <c r="S149" s="92" t="str">
        <f t="shared" si="4"/>
        <v/>
      </c>
    </row>
    <row r="150" spans="1:19">
      <c r="A150" s="101" t="str">
        <f>IFERROR(VLOOKUP(B150,'equip ESPE'!$B$3:$D$26,3,0),"")</f>
        <v/>
      </c>
      <c r="B150" s="93"/>
      <c r="C150" s="101" t="str">
        <f>IFERROR(VLOOKUP(B150,'equip ESPE'!$B$2:$C$25,2,0),"")</f>
        <v/>
      </c>
      <c r="D150" s="93"/>
      <c r="E150" s="93"/>
      <c r="F150" s="93"/>
      <c r="G150" s="94"/>
      <c r="H150" s="93"/>
      <c r="I150" s="93"/>
      <c r="J150" s="121">
        <f t="shared" si="5"/>
        <v>0</v>
      </c>
      <c r="S150" s="92" t="str">
        <f t="shared" si="4"/>
        <v/>
      </c>
    </row>
    <row r="151" spans="1:19">
      <c r="A151" s="101" t="str">
        <f>IFERROR(VLOOKUP(B151,'equip ESPE'!$B$3:$D$26,3,0),"")</f>
        <v/>
      </c>
      <c r="B151" s="93"/>
      <c r="C151" s="101" t="str">
        <f>IFERROR(VLOOKUP(B151,'equip ESPE'!$B$2:$C$25,2,0),"")</f>
        <v/>
      </c>
      <c r="D151" s="93"/>
      <c r="E151" s="93"/>
      <c r="F151" s="93"/>
      <c r="G151" s="94"/>
      <c r="H151" s="93"/>
      <c r="I151" s="93"/>
      <c r="J151" s="121">
        <f t="shared" si="5"/>
        <v>0</v>
      </c>
      <c r="S151" s="92" t="str">
        <f t="shared" si="4"/>
        <v/>
      </c>
    </row>
    <row r="152" spans="1:19">
      <c r="A152" s="101" t="str">
        <f>IFERROR(VLOOKUP(B152,'equip ESPE'!$B$3:$D$26,3,0),"")</f>
        <v/>
      </c>
      <c r="B152" s="93"/>
      <c r="C152" s="101" t="str">
        <f>IFERROR(VLOOKUP(B152,'equip ESPE'!$B$2:$C$25,2,0),"")</f>
        <v/>
      </c>
      <c r="D152" s="93"/>
      <c r="E152" s="93"/>
      <c r="F152" s="93"/>
      <c r="G152" s="94"/>
      <c r="H152" s="93"/>
      <c r="I152" s="93"/>
      <c r="J152" s="121">
        <f t="shared" si="5"/>
        <v>0</v>
      </c>
      <c r="S152" s="92" t="str">
        <f t="shared" si="4"/>
        <v/>
      </c>
    </row>
    <row r="153" spans="1:19">
      <c r="A153" s="101" t="str">
        <f>IFERROR(VLOOKUP(B153,'equip ESPE'!$B$3:$D$26,3,0),"")</f>
        <v/>
      </c>
      <c r="B153" s="93"/>
      <c r="C153" s="101" t="str">
        <f>IFERROR(VLOOKUP(B153,'equip ESPE'!$B$2:$C$25,2,0),"")</f>
        <v/>
      </c>
      <c r="D153" s="93"/>
      <c r="E153" s="93"/>
      <c r="F153" s="93"/>
      <c r="G153" s="94"/>
      <c r="H153" s="93"/>
      <c r="I153" s="93"/>
      <c r="J153" s="121">
        <f t="shared" si="5"/>
        <v>0</v>
      </c>
      <c r="S153" s="92" t="str">
        <f t="shared" si="4"/>
        <v/>
      </c>
    </row>
    <row r="154" spans="1:19">
      <c r="A154" s="101" t="str">
        <f>IFERROR(VLOOKUP(B154,'equip ESPE'!$B$3:$D$26,3,0),"")</f>
        <v/>
      </c>
      <c r="B154" s="93"/>
      <c r="C154" s="101" t="str">
        <f>IFERROR(VLOOKUP(B154,'equip ESPE'!$B$2:$C$25,2,0),"")</f>
        <v/>
      </c>
      <c r="D154" s="93"/>
      <c r="E154" s="93"/>
      <c r="F154" s="93"/>
      <c r="G154" s="94"/>
      <c r="H154" s="93"/>
      <c r="I154" s="93"/>
      <c r="J154" s="121">
        <f t="shared" si="5"/>
        <v>0</v>
      </c>
      <c r="S154" s="92" t="str">
        <f t="shared" si="4"/>
        <v/>
      </c>
    </row>
    <row r="155" spans="1:19">
      <c r="A155" s="101" t="str">
        <f>IFERROR(VLOOKUP(B155,'equip ESPE'!$B$3:$D$26,3,0),"")</f>
        <v/>
      </c>
      <c r="B155" s="93"/>
      <c r="C155" s="101" t="str">
        <f>IFERROR(VLOOKUP(B155,'equip ESPE'!$B$2:$C$25,2,0),"")</f>
        <v/>
      </c>
      <c r="D155" s="93"/>
      <c r="E155" s="93"/>
      <c r="F155" s="93"/>
      <c r="G155" s="94"/>
      <c r="H155" s="93"/>
      <c r="I155" s="93"/>
      <c r="J155" s="121">
        <f t="shared" si="5"/>
        <v>0</v>
      </c>
      <c r="S155" s="92" t="str">
        <f t="shared" si="4"/>
        <v/>
      </c>
    </row>
    <row r="156" spans="1:19">
      <c r="A156" s="101" t="str">
        <f>IFERROR(VLOOKUP(B156,'equip ESPE'!$B$3:$D$26,3,0),"")</f>
        <v/>
      </c>
      <c r="B156" s="93"/>
      <c r="C156" s="101" t="str">
        <f>IFERROR(VLOOKUP(B156,'equip ESPE'!$B$2:$C$25,2,0),"")</f>
        <v/>
      </c>
      <c r="D156" s="93"/>
      <c r="E156" s="93"/>
      <c r="F156" s="93"/>
      <c r="G156" s="94"/>
      <c r="H156" s="93"/>
      <c r="I156" s="93"/>
      <c r="J156" s="121">
        <f t="shared" si="5"/>
        <v>0</v>
      </c>
      <c r="S156" s="92" t="str">
        <f t="shared" si="4"/>
        <v/>
      </c>
    </row>
    <row r="157" spans="1:19">
      <c r="A157" s="101" t="str">
        <f>IFERROR(VLOOKUP(B157,'equip ESPE'!$B$3:$D$26,3,0),"")</f>
        <v/>
      </c>
      <c r="B157" s="93"/>
      <c r="C157" s="101" t="str">
        <f>IFERROR(VLOOKUP(B157,'equip ESPE'!$B$2:$C$25,2,0),"")</f>
        <v/>
      </c>
      <c r="D157" s="93"/>
      <c r="E157" s="93"/>
      <c r="F157" s="93"/>
      <c r="G157" s="94"/>
      <c r="H157" s="93"/>
      <c r="I157" s="93"/>
      <c r="J157" s="121">
        <f t="shared" si="5"/>
        <v>0</v>
      </c>
      <c r="S157" s="92" t="str">
        <f t="shared" si="4"/>
        <v/>
      </c>
    </row>
    <row r="158" spans="1:19">
      <c r="A158" s="101" t="str">
        <f>IFERROR(VLOOKUP(B158,'equip ESPE'!$B$3:$D$26,3,0),"")</f>
        <v/>
      </c>
      <c r="B158" s="93"/>
      <c r="C158" s="101" t="str">
        <f>IFERROR(VLOOKUP(B158,'equip ESPE'!$B$2:$C$25,2,0),"")</f>
        <v/>
      </c>
      <c r="D158" s="93"/>
      <c r="E158" s="93"/>
      <c r="F158" s="93"/>
      <c r="G158" s="94"/>
      <c r="H158" s="93"/>
      <c r="I158" s="93"/>
      <c r="J158" s="121">
        <f t="shared" si="5"/>
        <v>0</v>
      </c>
      <c r="S158" s="92" t="str">
        <f t="shared" si="4"/>
        <v/>
      </c>
    </row>
    <row r="159" spans="1:19">
      <c r="A159" s="101" t="str">
        <f>IFERROR(VLOOKUP(B159,'equip ESPE'!$B$3:$D$26,3,0),"")</f>
        <v/>
      </c>
      <c r="B159" s="93"/>
      <c r="C159" s="101" t="str">
        <f>IFERROR(VLOOKUP(B159,'equip ESPE'!$B$2:$C$25,2,0),"")</f>
        <v/>
      </c>
      <c r="D159" s="93"/>
      <c r="E159" s="93"/>
      <c r="F159" s="93"/>
      <c r="G159" s="94"/>
      <c r="H159" s="93"/>
      <c r="I159" s="93"/>
      <c r="J159" s="121">
        <f t="shared" si="5"/>
        <v>0</v>
      </c>
      <c r="S159" s="92" t="str">
        <f t="shared" si="4"/>
        <v/>
      </c>
    </row>
    <row r="160" spans="1:19">
      <c r="A160" s="101" t="str">
        <f>IFERROR(VLOOKUP(B160,'equip ESPE'!$B$3:$D$26,3,0),"")</f>
        <v/>
      </c>
      <c r="B160" s="93"/>
      <c r="C160" s="101" t="str">
        <f>IFERROR(VLOOKUP(B160,'equip ESPE'!$B$2:$C$25,2,0),"")</f>
        <v/>
      </c>
      <c r="D160" s="93"/>
      <c r="E160" s="93"/>
      <c r="F160" s="93"/>
      <c r="G160" s="94"/>
      <c r="H160" s="93"/>
      <c r="I160" s="93"/>
      <c r="J160" s="121">
        <f t="shared" si="5"/>
        <v>0</v>
      </c>
      <c r="S160" s="92" t="str">
        <f t="shared" si="4"/>
        <v/>
      </c>
    </row>
    <row r="161" spans="1:19">
      <c r="A161" s="101" t="str">
        <f>IFERROR(VLOOKUP(B161,'equip ESPE'!$B$3:$D$26,3,0),"")</f>
        <v/>
      </c>
      <c r="B161" s="93"/>
      <c r="C161" s="101" t="str">
        <f>IFERROR(VLOOKUP(B161,'equip ESPE'!$B$2:$C$25,2,0),"")</f>
        <v/>
      </c>
      <c r="D161" s="93"/>
      <c r="E161" s="93"/>
      <c r="F161" s="93"/>
      <c r="G161" s="94"/>
      <c r="H161" s="93"/>
      <c r="I161" s="93"/>
      <c r="J161" s="121">
        <f t="shared" si="5"/>
        <v>0</v>
      </c>
      <c r="S161" s="92" t="str">
        <f t="shared" si="4"/>
        <v/>
      </c>
    </row>
    <row r="162" spans="1:19">
      <c r="A162" s="101" t="str">
        <f>IFERROR(VLOOKUP(B162,'equip ESPE'!$B$3:$D$26,3,0),"")</f>
        <v/>
      </c>
      <c r="B162" s="93"/>
      <c r="C162" s="101" t="str">
        <f>IFERROR(VLOOKUP(B162,'equip ESPE'!$B$2:$C$25,2,0),"")</f>
        <v/>
      </c>
      <c r="D162" s="93"/>
      <c r="E162" s="93"/>
      <c r="F162" s="93"/>
      <c r="G162" s="94"/>
      <c r="H162" s="93"/>
      <c r="I162" s="93"/>
      <c r="J162" s="121">
        <f t="shared" si="5"/>
        <v>0</v>
      </c>
      <c r="S162" s="92" t="str">
        <f t="shared" si="4"/>
        <v/>
      </c>
    </row>
    <row r="163" spans="1:19">
      <c r="A163" s="101" t="str">
        <f>IFERROR(VLOOKUP(B163,'equip ESPE'!$B$3:$D$26,3,0),"")</f>
        <v/>
      </c>
      <c r="B163" s="93"/>
      <c r="C163" s="101" t="str">
        <f>IFERROR(VLOOKUP(B163,'equip ESPE'!$B$2:$C$25,2,0),"")</f>
        <v/>
      </c>
      <c r="D163" s="93"/>
      <c r="E163" s="93"/>
      <c r="F163" s="93"/>
      <c r="G163" s="94"/>
      <c r="H163" s="93"/>
      <c r="I163" s="93"/>
      <c r="J163" s="121">
        <f t="shared" si="5"/>
        <v>0</v>
      </c>
      <c r="S163" s="92" t="str">
        <f t="shared" si="4"/>
        <v/>
      </c>
    </row>
    <row r="164" spans="1:19">
      <c r="A164" s="101" t="str">
        <f>IFERROR(VLOOKUP(B164,'equip ESPE'!$B$3:$D$26,3,0),"")</f>
        <v/>
      </c>
      <c r="B164" s="93"/>
      <c r="C164" s="101" t="str">
        <f>IFERROR(VLOOKUP(B164,'equip ESPE'!$B$2:$C$25,2,0),"")</f>
        <v/>
      </c>
      <c r="D164" s="93"/>
      <c r="E164" s="93"/>
      <c r="F164" s="93"/>
      <c r="G164" s="94"/>
      <c r="H164" s="93"/>
      <c r="I164" s="93"/>
      <c r="J164" s="121">
        <f t="shared" si="5"/>
        <v>0</v>
      </c>
      <c r="S164" s="92" t="str">
        <f t="shared" si="4"/>
        <v/>
      </c>
    </row>
    <row r="165" spans="1:19">
      <c r="A165" s="101" t="str">
        <f>IFERROR(VLOOKUP(B165,'equip ESPE'!$B$3:$D$26,3,0),"")</f>
        <v/>
      </c>
      <c r="B165" s="93"/>
      <c r="C165" s="101" t="str">
        <f>IFERROR(VLOOKUP(B165,'equip ESPE'!$B$2:$C$25,2,0),"")</f>
        <v/>
      </c>
      <c r="D165" s="93"/>
      <c r="E165" s="93"/>
      <c r="F165" s="93"/>
      <c r="G165" s="94"/>
      <c r="H165" s="93"/>
      <c r="I165" s="93"/>
      <c r="J165" s="121">
        <f t="shared" si="5"/>
        <v>0</v>
      </c>
      <c r="S165" s="92" t="str">
        <f t="shared" si="4"/>
        <v/>
      </c>
    </row>
    <row r="166" spans="1:19">
      <c r="A166" s="101" t="str">
        <f>IFERROR(VLOOKUP(B166,'equip ESPE'!$B$3:$D$26,3,0),"")</f>
        <v/>
      </c>
      <c r="B166" s="93"/>
      <c r="C166" s="101" t="str">
        <f>IFERROR(VLOOKUP(B166,'equip ESPE'!$B$2:$C$25,2,0),"")</f>
        <v/>
      </c>
      <c r="D166" s="93"/>
      <c r="E166" s="93"/>
      <c r="F166" s="93"/>
      <c r="G166" s="94"/>
      <c r="H166" s="93"/>
      <c r="I166" s="93"/>
      <c r="J166" s="121">
        <f t="shared" si="5"/>
        <v>0</v>
      </c>
      <c r="S166" s="92" t="str">
        <f t="shared" si="4"/>
        <v/>
      </c>
    </row>
    <row r="167" spans="1:19">
      <c r="A167" s="101" t="str">
        <f>IFERROR(VLOOKUP(B167,'equip ESPE'!$B$3:$D$26,3,0),"")</f>
        <v/>
      </c>
      <c r="B167" s="93"/>
      <c r="C167" s="101" t="str">
        <f>IFERROR(VLOOKUP(B167,'equip ESPE'!$B$2:$C$25,2,0),"")</f>
        <v/>
      </c>
      <c r="D167" s="93"/>
      <c r="E167" s="93"/>
      <c r="F167" s="93"/>
      <c r="G167" s="94"/>
      <c r="H167" s="93"/>
      <c r="I167" s="93"/>
      <c r="J167" s="121">
        <f t="shared" si="5"/>
        <v>0</v>
      </c>
      <c r="S167" s="92" t="str">
        <f t="shared" si="4"/>
        <v/>
      </c>
    </row>
    <row r="168" spans="1:19">
      <c r="A168" s="101" t="str">
        <f>IFERROR(VLOOKUP(B168,'equip ESPE'!$B$3:$D$26,3,0),"")</f>
        <v/>
      </c>
      <c r="B168" s="93"/>
      <c r="C168" s="101" t="str">
        <f>IFERROR(VLOOKUP(B168,'equip ESPE'!$B$2:$C$25,2,0),"")</f>
        <v/>
      </c>
      <c r="D168" s="93"/>
      <c r="E168" s="93"/>
      <c r="F168" s="93"/>
      <c r="G168" s="94"/>
      <c r="H168" s="93"/>
      <c r="I168" s="93"/>
      <c r="J168" s="121">
        <f t="shared" si="5"/>
        <v>0</v>
      </c>
      <c r="S168" s="92" t="str">
        <f t="shared" si="4"/>
        <v/>
      </c>
    </row>
    <row r="169" spans="1:19">
      <c r="A169" s="101" t="str">
        <f>IFERROR(VLOOKUP(B169,'equip ESPE'!$B$3:$D$26,3,0),"")</f>
        <v/>
      </c>
      <c r="B169" s="93"/>
      <c r="C169" s="101" t="str">
        <f>IFERROR(VLOOKUP(B169,'equip ESPE'!$B$2:$C$25,2,0),"")</f>
        <v/>
      </c>
      <c r="D169" s="93"/>
      <c r="E169" s="93"/>
      <c r="F169" s="93"/>
      <c r="G169" s="94"/>
      <c r="H169" s="93"/>
      <c r="I169" s="93"/>
      <c r="J169" s="121">
        <f t="shared" si="5"/>
        <v>0</v>
      </c>
      <c r="S169" s="92" t="str">
        <f t="shared" si="4"/>
        <v/>
      </c>
    </row>
    <row r="170" spans="1:19">
      <c r="A170" s="101" t="str">
        <f>IFERROR(VLOOKUP(B170,'equip ESPE'!$B$3:$D$26,3,0),"")</f>
        <v/>
      </c>
      <c r="B170" s="93"/>
      <c r="C170" s="101" t="str">
        <f>IFERROR(VLOOKUP(B170,'equip ESPE'!$B$2:$C$25,2,0),"")</f>
        <v/>
      </c>
      <c r="D170" s="93"/>
      <c r="E170" s="93"/>
      <c r="F170" s="93"/>
      <c r="G170" s="94"/>
      <c r="H170" s="93"/>
      <c r="I170" s="93"/>
      <c r="J170" s="121">
        <f t="shared" si="5"/>
        <v>0</v>
      </c>
      <c r="S170" s="92" t="str">
        <f t="shared" si="4"/>
        <v/>
      </c>
    </row>
    <row r="171" spans="1:19">
      <c r="A171" s="101" t="str">
        <f>IFERROR(VLOOKUP(B171,'equip ESPE'!$B$3:$D$26,3,0),"")</f>
        <v/>
      </c>
      <c r="B171" s="93"/>
      <c r="C171" s="101" t="str">
        <f>IFERROR(VLOOKUP(B171,'equip ESPE'!$B$2:$C$25,2,0),"")</f>
        <v/>
      </c>
      <c r="D171" s="93"/>
      <c r="E171" s="93"/>
      <c r="F171" s="93"/>
      <c r="G171" s="94"/>
      <c r="H171" s="93"/>
      <c r="I171" s="93"/>
      <c r="J171" s="121">
        <f t="shared" si="5"/>
        <v>0</v>
      </c>
      <c r="S171" s="92" t="str">
        <f t="shared" si="4"/>
        <v/>
      </c>
    </row>
    <row r="172" spans="1:19">
      <c r="A172" s="101" t="str">
        <f>IFERROR(VLOOKUP(B172,'equip ESPE'!$B$3:$D$26,3,0),"")</f>
        <v/>
      </c>
      <c r="B172" s="93"/>
      <c r="C172" s="101" t="str">
        <f>IFERROR(VLOOKUP(B172,'equip ESPE'!$B$2:$C$25,2,0),"")</f>
        <v/>
      </c>
      <c r="D172" s="93"/>
      <c r="E172" s="93"/>
      <c r="F172" s="93"/>
      <c r="G172" s="94"/>
      <c r="H172" s="93"/>
      <c r="I172" s="93"/>
      <c r="J172" s="121">
        <f t="shared" si="5"/>
        <v>0</v>
      </c>
      <c r="S172" s="92" t="str">
        <f t="shared" si="4"/>
        <v/>
      </c>
    </row>
    <row r="173" spans="1:19">
      <c r="A173" s="101" t="str">
        <f>IFERROR(VLOOKUP(B173,'equip ESPE'!$B$3:$D$26,3,0),"")</f>
        <v/>
      </c>
      <c r="B173" s="93"/>
      <c r="C173" s="101" t="str">
        <f>IFERROR(VLOOKUP(B173,'equip ESPE'!$B$2:$C$25,2,0),"")</f>
        <v/>
      </c>
      <c r="D173" s="93"/>
      <c r="E173" s="93"/>
      <c r="F173" s="93"/>
      <c r="G173" s="94"/>
      <c r="H173" s="93"/>
      <c r="I173" s="93"/>
      <c r="J173" s="121">
        <f t="shared" si="5"/>
        <v>0</v>
      </c>
      <c r="S173" s="92" t="str">
        <f t="shared" si="4"/>
        <v/>
      </c>
    </row>
    <row r="174" spans="1:19">
      <c r="A174" s="101" t="str">
        <f>IFERROR(VLOOKUP(B174,'equip ESPE'!$B$3:$D$26,3,0),"")</f>
        <v/>
      </c>
      <c r="B174" s="93"/>
      <c r="C174" s="101" t="str">
        <f>IFERROR(VLOOKUP(B174,'equip ESPE'!$B$2:$C$25,2,0),"")</f>
        <v/>
      </c>
      <c r="D174" s="93"/>
      <c r="E174" s="93"/>
      <c r="F174" s="93"/>
      <c r="G174" s="94"/>
      <c r="H174" s="93"/>
      <c r="I174" s="93"/>
      <c r="J174" s="121">
        <f t="shared" si="5"/>
        <v>0</v>
      </c>
      <c r="S174" s="92" t="str">
        <f t="shared" si="4"/>
        <v/>
      </c>
    </row>
    <row r="175" spans="1:19">
      <c r="A175" s="101" t="str">
        <f>IFERROR(VLOOKUP(B175,'equip ESPE'!$B$3:$D$26,3,0),"")</f>
        <v/>
      </c>
      <c r="B175" s="93"/>
      <c r="C175" s="101" t="str">
        <f>IFERROR(VLOOKUP(B175,'equip ESPE'!$B$2:$C$25,2,0),"")</f>
        <v/>
      </c>
      <c r="D175" s="93"/>
      <c r="E175" s="93"/>
      <c r="F175" s="93"/>
      <c r="G175" s="94"/>
      <c r="H175" s="93"/>
      <c r="I175" s="93"/>
      <c r="J175" s="121">
        <f t="shared" si="5"/>
        <v>0</v>
      </c>
      <c r="S175" s="92" t="str">
        <f t="shared" si="4"/>
        <v/>
      </c>
    </row>
    <row r="176" spans="1:19">
      <c r="A176" s="101" t="str">
        <f>IFERROR(VLOOKUP(B176,'equip ESPE'!$B$3:$D$26,3,0),"")</f>
        <v/>
      </c>
      <c r="B176" s="93"/>
      <c r="C176" s="101" t="str">
        <f>IFERROR(VLOOKUP(B176,'equip ESPE'!$B$2:$C$25,2,0),"")</f>
        <v/>
      </c>
      <c r="D176" s="93"/>
      <c r="E176" s="93"/>
      <c r="F176" s="93"/>
      <c r="G176" s="94"/>
      <c r="H176" s="93"/>
      <c r="I176" s="93"/>
      <c r="J176" s="121">
        <f t="shared" si="5"/>
        <v>0</v>
      </c>
      <c r="S176" s="92" t="str">
        <f t="shared" si="4"/>
        <v/>
      </c>
    </row>
    <row r="177" spans="1:19">
      <c r="A177" s="101" t="str">
        <f>IFERROR(VLOOKUP(B177,'equip ESPE'!$B$3:$D$26,3,0),"")</f>
        <v/>
      </c>
      <c r="B177" s="93"/>
      <c r="C177" s="101" t="str">
        <f>IFERROR(VLOOKUP(B177,'equip ESPE'!$B$2:$C$25,2,0),"")</f>
        <v/>
      </c>
      <c r="D177" s="93"/>
      <c r="E177" s="93"/>
      <c r="F177" s="93"/>
      <c r="G177" s="94"/>
      <c r="H177" s="93"/>
      <c r="I177" s="93"/>
      <c r="J177" s="121">
        <f t="shared" si="5"/>
        <v>0</v>
      </c>
      <c r="S177" s="92" t="str">
        <f t="shared" si="4"/>
        <v/>
      </c>
    </row>
    <row r="178" spans="1:19">
      <c r="A178" s="101" t="str">
        <f>IFERROR(VLOOKUP(B178,'equip ESPE'!$B$3:$D$26,3,0),"")</f>
        <v/>
      </c>
      <c r="B178" s="93"/>
      <c r="C178" s="101" t="str">
        <f>IFERROR(VLOOKUP(B178,'equip ESPE'!$B$2:$C$25,2,0),"")</f>
        <v/>
      </c>
      <c r="D178" s="93"/>
      <c r="E178" s="93"/>
      <c r="F178" s="93"/>
      <c r="G178" s="94"/>
      <c r="H178" s="93"/>
      <c r="I178" s="93"/>
      <c r="J178" s="121">
        <f t="shared" si="5"/>
        <v>0</v>
      </c>
      <c r="S178" s="92" t="str">
        <f t="shared" si="4"/>
        <v/>
      </c>
    </row>
    <row r="179" spans="1:19">
      <c r="A179" s="101" t="str">
        <f>IFERROR(VLOOKUP(B179,'equip ESPE'!$B$3:$D$26,3,0),"")</f>
        <v/>
      </c>
      <c r="B179" s="93"/>
      <c r="C179" s="101" t="str">
        <f>IFERROR(VLOOKUP(B179,'equip ESPE'!$B$2:$C$25,2,0),"")</f>
        <v/>
      </c>
      <c r="D179" s="93"/>
      <c r="E179" s="93"/>
      <c r="F179" s="93"/>
      <c r="G179" s="94"/>
      <c r="H179" s="93"/>
      <c r="I179" s="93"/>
      <c r="J179" s="121">
        <f t="shared" si="5"/>
        <v>0</v>
      </c>
      <c r="S179" s="92" t="str">
        <f t="shared" si="4"/>
        <v/>
      </c>
    </row>
    <row r="180" spans="1:19">
      <c r="A180" s="101" t="str">
        <f>IFERROR(VLOOKUP(B180,'equip ESPE'!$B$3:$D$26,3,0),"")</f>
        <v/>
      </c>
      <c r="B180" s="93"/>
      <c r="C180" s="101" t="str">
        <f>IFERROR(VLOOKUP(B180,'equip ESPE'!$B$2:$C$25,2,0),"")</f>
        <v/>
      </c>
      <c r="D180" s="93"/>
      <c r="E180" s="93"/>
      <c r="F180" s="93"/>
      <c r="G180" s="94"/>
      <c r="H180" s="93"/>
      <c r="I180" s="93"/>
      <c r="J180" s="121">
        <f t="shared" si="5"/>
        <v>0</v>
      </c>
      <c r="S180" s="92" t="str">
        <f t="shared" si="4"/>
        <v/>
      </c>
    </row>
    <row r="181" spans="1:19">
      <c r="A181" s="101" t="str">
        <f>IFERROR(VLOOKUP(B181,'equip ESPE'!$B$3:$D$26,3,0),"")</f>
        <v/>
      </c>
      <c r="B181" s="93"/>
      <c r="C181" s="101" t="str">
        <f>IFERROR(VLOOKUP(B181,'equip ESPE'!$B$2:$C$25,2,0),"")</f>
        <v/>
      </c>
      <c r="D181" s="93"/>
      <c r="E181" s="93"/>
      <c r="F181" s="93"/>
      <c r="G181" s="94"/>
      <c r="H181" s="93"/>
      <c r="I181" s="93"/>
      <c r="J181" s="121">
        <f t="shared" si="5"/>
        <v>0</v>
      </c>
      <c r="S181" s="92" t="str">
        <f t="shared" si="4"/>
        <v/>
      </c>
    </row>
    <row r="182" spans="1:19">
      <c r="A182" s="101" t="str">
        <f>IFERROR(VLOOKUP(B182,'equip ESPE'!$B$3:$D$26,3,0),"")</f>
        <v/>
      </c>
      <c r="B182" s="93"/>
      <c r="C182" s="101" t="str">
        <f>IFERROR(VLOOKUP(B182,'equip ESPE'!$B$2:$C$25,2,0),"")</f>
        <v/>
      </c>
      <c r="D182" s="93"/>
      <c r="E182" s="93"/>
      <c r="F182" s="93"/>
      <c r="G182" s="94"/>
      <c r="H182" s="93"/>
      <c r="I182" s="93"/>
      <c r="J182" s="121">
        <f t="shared" si="5"/>
        <v>0</v>
      </c>
      <c r="S182" s="92" t="str">
        <f t="shared" si="4"/>
        <v/>
      </c>
    </row>
    <row r="183" spans="1:19">
      <c r="A183" s="101" t="str">
        <f>IFERROR(VLOOKUP(B183,'equip ESPE'!$B$3:$D$26,3,0),"")</f>
        <v/>
      </c>
      <c r="B183" s="93"/>
      <c r="C183" s="101" t="str">
        <f>IFERROR(VLOOKUP(B183,'equip ESPE'!$B$2:$C$25,2,0),"")</f>
        <v/>
      </c>
      <c r="D183" s="93"/>
      <c r="E183" s="93"/>
      <c r="F183" s="93"/>
      <c r="G183" s="94"/>
      <c r="H183" s="93"/>
      <c r="I183" s="93"/>
      <c r="J183" s="121">
        <f t="shared" si="5"/>
        <v>0</v>
      </c>
      <c r="S183" s="92" t="str">
        <f t="shared" si="4"/>
        <v/>
      </c>
    </row>
    <row r="184" spans="1:19">
      <c r="A184" s="101" t="str">
        <f>IFERROR(VLOOKUP(B184,'equip ESPE'!$B$3:$D$26,3,0),"")</f>
        <v/>
      </c>
      <c r="B184" s="93"/>
      <c r="C184" s="101" t="str">
        <f>IFERROR(VLOOKUP(B184,'equip ESPE'!$B$2:$C$25,2,0),"")</f>
        <v/>
      </c>
      <c r="D184" s="93"/>
      <c r="E184" s="93"/>
      <c r="F184" s="93"/>
      <c r="G184" s="94"/>
      <c r="H184" s="93"/>
      <c r="I184" s="93"/>
      <c r="J184" s="121">
        <f t="shared" si="5"/>
        <v>0</v>
      </c>
      <c r="S184" s="92" t="str">
        <f t="shared" si="4"/>
        <v/>
      </c>
    </row>
    <row r="185" spans="1:19">
      <c r="A185" s="101" t="str">
        <f>IFERROR(VLOOKUP(B185,'equip ESPE'!$B$3:$D$26,3,0),"")</f>
        <v/>
      </c>
      <c r="B185" s="93"/>
      <c r="C185" s="101" t="str">
        <f>IFERROR(VLOOKUP(B185,'equip ESPE'!$B$2:$C$25,2,0),"")</f>
        <v/>
      </c>
      <c r="D185" s="93"/>
      <c r="E185" s="93"/>
      <c r="F185" s="93"/>
      <c r="G185" s="94"/>
      <c r="H185" s="93"/>
      <c r="I185" s="93"/>
      <c r="J185" s="121">
        <f t="shared" si="5"/>
        <v>0</v>
      </c>
      <c r="S185" s="92" t="str">
        <f t="shared" si="4"/>
        <v/>
      </c>
    </row>
    <row r="186" spans="1:19">
      <c r="A186" s="101" t="str">
        <f>IFERROR(VLOOKUP(B186,'equip ESPE'!$B$3:$D$26,3,0),"")</f>
        <v/>
      </c>
      <c r="B186" s="93"/>
      <c r="C186" s="101" t="str">
        <f>IFERROR(VLOOKUP(B186,'equip ESPE'!$B$2:$C$25,2,0),"")</f>
        <v/>
      </c>
      <c r="D186" s="93"/>
      <c r="E186" s="93"/>
      <c r="F186" s="93"/>
      <c r="G186" s="94"/>
      <c r="H186" s="93"/>
      <c r="I186" s="93"/>
      <c r="J186" s="121">
        <f t="shared" si="5"/>
        <v>0</v>
      </c>
      <c r="S186" s="92" t="str">
        <f t="shared" si="4"/>
        <v/>
      </c>
    </row>
    <row r="187" spans="1:19">
      <c r="A187" s="101" t="str">
        <f>IFERROR(VLOOKUP(B187,'equip ESPE'!$B$3:$D$26,3,0),"")</f>
        <v/>
      </c>
      <c r="B187" s="93"/>
      <c r="C187" s="101" t="str">
        <f>IFERROR(VLOOKUP(B187,'equip ESPE'!$B$2:$C$25,2,0),"")</f>
        <v/>
      </c>
      <c r="D187" s="93"/>
      <c r="E187" s="93"/>
      <c r="F187" s="93"/>
      <c r="G187" s="94"/>
      <c r="H187" s="93"/>
      <c r="I187" s="93"/>
      <c r="J187" s="121">
        <f t="shared" si="5"/>
        <v>0</v>
      </c>
      <c r="S187" s="92" t="str">
        <f t="shared" si="4"/>
        <v/>
      </c>
    </row>
    <row r="188" spans="1:19">
      <c r="A188" s="101" t="str">
        <f>IFERROR(VLOOKUP(B188,'equip ESPE'!$B$3:$D$26,3,0),"")</f>
        <v/>
      </c>
      <c r="B188" s="93"/>
      <c r="C188" s="101" t="str">
        <f>IFERROR(VLOOKUP(B188,'equip ESPE'!$B$2:$C$25,2,0),"")</f>
        <v/>
      </c>
      <c r="D188" s="93"/>
      <c r="E188" s="93"/>
      <c r="F188" s="93"/>
      <c r="G188" s="94"/>
      <c r="H188" s="93"/>
      <c r="I188" s="93"/>
      <c r="J188" s="121">
        <f t="shared" si="5"/>
        <v>0</v>
      </c>
      <c r="S188" s="92" t="str">
        <f t="shared" si="4"/>
        <v/>
      </c>
    </row>
    <row r="189" spans="1:19">
      <c r="A189" s="101" t="str">
        <f>IFERROR(VLOOKUP(B189,'equip ESPE'!$B$3:$D$26,3,0),"")</f>
        <v/>
      </c>
      <c r="B189" s="93"/>
      <c r="C189" s="101" t="str">
        <f>IFERROR(VLOOKUP(B189,'equip ESPE'!$B$2:$C$25,2,0),"")</f>
        <v/>
      </c>
      <c r="D189" s="93"/>
      <c r="E189" s="93"/>
      <c r="F189" s="93"/>
      <c r="G189" s="94"/>
      <c r="H189" s="93"/>
      <c r="I189" s="93"/>
      <c r="J189" s="121">
        <f t="shared" si="5"/>
        <v>0</v>
      </c>
      <c r="S189" s="92" t="str">
        <f t="shared" si="4"/>
        <v/>
      </c>
    </row>
    <row r="190" spans="1:19">
      <c r="A190" s="101" t="str">
        <f>IFERROR(VLOOKUP(B190,'equip ESPE'!$B$3:$D$26,3,0),"")</f>
        <v/>
      </c>
      <c r="B190" s="93"/>
      <c r="C190" s="101" t="str">
        <f>IFERROR(VLOOKUP(B190,'equip ESPE'!$B$2:$C$25,2,0),"")</f>
        <v/>
      </c>
      <c r="D190" s="93"/>
      <c r="E190" s="93"/>
      <c r="F190" s="93"/>
      <c r="G190" s="94"/>
      <c r="H190" s="93"/>
      <c r="I190" s="93"/>
      <c r="J190" s="121">
        <f t="shared" si="5"/>
        <v>0</v>
      </c>
      <c r="S190" s="92" t="str">
        <f t="shared" si="4"/>
        <v/>
      </c>
    </row>
    <row r="191" spans="1:19">
      <c r="A191" s="101" t="str">
        <f>IFERROR(VLOOKUP(B191,'equip ESPE'!$B$3:$D$26,3,0),"")</f>
        <v/>
      </c>
      <c r="B191" s="93"/>
      <c r="C191" s="101" t="str">
        <f>IFERROR(VLOOKUP(B191,'equip ESPE'!$B$2:$C$25,2,0),"")</f>
        <v/>
      </c>
      <c r="D191" s="93"/>
      <c r="E191" s="93"/>
      <c r="F191" s="93"/>
      <c r="G191" s="94"/>
      <c r="H191" s="93"/>
      <c r="I191" s="93"/>
      <c r="J191" s="121">
        <f t="shared" si="5"/>
        <v>0</v>
      </c>
      <c r="S191" s="92" t="str">
        <f t="shared" si="4"/>
        <v/>
      </c>
    </row>
    <row r="192" spans="1:19">
      <c r="A192" s="101" t="str">
        <f>IFERROR(VLOOKUP(B192,'equip ESPE'!$B$3:$D$26,3,0),"")</f>
        <v/>
      </c>
      <c r="B192" s="93"/>
      <c r="C192" s="101" t="str">
        <f>IFERROR(VLOOKUP(B192,'equip ESPE'!$B$2:$C$25,2,0),"")</f>
        <v/>
      </c>
      <c r="D192" s="93"/>
      <c r="E192" s="93"/>
      <c r="F192" s="93"/>
      <c r="G192" s="94"/>
      <c r="H192" s="93"/>
      <c r="I192" s="93"/>
      <c r="J192" s="121">
        <f t="shared" si="5"/>
        <v>0</v>
      </c>
      <c r="S192" s="92" t="str">
        <f t="shared" si="4"/>
        <v/>
      </c>
    </row>
    <row r="193" spans="1:19">
      <c r="A193" s="101" t="str">
        <f>IFERROR(VLOOKUP(B193,'equip ESPE'!$B$3:$D$26,3,0),"")</f>
        <v/>
      </c>
      <c r="B193" s="93"/>
      <c r="C193" s="101" t="str">
        <f>IFERROR(VLOOKUP(B193,'equip ESPE'!$B$2:$C$25,2,0),"")</f>
        <v/>
      </c>
      <c r="D193" s="93"/>
      <c r="E193" s="93"/>
      <c r="F193" s="93"/>
      <c r="G193" s="94"/>
      <c r="H193" s="93"/>
      <c r="I193" s="93"/>
      <c r="J193" s="121">
        <f t="shared" si="5"/>
        <v>0</v>
      </c>
      <c r="S193" s="92" t="str">
        <f t="shared" si="4"/>
        <v/>
      </c>
    </row>
    <row r="194" spans="1:19">
      <c r="A194" s="101" t="str">
        <f>IFERROR(VLOOKUP(B194,'equip ESPE'!$B$3:$D$26,3,0),"")</f>
        <v/>
      </c>
      <c r="B194" s="93"/>
      <c r="C194" s="101" t="str">
        <f>IFERROR(VLOOKUP(B194,'equip ESPE'!$B$2:$C$25,2,0),"")</f>
        <v/>
      </c>
      <c r="D194" s="93"/>
      <c r="E194" s="93"/>
      <c r="F194" s="93"/>
      <c r="G194" s="94"/>
      <c r="H194" s="93"/>
      <c r="I194" s="93"/>
      <c r="J194" s="121">
        <f t="shared" si="5"/>
        <v>0</v>
      </c>
      <c r="S194" s="92" t="str">
        <f t="shared" si="4"/>
        <v/>
      </c>
    </row>
    <row r="195" spans="1:19">
      <c r="A195" s="101" t="str">
        <f>IFERROR(VLOOKUP(B195,'equip ESPE'!$B$3:$D$26,3,0),"")</f>
        <v/>
      </c>
      <c r="B195" s="93"/>
      <c r="C195" s="101" t="str">
        <f>IFERROR(VLOOKUP(B195,'equip ESPE'!$B$2:$C$25,2,0),"")</f>
        <v/>
      </c>
      <c r="D195" s="93"/>
      <c r="E195" s="93"/>
      <c r="F195" s="93"/>
      <c r="G195" s="94"/>
      <c r="H195" s="93"/>
      <c r="I195" s="93"/>
      <c r="J195" s="121">
        <f t="shared" si="5"/>
        <v>0</v>
      </c>
      <c r="S195" s="92" t="str">
        <f t="shared" si="4"/>
        <v/>
      </c>
    </row>
    <row r="196" spans="1:19">
      <c r="A196" s="101" t="str">
        <f>IFERROR(VLOOKUP(B196,'equip ESPE'!$B$3:$D$26,3,0),"")</f>
        <v/>
      </c>
      <c r="B196" s="93"/>
      <c r="C196" s="101" t="str">
        <f>IFERROR(VLOOKUP(B196,'equip ESPE'!$B$2:$C$25,2,0),"")</f>
        <v/>
      </c>
      <c r="D196" s="93"/>
      <c r="E196" s="93"/>
      <c r="F196" s="93"/>
      <c r="G196" s="94"/>
      <c r="H196" s="93"/>
      <c r="I196" s="93"/>
      <c r="J196" s="121">
        <f t="shared" si="5"/>
        <v>0</v>
      </c>
      <c r="S196" s="92" t="str">
        <f t="shared" si="4"/>
        <v/>
      </c>
    </row>
    <row r="197" spans="1:19">
      <c r="A197" s="101" t="str">
        <f>IFERROR(VLOOKUP(B197,'equip ESPE'!$B$3:$D$26,3,0),"")</f>
        <v/>
      </c>
      <c r="B197" s="93"/>
      <c r="C197" s="101" t="str">
        <f>IFERROR(VLOOKUP(B197,'equip ESPE'!$B$2:$C$25,2,0),"")</f>
        <v/>
      </c>
      <c r="D197" s="93"/>
      <c r="E197" s="93"/>
      <c r="F197" s="93"/>
      <c r="G197" s="94"/>
      <c r="H197" s="93"/>
      <c r="I197" s="93"/>
      <c r="J197" s="121">
        <f t="shared" si="5"/>
        <v>0</v>
      </c>
      <c r="S197" s="92" t="str">
        <f t="shared" si="4"/>
        <v/>
      </c>
    </row>
    <row r="198" spans="1:19">
      <c r="A198" s="101" t="str">
        <f>IFERROR(VLOOKUP(B198,'equip ESPE'!$B$3:$D$26,3,0),"")</f>
        <v/>
      </c>
      <c r="B198" s="93"/>
      <c r="C198" s="101" t="str">
        <f>IFERROR(VLOOKUP(B198,'equip ESPE'!$B$2:$C$25,2,0),"")</f>
        <v/>
      </c>
      <c r="D198" s="93"/>
      <c r="E198" s="93"/>
      <c r="F198" s="93"/>
      <c r="G198" s="94"/>
      <c r="H198" s="93"/>
      <c r="I198" s="93"/>
      <c r="J198" s="121">
        <f t="shared" si="5"/>
        <v>0</v>
      </c>
      <c r="S198" s="92" t="str">
        <f t="shared" si="4"/>
        <v/>
      </c>
    </row>
    <row r="199" spans="1:19">
      <c r="A199" s="101" t="str">
        <f>IFERROR(VLOOKUP(B199,'equip ESPE'!$B$3:$D$26,3,0),"")</f>
        <v/>
      </c>
      <c r="B199" s="93"/>
      <c r="C199" s="101" t="str">
        <f>IFERROR(VLOOKUP(B199,'equip ESPE'!$B$2:$C$25,2,0),"")</f>
        <v/>
      </c>
      <c r="D199" s="93"/>
      <c r="E199" s="93"/>
      <c r="F199" s="93"/>
      <c r="G199" s="94"/>
      <c r="H199" s="93"/>
      <c r="I199" s="93"/>
      <c r="J199" s="121">
        <f t="shared" si="5"/>
        <v>0</v>
      </c>
      <c r="S199" s="92" t="str">
        <f t="shared" si="4"/>
        <v/>
      </c>
    </row>
    <row r="200" spans="1:19">
      <c r="A200" s="101" t="str">
        <f>IFERROR(VLOOKUP(B200,'equip ESPE'!$B$3:$D$26,3,0),"")</f>
        <v/>
      </c>
      <c r="B200" s="93"/>
      <c r="C200" s="101" t="str">
        <f>IFERROR(VLOOKUP(B200,'equip ESPE'!$B$2:$C$25,2,0),"")</f>
        <v/>
      </c>
      <c r="D200" s="93"/>
      <c r="E200" s="93"/>
      <c r="F200" s="93"/>
      <c r="G200" s="94"/>
      <c r="H200" s="93"/>
      <c r="I200" s="93"/>
      <c r="J200" s="121">
        <f t="shared" si="5"/>
        <v>0</v>
      </c>
      <c r="S200" s="92" t="str">
        <f t="shared" si="4"/>
        <v/>
      </c>
    </row>
    <row r="201" spans="1:19">
      <c r="A201" s="101" t="str">
        <f>IFERROR(VLOOKUP(B201,'equip ESPE'!$B$3:$D$26,3,0),"")</f>
        <v/>
      </c>
      <c r="B201" s="93"/>
      <c r="C201" s="101" t="str">
        <f>IFERROR(VLOOKUP(B201,'equip ESPE'!$B$2:$C$25,2,0),"")</f>
        <v/>
      </c>
      <c r="D201" s="93"/>
      <c r="E201" s="93"/>
      <c r="F201" s="93"/>
      <c r="G201" s="94"/>
      <c r="H201" s="93"/>
      <c r="I201" s="93"/>
      <c r="J201" s="121">
        <f t="shared" si="5"/>
        <v>0</v>
      </c>
      <c r="S201" s="92" t="str">
        <f t="shared" si="4"/>
        <v/>
      </c>
    </row>
    <row r="202" spans="1:19">
      <c r="A202" s="101" t="str">
        <f>IFERROR(VLOOKUP(B202,'equip ESPE'!$B$3:$D$26,3,0),"")</f>
        <v/>
      </c>
      <c r="B202" s="93"/>
      <c r="C202" s="101" t="str">
        <f>IFERROR(VLOOKUP(B202,'equip ESPE'!$B$2:$C$25,2,0),"")</f>
        <v/>
      </c>
      <c r="D202" s="93"/>
      <c r="E202" s="93"/>
      <c r="F202" s="93"/>
      <c r="G202" s="94"/>
      <c r="H202" s="93"/>
      <c r="I202" s="93"/>
      <c r="J202" s="121">
        <f t="shared" si="5"/>
        <v>0</v>
      </c>
      <c r="S202" s="92" t="str">
        <f t="shared" si="4"/>
        <v/>
      </c>
    </row>
    <row r="203" spans="1:19">
      <c r="A203" s="101" t="str">
        <f>IFERROR(VLOOKUP(B203,'equip ESPE'!$B$3:$D$26,3,0),"")</f>
        <v/>
      </c>
      <c r="B203" s="93"/>
      <c r="C203" s="101" t="str">
        <f>IFERROR(VLOOKUP(B203,'equip ESPE'!$B$2:$C$25,2,0),"")</f>
        <v/>
      </c>
      <c r="D203" s="93"/>
      <c r="E203" s="93"/>
      <c r="F203" s="93"/>
      <c r="G203" s="94"/>
      <c r="H203" s="93"/>
      <c r="I203" s="93"/>
      <c r="J203" s="121">
        <f t="shared" si="5"/>
        <v>0</v>
      </c>
      <c r="S203" s="92" t="str">
        <f t="shared" ref="S203:S266" si="6">IFERROR(A203,"")</f>
        <v/>
      </c>
    </row>
    <row r="204" spans="1:19">
      <c r="A204" s="101" t="str">
        <f>IFERROR(VLOOKUP(B204,'equip ESPE'!$B$3:$D$26,3,0),"")</f>
        <v/>
      </c>
      <c r="B204" s="93"/>
      <c r="C204" s="101" t="str">
        <f>IFERROR(VLOOKUP(B204,'equip ESPE'!$B$2:$C$25,2,0),"")</f>
        <v/>
      </c>
      <c r="D204" s="93"/>
      <c r="E204" s="93"/>
      <c r="F204" s="93"/>
      <c r="G204" s="94"/>
      <c r="H204" s="93"/>
      <c r="I204" s="93"/>
      <c r="J204" s="121">
        <f t="shared" ref="J204:J267" si="7">H204*I204</f>
        <v>0</v>
      </c>
      <c r="S204" s="92" t="str">
        <f t="shared" si="6"/>
        <v/>
      </c>
    </row>
    <row r="205" spans="1:19">
      <c r="A205" s="101" t="str">
        <f>IFERROR(VLOOKUP(B205,'equip ESPE'!$B$3:$D$26,3,0),"")</f>
        <v/>
      </c>
      <c r="B205" s="93"/>
      <c r="C205" s="101" t="str">
        <f>IFERROR(VLOOKUP(B205,'equip ESPE'!$B$2:$C$25,2,0),"")</f>
        <v/>
      </c>
      <c r="D205" s="93"/>
      <c r="E205" s="93"/>
      <c r="F205" s="93"/>
      <c r="G205" s="94"/>
      <c r="H205" s="93"/>
      <c r="I205" s="93"/>
      <c r="J205" s="121">
        <f t="shared" si="7"/>
        <v>0</v>
      </c>
      <c r="S205" s="92" t="str">
        <f t="shared" si="6"/>
        <v/>
      </c>
    </row>
    <row r="206" spans="1:19">
      <c r="A206" s="101" t="str">
        <f>IFERROR(VLOOKUP(B206,'equip ESPE'!$B$3:$D$26,3,0),"")</f>
        <v/>
      </c>
      <c r="B206" s="93"/>
      <c r="C206" s="101" t="str">
        <f>IFERROR(VLOOKUP(B206,'equip ESPE'!$B$2:$C$25,2,0),"")</f>
        <v/>
      </c>
      <c r="D206" s="93"/>
      <c r="E206" s="93"/>
      <c r="F206" s="93"/>
      <c r="G206" s="94"/>
      <c r="H206" s="93"/>
      <c r="I206" s="93"/>
      <c r="J206" s="121">
        <f t="shared" si="7"/>
        <v>0</v>
      </c>
      <c r="S206" s="92" t="str">
        <f t="shared" si="6"/>
        <v/>
      </c>
    </row>
    <row r="207" spans="1:19">
      <c r="A207" s="101" t="str">
        <f>IFERROR(VLOOKUP(B207,'equip ESPE'!$B$3:$D$26,3,0),"")</f>
        <v/>
      </c>
      <c r="B207" s="93"/>
      <c r="C207" s="101" t="str">
        <f>IFERROR(VLOOKUP(B207,'equip ESPE'!$B$2:$C$25,2,0),"")</f>
        <v/>
      </c>
      <c r="D207" s="93"/>
      <c r="E207" s="93"/>
      <c r="F207" s="93"/>
      <c r="G207" s="94"/>
      <c r="H207" s="93"/>
      <c r="I207" s="93"/>
      <c r="J207" s="121">
        <f t="shared" si="7"/>
        <v>0</v>
      </c>
      <c r="S207" s="92" t="str">
        <f t="shared" si="6"/>
        <v/>
      </c>
    </row>
    <row r="208" spans="1:19">
      <c r="A208" s="101" t="str">
        <f>IFERROR(VLOOKUP(B208,'equip ESPE'!$B$3:$D$26,3,0),"")</f>
        <v/>
      </c>
      <c r="B208" s="93"/>
      <c r="C208" s="101" t="str">
        <f>IFERROR(VLOOKUP(B208,'equip ESPE'!$B$2:$C$25,2,0),"")</f>
        <v/>
      </c>
      <c r="D208" s="93"/>
      <c r="E208" s="93"/>
      <c r="F208" s="93"/>
      <c r="G208" s="94"/>
      <c r="H208" s="93"/>
      <c r="I208" s="93"/>
      <c r="J208" s="121">
        <f t="shared" si="7"/>
        <v>0</v>
      </c>
      <c r="S208" s="92" t="str">
        <f t="shared" si="6"/>
        <v/>
      </c>
    </row>
    <row r="209" spans="1:19">
      <c r="A209" s="101" t="str">
        <f>IFERROR(VLOOKUP(B209,'equip ESPE'!$B$3:$D$26,3,0),"")</f>
        <v/>
      </c>
      <c r="B209" s="93"/>
      <c r="C209" s="101" t="str">
        <f>IFERROR(VLOOKUP(B209,'equip ESPE'!$B$2:$C$25,2,0),"")</f>
        <v/>
      </c>
      <c r="D209" s="93"/>
      <c r="E209" s="93"/>
      <c r="F209" s="93"/>
      <c r="G209" s="94"/>
      <c r="H209" s="93"/>
      <c r="I209" s="93"/>
      <c r="J209" s="121">
        <f t="shared" si="7"/>
        <v>0</v>
      </c>
      <c r="S209" s="92" t="str">
        <f t="shared" si="6"/>
        <v/>
      </c>
    </row>
    <row r="210" spans="1:19">
      <c r="A210" s="101" t="str">
        <f>IFERROR(VLOOKUP(B210,'equip ESPE'!$B$3:$D$26,3,0),"")</f>
        <v/>
      </c>
      <c r="B210" s="93"/>
      <c r="C210" s="101" t="str">
        <f>IFERROR(VLOOKUP(B210,'equip ESPE'!$B$2:$C$25,2,0),"")</f>
        <v/>
      </c>
      <c r="D210" s="93"/>
      <c r="E210" s="93"/>
      <c r="F210" s="93"/>
      <c r="G210" s="94"/>
      <c r="H210" s="93"/>
      <c r="I210" s="93"/>
      <c r="J210" s="121">
        <f t="shared" si="7"/>
        <v>0</v>
      </c>
      <c r="S210" s="92" t="str">
        <f t="shared" si="6"/>
        <v/>
      </c>
    </row>
    <row r="211" spans="1:19">
      <c r="A211" s="101" t="str">
        <f>IFERROR(VLOOKUP(B211,'equip ESPE'!$B$3:$D$26,3,0),"")</f>
        <v/>
      </c>
      <c r="B211" s="93"/>
      <c r="C211" s="101" t="str">
        <f>IFERROR(VLOOKUP(B211,'equip ESPE'!$B$2:$C$25,2,0),"")</f>
        <v/>
      </c>
      <c r="D211" s="93"/>
      <c r="E211" s="93"/>
      <c r="F211" s="93"/>
      <c r="G211" s="94"/>
      <c r="H211" s="93"/>
      <c r="I211" s="93"/>
      <c r="J211" s="121">
        <f t="shared" si="7"/>
        <v>0</v>
      </c>
      <c r="S211" s="92" t="str">
        <f t="shared" si="6"/>
        <v/>
      </c>
    </row>
    <row r="212" spans="1:19">
      <c r="A212" s="101" t="str">
        <f>IFERROR(VLOOKUP(B212,'equip ESPE'!$B$3:$D$26,3,0),"")</f>
        <v/>
      </c>
      <c r="B212" s="93"/>
      <c r="C212" s="101" t="str">
        <f>IFERROR(VLOOKUP(B212,'equip ESPE'!$B$2:$C$25,2,0),"")</f>
        <v/>
      </c>
      <c r="D212" s="93"/>
      <c r="E212" s="93"/>
      <c r="F212" s="93"/>
      <c r="G212" s="94"/>
      <c r="H212" s="93"/>
      <c r="I212" s="93"/>
      <c r="J212" s="121">
        <f t="shared" si="7"/>
        <v>0</v>
      </c>
      <c r="S212" s="92" t="str">
        <f t="shared" si="6"/>
        <v/>
      </c>
    </row>
    <row r="213" spans="1:19">
      <c r="A213" s="101" t="str">
        <f>IFERROR(VLOOKUP(B213,'equip ESPE'!$B$3:$D$26,3,0),"")</f>
        <v/>
      </c>
      <c r="B213" s="93"/>
      <c r="C213" s="101" t="str">
        <f>IFERROR(VLOOKUP(B213,'equip ESPE'!$B$2:$C$25,2,0),"")</f>
        <v/>
      </c>
      <c r="D213" s="93"/>
      <c r="E213" s="93"/>
      <c r="F213" s="93"/>
      <c r="G213" s="94"/>
      <c r="H213" s="93"/>
      <c r="I213" s="93"/>
      <c r="J213" s="121">
        <f t="shared" si="7"/>
        <v>0</v>
      </c>
      <c r="S213" s="92" t="str">
        <f t="shared" si="6"/>
        <v/>
      </c>
    </row>
    <row r="214" spans="1:19">
      <c r="A214" s="101" t="str">
        <f>IFERROR(VLOOKUP(B214,'equip ESPE'!$B$3:$D$26,3,0),"")</f>
        <v/>
      </c>
      <c r="B214" s="93"/>
      <c r="C214" s="101" t="str">
        <f>IFERROR(VLOOKUP(B214,'equip ESPE'!$B$2:$C$25,2,0),"")</f>
        <v/>
      </c>
      <c r="D214" s="93"/>
      <c r="E214" s="93"/>
      <c r="F214" s="93"/>
      <c r="G214" s="94"/>
      <c r="H214" s="93"/>
      <c r="I214" s="93"/>
      <c r="J214" s="121">
        <f t="shared" si="7"/>
        <v>0</v>
      </c>
      <c r="S214" s="92" t="str">
        <f t="shared" si="6"/>
        <v/>
      </c>
    </row>
    <row r="215" spans="1:19">
      <c r="A215" s="101" t="str">
        <f>IFERROR(VLOOKUP(B215,'equip ESPE'!$B$3:$D$26,3,0),"")</f>
        <v/>
      </c>
      <c r="B215" s="93"/>
      <c r="C215" s="101" t="str">
        <f>IFERROR(VLOOKUP(B215,'equip ESPE'!$B$2:$C$25,2,0),"")</f>
        <v/>
      </c>
      <c r="D215" s="93"/>
      <c r="E215" s="93"/>
      <c r="F215" s="93"/>
      <c r="G215" s="94"/>
      <c r="H215" s="93"/>
      <c r="I215" s="93"/>
      <c r="J215" s="121">
        <f t="shared" si="7"/>
        <v>0</v>
      </c>
      <c r="S215" s="92" t="str">
        <f t="shared" si="6"/>
        <v/>
      </c>
    </row>
    <row r="216" spans="1:19">
      <c r="A216" s="101" t="str">
        <f>IFERROR(VLOOKUP(B216,'equip ESPE'!$B$3:$D$26,3,0),"")</f>
        <v/>
      </c>
      <c r="B216" s="93"/>
      <c r="C216" s="101" t="str">
        <f>IFERROR(VLOOKUP(B216,'equip ESPE'!$B$2:$C$25,2,0),"")</f>
        <v/>
      </c>
      <c r="D216" s="93"/>
      <c r="E216" s="93"/>
      <c r="F216" s="93"/>
      <c r="G216" s="94"/>
      <c r="H216" s="93"/>
      <c r="I216" s="93"/>
      <c r="J216" s="121">
        <f t="shared" si="7"/>
        <v>0</v>
      </c>
      <c r="S216" s="92" t="str">
        <f t="shared" si="6"/>
        <v/>
      </c>
    </row>
    <row r="217" spans="1:19">
      <c r="A217" s="101" t="str">
        <f>IFERROR(VLOOKUP(B217,'equip ESPE'!$B$3:$D$26,3,0),"")</f>
        <v/>
      </c>
      <c r="B217" s="93"/>
      <c r="C217" s="101" t="str">
        <f>IFERROR(VLOOKUP(B217,'equip ESPE'!$B$2:$C$25,2,0),"")</f>
        <v/>
      </c>
      <c r="D217" s="93"/>
      <c r="E217" s="93"/>
      <c r="F217" s="93"/>
      <c r="G217" s="94"/>
      <c r="H217" s="93"/>
      <c r="I217" s="93"/>
      <c r="J217" s="121">
        <f t="shared" si="7"/>
        <v>0</v>
      </c>
      <c r="S217" s="92" t="str">
        <f t="shared" si="6"/>
        <v/>
      </c>
    </row>
    <row r="218" spans="1:19">
      <c r="A218" s="101" t="str">
        <f>IFERROR(VLOOKUP(B218,'equip ESPE'!$B$3:$D$26,3,0),"")</f>
        <v/>
      </c>
      <c r="B218" s="93"/>
      <c r="C218" s="101" t="str">
        <f>IFERROR(VLOOKUP(B218,'equip ESPE'!$B$2:$C$25,2,0),"")</f>
        <v/>
      </c>
      <c r="D218" s="93"/>
      <c r="E218" s="93"/>
      <c r="F218" s="93"/>
      <c r="G218" s="94"/>
      <c r="H218" s="93"/>
      <c r="I218" s="93"/>
      <c r="J218" s="121">
        <f t="shared" si="7"/>
        <v>0</v>
      </c>
      <c r="S218" s="92" t="str">
        <f t="shared" si="6"/>
        <v/>
      </c>
    </row>
    <row r="219" spans="1:19">
      <c r="A219" s="101" t="str">
        <f>IFERROR(VLOOKUP(B219,'equip ESPE'!$B$3:$D$26,3,0),"")</f>
        <v/>
      </c>
      <c r="B219" s="93"/>
      <c r="C219" s="101" t="str">
        <f>IFERROR(VLOOKUP(B219,'equip ESPE'!$B$2:$C$25,2,0),"")</f>
        <v/>
      </c>
      <c r="D219" s="93"/>
      <c r="E219" s="93"/>
      <c r="F219" s="93"/>
      <c r="G219" s="94"/>
      <c r="H219" s="93"/>
      <c r="I219" s="93"/>
      <c r="J219" s="121">
        <f t="shared" si="7"/>
        <v>0</v>
      </c>
      <c r="S219" s="92" t="str">
        <f t="shared" si="6"/>
        <v/>
      </c>
    </row>
    <row r="220" spans="1:19">
      <c r="A220" s="101" t="str">
        <f>IFERROR(VLOOKUP(B220,'equip ESPE'!$B$3:$D$26,3,0),"")</f>
        <v/>
      </c>
      <c r="B220" s="93"/>
      <c r="C220" s="101" t="str">
        <f>IFERROR(VLOOKUP(B220,'equip ESPE'!$B$2:$C$25,2,0),"")</f>
        <v/>
      </c>
      <c r="D220" s="93"/>
      <c r="E220" s="93"/>
      <c r="F220" s="93"/>
      <c r="G220" s="94"/>
      <c r="H220" s="93"/>
      <c r="I220" s="93"/>
      <c r="J220" s="121">
        <f t="shared" si="7"/>
        <v>0</v>
      </c>
      <c r="S220" s="92" t="str">
        <f t="shared" si="6"/>
        <v/>
      </c>
    </row>
    <row r="221" spans="1:19">
      <c r="A221" s="101" t="str">
        <f>IFERROR(VLOOKUP(B221,'equip ESPE'!$B$3:$D$26,3,0),"")</f>
        <v/>
      </c>
      <c r="B221" s="93"/>
      <c r="C221" s="101" t="str">
        <f>IFERROR(VLOOKUP(B221,'equip ESPE'!$B$2:$C$25,2,0),"")</f>
        <v/>
      </c>
      <c r="D221" s="93"/>
      <c r="E221" s="93"/>
      <c r="F221" s="93"/>
      <c r="G221" s="94"/>
      <c r="H221" s="93"/>
      <c r="I221" s="93"/>
      <c r="J221" s="121">
        <f t="shared" si="7"/>
        <v>0</v>
      </c>
      <c r="S221" s="92" t="str">
        <f t="shared" si="6"/>
        <v/>
      </c>
    </row>
    <row r="222" spans="1:19">
      <c r="A222" s="101" t="str">
        <f>IFERROR(VLOOKUP(B222,'equip ESPE'!$B$3:$D$26,3,0),"")</f>
        <v/>
      </c>
      <c r="B222" s="93"/>
      <c r="C222" s="101" t="str">
        <f>IFERROR(VLOOKUP(B222,'equip ESPE'!$B$2:$C$25,2,0),"")</f>
        <v/>
      </c>
      <c r="D222" s="93"/>
      <c r="E222" s="93"/>
      <c r="F222" s="93"/>
      <c r="G222" s="94"/>
      <c r="H222" s="93"/>
      <c r="I222" s="93"/>
      <c r="J222" s="121">
        <f t="shared" si="7"/>
        <v>0</v>
      </c>
      <c r="S222" s="92" t="str">
        <f t="shared" si="6"/>
        <v/>
      </c>
    </row>
    <row r="223" spans="1:19">
      <c r="A223" s="101" t="str">
        <f>IFERROR(VLOOKUP(B223,'equip ESPE'!$B$3:$D$26,3,0),"")</f>
        <v/>
      </c>
      <c r="B223" s="93"/>
      <c r="C223" s="101" t="str">
        <f>IFERROR(VLOOKUP(B223,'equip ESPE'!$B$2:$C$25,2,0),"")</f>
        <v/>
      </c>
      <c r="D223" s="93"/>
      <c r="E223" s="93"/>
      <c r="F223" s="93"/>
      <c r="G223" s="94"/>
      <c r="H223" s="93"/>
      <c r="I223" s="93"/>
      <c r="J223" s="121">
        <f t="shared" si="7"/>
        <v>0</v>
      </c>
      <c r="S223" s="92" t="str">
        <f t="shared" si="6"/>
        <v/>
      </c>
    </row>
    <row r="224" spans="1:19">
      <c r="A224" s="101" t="str">
        <f>IFERROR(VLOOKUP(B224,'equip ESPE'!$B$3:$D$26,3,0),"")</f>
        <v/>
      </c>
      <c r="B224" s="93"/>
      <c r="C224" s="101" t="str">
        <f>IFERROR(VLOOKUP(B224,'equip ESPE'!$B$2:$C$25,2,0),"")</f>
        <v/>
      </c>
      <c r="D224" s="93"/>
      <c r="E224" s="93"/>
      <c r="F224" s="93"/>
      <c r="G224" s="94"/>
      <c r="H224" s="93"/>
      <c r="I224" s="93"/>
      <c r="J224" s="121">
        <f t="shared" si="7"/>
        <v>0</v>
      </c>
      <c r="S224" s="92" t="str">
        <f t="shared" si="6"/>
        <v/>
      </c>
    </row>
    <row r="225" spans="1:19">
      <c r="A225" s="101" t="str">
        <f>IFERROR(VLOOKUP(B225,'equip ESPE'!$B$3:$D$26,3,0),"")</f>
        <v/>
      </c>
      <c r="B225" s="93"/>
      <c r="C225" s="101" t="str">
        <f>IFERROR(VLOOKUP(B225,'equip ESPE'!$B$2:$C$25,2,0),"")</f>
        <v/>
      </c>
      <c r="D225" s="93"/>
      <c r="E225" s="93"/>
      <c r="F225" s="93"/>
      <c r="G225" s="94"/>
      <c r="H225" s="93"/>
      <c r="I225" s="93"/>
      <c r="J225" s="121">
        <f t="shared" si="7"/>
        <v>0</v>
      </c>
      <c r="S225" s="92" t="str">
        <f t="shared" si="6"/>
        <v/>
      </c>
    </row>
    <row r="226" spans="1:19">
      <c r="A226" s="101" t="str">
        <f>IFERROR(VLOOKUP(B226,'equip ESPE'!$B$3:$D$26,3,0),"")</f>
        <v/>
      </c>
      <c r="B226" s="93"/>
      <c r="C226" s="101" t="str">
        <f>IFERROR(VLOOKUP(B226,'equip ESPE'!$B$2:$C$25,2,0),"")</f>
        <v/>
      </c>
      <c r="D226" s="93"/>
      <c r="E226" s="93"/>
      <c r="F226" s="93"/>
      <c r="G226" s="94"/>
      <c r="H226" s="93"/>
      <c r="I226" s="93"/>
      <c r="J226" s="121">
        <f t="shared" si="7"/>
        <v>0</v>
      </c>
      <c r="S226" s="92" t="str">
        <f t="shared" si="6"/>
        <v/>
      </c>
    </row>
    <row r="227" spans="1:19">
      <c r="A227" s="101" t="str">
        <f>IFERROR(VLOOKUP(B227,'equip ESPE'!$B$3:$D$26,3,0),"")</f>
        <v/>
      </c>
      <c r="B227" s="93"/>
      <c r="C227" s="101" t="str">
        <f>IFERROR(VLOOKUP(B227,'equip ESPE'!$B$2:$C$25,2,0),"")</f>
        <v/>
      </c>
      <c r="D227" s="93"/>
      <c r="E227" s="93"/>
      <c r="F227" s="93"/>
      <c r="G227" s="94"/>
      <c r="H227" s="93"/>
      <c r="I227" s="93"/>
      <c r="J227" s="121">
        <f t="shared" si="7"/>
        <v>0</v>
      </c>
      <c r="S227" s="92" t="str">
        <f t="shared" si="6"/>
        <v/>
      </c>
    </row>
    <row r="228" spans="1:19">
      <c r="A228" s="101" t="str">
        <f>IFERROR(VLOOKUP(B228,'equip ESPE'!$B$3:$D$26,3,0),"")</f>
        <v/>
      </c>
      <c r="B228" s="93"/>
      <c r="C228" s="101" t="str">
        <f>IFERROR(VLOOKUP(B228,'equip ESPE'!$B$2:$C$25,2,0),"")</f>
        <v/>
      </c>
      <c r="D228" s="93"/>
      <c r="E228" s="93"/>
      <c r="F228" s="93"/>
      <c r="G228" s="94"/>
      <c r="H228" s="93"/>
      <c r="I228" s="93"/>
      <c r="J228" s="121">
        <f t="shared" si="7"/>
        <v>0</v>
      </c>
      <c r="S228" s="92" t="str">
        <f t="shared" si="6"/>
        <v/>
      </c>
    </row>
    <row r="229" spans="1:19">
      <c r="A229" s="101" t="str">
        <f>IFERROR(VLOOKUP(B229,'equip ESPE'!$B$3:$D$26,3,0),"")</f>
        <v/>
      </c>
      <c r="B229" s="93"/>
      <c r="C229" s="101" t="str">
        <f>IFERROR(VLOOKUP(B229,'equip ESPE'!$B$2:$C$25,2,0),"")</f>
        <v/>
      </c>
      <c r="D229" s="93"/>
      <c r="E229" s="93"/>
      <c r="F229" s="93"/>
      <c r="G229" s="94"/>
      <c r="H229" s="93"/>
      <c r="I229" s="93"/>
      <c r="J229" s="121">
        <f t="shared" si="7"/>
        <v>0</v>
      </c>
      <c r="S229" s="92" t="str">
        <f t="shared" si="6"/>
        <v/>
      </c>
    </row>
    <row r="230" spans="1:19">
      <c r="A230" s="101" t="str">
        <f>IFERROR(VLOOKUP(B230,'equip ESPE'!$B$3:$D$26,3,0),"")</f>
        <v/>
      </c>
      <c r="B230" s="93"/>
      <c r="C230" s="101" t="str">
        <f>IFERROR(VLOOKUP(B230,'equip ESPE'!$B$2:$C$25,2,0),"")</f>
        <v/>
      </c>
      <c r="D230" s="93"/>
      <c r="E230" s="93"/>
      <c r="F230" s="93"/>
      <c r="G230" s="94"/>
      <c r="H230" s="93"/>
      <c r="I230" s="93"/>
      <c r="J230" s="121">
        <f t="shared" si="7"/>
        <v>0</v>
      </c>
      <c r="S230" s="92" t="str">
        <f t="shared" si="6"/>
        <v/>
      </c>
    </row>
    <row r="231" spans="1:19">
      <c r="A231" s="101" t="str">
        <f>IFERROR(VLOOKUP(B231,'equip ESPE'!$B$3:$D$26,3,0),"")</f>
        <v/>
      </c>
      <c r="B231" s="93"/>
      <c r="C231" s="101" t="str">
        <f>IFERROR(VLOOKUP(B231,'equip ESPE'!$B$2:$C$25,2,0),"")</f>
        <v/>
      </c>
      <c r="D231" s="93"/>
      <c r="E231" s="93"/>
      <c r="F231" s="93"/>
      <c r="G231" s="94"/>
      <c r="H231" s="93"/>
      <c r="I231" s="93"/>
      <c r="J231" s="121">
        <f t="shared" si="7"/>
        <v>0</v>
      </c>
      <c r="S231" s="92" t="str">
        <f t="shared" si="6"/>
        <v/>
      </c>
    </row>
    <row r="232" spans="1:19">
      <c r="A232" s="101" t="str">
        <f>IFERROR(VLOOKUP(B232,'equip ESPE'!$B$3:$D$26,3,0),"")</f>
        <v/>
      </c>
      <c r="B232" s="93"/>
      <c r="C232" s="101" t="str">
        <f>IFERROR(VLOOKUP(B232,'equip ESPE'!$B$2:$C$25,2,0),"")</f>
        <v/>
      </c>
      <c r="D232" s="93"/>
      <c r="E232" s="93"/>
      <c r="F232" s="93"/>
      <c r="G232" s="94"/>
      <c r="H232" s="93"/>
      <c r="I232" s="93"/>
      <c r="J232" s="121">
        <f t="shared" si="7"/>
        <v>0</v>
      </c>
      <c r="S232" s="92" t="str">
        <f t="shared" si="6"/>
        <v/>
      </c>
    </row>
    <row r="233" spans="1:19">
      <c r="A233" s="101" t="str">
        <f>IFERROR(VLOOKUP(B233,'equip ESPE'!$B$3:$D$26,3,0),"")</f>
        <v/>
      </c>
      <c r="B233" s="93"/>
      <c r="C233" s="101" t="str">
        <f>IFERROR(VLOOKUP(B233,'equip ESPE'!$B$2:$C$25,2,0),"")</f>
        <v/>
      </c>
      <c r="D233" s="93"/>
      <c r="E233" s="93"/>
      <c r="F233" s="93"/>
      <c r="G233" s="94"/>
      <c r="H233" s="93"/>
      <c r="I233" s="93"/>
      <c r="J233" s="121">
        <f t="shared" si="7"/>
        <v>0</v>
      </c>
      <c r="S233" s="92" t="str">
        <f t="shared" si="6"/>
        <v/>
      </c>
    </row>
    <row r="234" spans="1:19">
      <c r="A234" s="101" t="str">
        <f>IFERROR(VLOOKUP(B234,'equip ESPE'!$B$3:$D$26,3,0),"")</f>
        <v/>
      </c>
      <c r="B234" s="93"/>
      <c r="C234" s="101" t="str">
        <f>IFERROR(VLOOKUP(B234,'equip ESPE'!$B$2:$C$25,2,0),"")</f>
        <v/>
      </c>
      <c r="D234" s="93"/>
      <c r="E234" s="93"/>
      <c r="F234" s="93"/>
      <c r="G234" s="94"/>
      <c r="H234" s="93"/>
      <c r="I234" s="93"/>
      <c r="J234" s="121">
        <f t="shared" si="7"/>
        <v>0</v>
      </c>
      <c r="S234" s="92" t="str">
        <f t="shared" si="6"/>
        <v/>
      </c>
    </row>
    <row r="235" spans="1:19">
      <c r="A235" s="101" t="str">
        <f>IFERROR(VLOOKUP(B235,'equip ESPE'!$B$3:$D$26,3,0),"")</f>
        <v/>
      </c>
      <c r="B235" s="93"/>
      <c r="C235" s="101" t="str">
        <f>IFERROR(VLOOKUP(B235,'equip ESPE'!$B$2:$C$25,2,0),"")</f>
        <v/>
      </c>
      <c r="D235" s="93"/>
      <c r="E235" s="93"/>
      <c r="F235" s="93"/>
      <c r="G235" s="94"/>
      <c r="H235" s="93"/>
      <c r="I235" s="93"/>
      <c r="J235" s="121">
        <f t="shared" si="7"/>
        <v>0</v>
      </c>
      <c r="S235" s="92" t="str">
        <f t="shared" si="6"/>
        <v/>
      </c>
    </row>
    <row r="236" spans="1:19">
      <c r="A236" s="101" t="str">
        <f>IFERROR(VLOOKUP(B236,'equip ESPE'!$B$3:$D$26,3,0),"")</f>
        <v/>
      </c>
      <c r="B236" s="93"/>
      <c r="C236" s="101" t="str">
        <f>IFERROR(VLOOKUP(B236,'equip ESPE'!$B$2:$C$25,2,0),"")</f>
        <v/>
      </c>
      <c r="D236" s="93"/>
      <c r="E236" s="93"/>
      <c r="F236" s="93"/>
      <c r="G236" s="94"/>
      <c r="H236" s="93"/>
      <c r="I236" s="93"/>
      <c r="J236" s="121">
        <f t="shared" si="7"/>
        <v>0</v>
      </c>
      <c r="S236" s="92" t="str">
        <f t="shared" si="6"/>
        <v/>
      </c>
    </row>
    <row r="237" spans="1:19">
      <c r="A237" s="101" t="str">
        <f>IFERROR(VLOOKUP(B237,'equip ESPE'!$B$3:$D$26,3,0),"")</f>
        <v/>
      </c>
      <c r="B237" s="93"/>
      <c r="C237" s="101" t="str">
        <f>IFERROR(VLOOKUP(B237,'equip ESPE'!$B$2:$C$25,2,0),"")</f>
        <v/>
      </c>
      <c r="D237" s="93"/>
      <c r="E237" s="93"/>
      <c r="F237" s="93"/>
      <c r="G237" s="94"/>
      <c r="H237" s="93"/>
      <c r="I237" s="93"/>
      <c r="J237" s="121">
        <f t="shared" si="7"/>
        <v>0</v>
      </c>
      <c r="S237" s="92" t="str">
        <f t="shared" si="6"/>
        <v/>
      </c>
    </row>
    <row r="238" spans="1:19">
      <c r="A238" s="101" t="str">
        <f>IFERROR(VLOOKUP(B238,'equip ESPE'!$B$3:$D$26,3,0),"")</f>
        <v/>
      </c>
      <c r="B238" s="93"/>
      <c r="C238" s="101" t="str">
        <f>IFERROR(VLOOKUP(B238,'equip ESPE'!$B$2:$C$25,2,0),"")</f>
        <v/>
      </c>
      <c r="D238" s="93"/>
      <c r="E238" s="93"/>
      <c r="F238" s="93"/>
      <c r="G238" s="94"/>
      <c r="H238" s="93"/>
      <c r="I238" s="93"/>
      <c r="J238" s="121">
        <f t="shared" si="7"/>
        <v>0</v>
      </c>
      <c r="S238" s="92" t="str">
        <f t="shared" si="6"/>
        <v/>
      </c>
    </row>
    <row r="239" spans="1:19">
      <c r="A239" s="101" t="str">
        <f>IFERROR(VLOOKUP(B239,'equip ESPE'!$B$3:$D$26,3,0),"")</f>
        <v/>
      </c>
      <c r="B239" s="93"/>
      <c r="C239" s="101" t="str">
        <f>IFERROR(VLOOKUP(B239,'equip ESPE'!$B$2:$C$25,2,0),"")</f>
        <v/>
      </c>
      <c r="D239" s="93"/>
      <c r="E239" s="93"/>
      <c r="F239" s="93"/>
      <c r="G239" s="94"/>
      <c r="H239" s="93"/>
      <c r="I239" s="93"/>
      <c r="J239" s="121">
        <f t="shared" si="7"/>
        <v>0</v>
      </c>
      <c r="S239" s="92" t="str">
        <f t="shared" si="6"/>
        <v/>
      </c>
    </row>
    <row r="240" spans="1:19">
      <c r="A240" s="101" t="str">
        <f>IFERROR(VLOOKUP(B240,'equip ESPE'!$B$3:$D$26,3,0),"")</f>
        <v/>
      </c>
      <c r="B240" s="93"/>
      <c r="C240" s="101" t="str">
        <f>IFERROR(VLOOKUP(B240,'equip ESPE'!$B$2:$C$25,2,0),"")</f>
        <v/>
      </c>
      <c r="D240" s="93"/>
      <c r="E240" s="93"/>
      <c r="F240" s="93"/>
      <c r="G240" s="94"/>
      <c r="H240" s="93"/>
      <c r="I240" s="93"/>
      <c r="J240" s="121">
        <f t="shared" si="7"/>
        <v>0</v>
      </c>
      <c r="S240" s="92" t="str">
        <f t="shared" si="6"/>
        <v/>
      </c>
    </row>
    <row r="241" spans="1:19">
      <c r="A241" s="101" t="str">
        <f>IFERROR(VLOOKUP(B241,'equip ESPE'!$B$3:$D$26,3,0),"")</f>
        <v/>
      </c>
      <c r="B241" s="93"/>
      <c r="C241" s="101" t="str">
        <f>IFERROR(VLOOKUP(B241,'equip ESPE'!$B$2:$C$25,2,0),"")</f>
        <v/>
      </c>
      <c r="D241" s="93"/>
      <c r="E241" s="93"/>
      <c r="F241" s="93"/>
      <c r="G241" s="94"/>
      <c r="H241" s="93"/>
      <c r="I241" s="93"/>
      <c r="J241" s="121">
        <f t="shared" si="7"/>
        <v>0</v>
      </c>
      <c r="S241" s="92" t="str">
        <f t="shared" si="6"/>
        <v/>
      </c>
    </row>
    <row r="242" spans="1:19">
      <c r="A242" s="101" t="str">
        <f>IFERROR(VLOOKUP(B242,'equip ESPE'!$B$3:$D$26,3,0),"")</f>
        <v/>
      </c>
      <c r="B242" s="93"/>
      <c r="C242" s="101" t="str">
        <f>IFERROR(VLOOKUP(B242,'equip ESPE'!$B$2:$C$25,2,0),"")</f>
        <v/>
      </c>
      <c r="D242" s="93"/>
      <c r="E242" s="93"/>
      <c r="F242" s="93"/>
      <c r="G242" s="94"/>
      <c r="H242" s="93"/>
      <c r="I242" s="93"/>
      <c r="J242" s="121">
        <f t="shared" si="7"/>
        <v>0</v>
      </c>
      <c r="S242" s="92" t="str">
        <f t="shared" si="6"/>
        <v/>
      </c>
    </row>
    <row r="243" spans="1:19">
      <c r="A243" s="101" t="str">
        <f>IFERROR(VLOOKUP(B243,'equip ESPE'!$B$3:$D$26,3,0),"")</f>
        <v/>
      </c>
      <c r="B243" s="93"/>
      <c r="C243" s="101" t="str">
        <f>IFERROR(VLOOKUP(B243,'equip ESPE'!$B$2:$C$25,2,0),"")</f>
        <v/>
      </c>
      <c r="D243" s="93"/>
      <c r="E243" s="93"/>
      <c r="F243" s="93"/>
      <c r="G243" s="94"/>
      <c r="H243" s="93"/>
      <c r="I243" s="93"/>
      <c r="J243" s="121">
        <f t="shared" si="7"/>
        <v>0</v>
      </c>
      <c r="S243" s="92" t="str">
        <f t="shared" si="6"/>
        <v/>
      </c>
    </row>
    <row r="244" spans="1:19">
      <c r="A244" s="101" t="str">
        <f>IFERROR(VLOOKUP(B244,'equip ESPE'!$B$3:$D$26,3,0),"")</f>
        <v/>
      </c>
      <c r="B244" s="93"/>
      <c r="C244" s="101" t="str">
        <f>IFERROR(VLOOKUP(B244,'equip ESPE'!$B$2:$C$25,2,0),"")</f>
        <v/>
      </c>
      <c r="D244" s="93"/>
      <c r="E244" s="93"/>
      <c r="F244" s="93"/>
      <c r="G244" s="94"/>
      <c r="H244" s="93"/>
      <c r="I244" s="93"/>
      <c r="J244" s="121">
        <f t="shared" si="7"/>
        <v>0</v>
      </c>
      <c r="S244" s="92" t="str">
        <f t="shared" si="6"/>
        <v/>
      </c>
    </row>
    <row r="245" spans="1:19">
      <c r="A245" s="101" t="str">
        <f>IFERROR(VLOOKUP(B245,'equip ESPE'!$B$3:$D$26,3,0),"")</f>
        <v/>
      </c>
      <c r="B245" s="93"/>
      <c r="C245" s="101" t="str">
        <f>IFERROR(VLOOKUP(B245,'equip ESPE'!$B$2:$C$25,2,0),"")</f>
        <v/>
      </c>
      <c r="D245" s="93"/>
      <c r="E245" s="93"/>
      <c r="F245" s="93"/>
      <c r="G245" s="94"/>
      <c r="H245" s="93"/>
      <c r="I245" s="93"/>
      <c r="J245" s="121">
        <f t="shared" si="7"/>
        <v>0</v>
      </c>
      <c r="S245" s="92" t="str">
        <f t="shared" si="6"/>
        <v/>
      </c>
    </row>
    <row r="246" spans="1:19">
      <c r="A246" s="101" t="str">
        <f>IFERROR(VLOOKUP(B246,'equip ESPE'!$B$3:$D$26,3,0),"")</f>
        <v/>
      </c>
      <c r="B246" s="93"/>
      <c r="C246" s="101" t="str">
        <f>IFERROR(VLOOKUP(B246,'equip ESPE'!$B$2:$C$25,2,0),"")</f>
        <v/>
      </c>
      <c r="D246" s="93"/>
      <c r="E246" s="93"/>
      <c r="F246" s="93"/>
      <c r="G246" s="94"/>
      <c r="H246" s="93"/>
      <c r="I246" s="93"/>
      <c r="J246" s="121">
        <f t="shared" si="7"/>
        <v>0</v>
      </c>
      <c r="S246" s="92" t="str">
        <f t="shared" si="6"/>
        <v/>
      </c>
    </row>
    <row r="247" spans="1:19">
      <c r="A247" s="101" t="str">
        <f>IFERROR(VLOOKUP(B247,'equip ESPE'!$B$3:$D$26,3,0),"")</f>
        <v/>
      </c>
      <c r="B247" s="93"/>
      <c r="C247" s="101" t="str">
        <f>IFERROR(VLOOKUP(B247,'equip ESPE'!$B$2:$C$25,2,0),"")</f>
        <v/>
      </c>
      <c r="D247" s="93"/>
      <c r="E247" s="93"/>
      <c r="F247" s="93"/>
      <c r="G247" s="94"/>
      <c r="H247" s="93"/>
      <c r="I247" s="93"/>
      <c r="J247" s="121">
        <f t="shared" si="7"/>
        <v>0</v>
      </c>
      <c r="S247" s="92" t="str">
        <f t="shared" si="6"/>
        <v/>
      </c>
    </row>
    <row r="248" spans="1:19">
      <c r="A248" s="101" t="str">
        <f>IFERROR(VLOOKUP(B248,'equip ESPE'!$B$3:$D$26,3,0),"")</f>
        <v/>
      </c>
      <c r="B248" s="93"/>
      <c r="C248" s="101" t="str">
        <f>IFERROR(VLOOKUP(B248,'equip ESPE'!$B$2:$C$25,2,0),"")</f>
        <v/>
      </c>
      <c r="D248" s="93"/>
      <c r="E248" s="93"/>
      <c r="F248" s="93"/>
      <c r="G248" s="94"/>
      <c r="H248" s="93"/>
      <c r="I248" s="93"/>
      <c r="J248" s="121">
        <f t="shared" si="7"/>
        <v>0</v>
      </c>
      <c r="S248" s="92" t="str">
        <f t="shared" si="6"/>
        <v/>
      </c>
    </row>
    <row r="249" spans="1:19">
      <c r="A249" s="101" t="str">
        <f>IFERROR(VLOOKUP(B249,'equip ESPE'!$B$3:$D$26,3,0),"")</f>
        <v/>
      </c>
      <c r="B249" s="93"/>
      <c r="C249" s="101" t="str">
        <f>IFERROR(VLOOKUP(B249,'equip ESPE'!$B$2:$C$25,2,0),"")</f>
        <v/>
      </c>
      <c r="D249" s="93"/>
      <c r="E249" s="93"/>
      <c r="F249" s="93"/>
      <c r="G249" s="94"/>
      <c r="H249" s="93"/>
      <c r="I249" s="93"/>
      <c r="J249" s="121">
        <f t="shared" si="7"/>
        <v>0</v>
      </c>
      <c r="S249" s="92" t="str">
        <f t="shared" si="6"/>
        <v/>
      </c>
    </row>
    <row r="250" spans="1:19">
      <c r="A250" s="101" t="str">
        <f>IFERROR(VLOOKUP(B250,'equip ESPE'!$B$3:$D$26,3,0),"")</f>
        <v/>
      </c>
      <c r="B250" s="93"/>
      <c r="C250" s="101" t="str">
        <f>IFERROR(VLOOKUP(B250,'equip ESPE'!$B$2:$C$25,2,0),"")</f>
        <v/>
      </c>
      <c r="D250" s="93"/>
      <c r="E250" s="93"/>
      <c r="F250" s="93"/>
      <c r="G250" s="94"/>
      <c r="H250" s="93"/>
      <c r="I250" s="93"/>
      <c r="J250" s="121">
        <f t="shared" si="7"/>
        <v>0</v>
      </c>
      <c r="S250" s="92" t="str">
        <f t="shared" si="6"/>
        <v/>
      </c>
    </row>
    <row r="251" spans="1:19">
      <c r="A251" s="101" t="str">
        <f>IFERROR(VLOOKUP(B251,'equip ESPE'!$B$3:$D$26,3,0),"")</f>
        <v/>
      </c>
      <c r="B251" s="93"/>
      <c r="C251" s="101" t="str">
        <f>IFERROR(VLOOKUP(B251,'equip ESPE'!$B$2:$C$25,2,0),"")</f>
        <v/>
      </c>
      <c r="D251" s="93"/>
      <c r="E251" s="93"/>
      <c r="F251" s="93"/>
      <c r="G251" s="94"/>
      <c r="H251" s="93"/>
      <c r="I251" s="93"/>
      <c r="J251" s="121">
        <f t="shared" si="7"/>
        <v>0</v>
      </c>
      <c r="S251" s="92" t="str">
        <f t="shared" si="6"/>
        <v/>
      </c>
    </row>
    <row r="252" spans="1:19">
      <c r="A252" s="101" t="str">
        <f>IFERROR(VLOOKUP(B252,'equip ESPE'!$B$3:$D$26,3,0),"")</f>
        <v/>
      </c>
      <c r="B252" s="93"/>
      <c r="C252" s="101" t="str">
        <f>IFERROR(VLOOKUP(B252,'equip ESPE'!$B$2:$C$25,2,0),"")</f>
        <v/>
      </c>
      <c r="D252" s="93"/>
      <c r="E252" s="93"/>
      <c r="F252" s="93"/>
      <c r="G252" s="94"/>
      <c r="H252" s="93"/>
      <c r="I252" s="93"/>
      <c r="J252" s="121">
        <f t="shared" si="7"/>
        <v>0</v>
      </c>
      <c r="S252" s="92" t="str">
        <f t="shared" si="6"/>
        <v/>
      </c>
    </row>
    <row r="253" spans="1:19">
      <c r="A253" s="101" t="str">
        <f>IFERROR(VLOOKUP(B253,'equip ESPE'!$B$3:$D$26,3,0),"")</f>
        <v/>
      </c>
      <c r="B253" s="93"/>
      <c r="C253" s="101" t="str">
        <f>IFERROR(VLOOKUP(B253,'equip ESPE'!$B$2:$C$25,2,0),"")</f>
        <v/>
      </c>
      <c r="D253" s="93"/>
      <c r="E253" s="93"/>
      <c r="F253" s="93"/>
      <c r="G253" s="94"/>
      <c r="H253" s="93"/>
      <c r="I253" s="93"/>
      <c r="J253" s="121">
        <f t="shared" si="7"/>
        <v>0</v>
      </c>
      <c r="S253" s="92" t="str">
        <f t="shared" si="6"/>
        <v/>
      </c>
    </row>
    <row r="254" spans="1:19">
      <c r="A254" s="101" t="str">
        <f>IFERROR(VLOOKUP(B254,'equip ESPE'!$B$3:$D$26,3,0),"")</f>
        <v/>
      </c>
      <c r="B254" s="93"/>
      <c r="C254" s="101" t="str">
        <f>IFERROR(VLOOKUP(B254,'equip ESPE'!$B$2:$C$25,2,0),"")</f>
        <v/>
      </c>
      <c r="D254" s="93"/>
      <c r="E254" s="93"/>
      <c r="F254" s="93"/>
      <c r="G254" s="94"/>
      <c r="H254" s="93"/>
      <c r="I254" s="93"/>
      <c r="J254" s="121">
        <f t="shared" si="7"/>
        <v>0</v>
      </c>
      <c r="S254" s="92" t="str">
        <f t="shared" si="6"/>
        <v/>
      </c>
    </row>
    <row r="255" spans="1:19">
      <c r="A255" s="101" t="str">
        <f>IFERROR(VLOOKUP(B255,'equip ESPE'!$B$3:$D$26,3,0),"")</f>
        <v/>
      </c>
      <c r="B255" s="93"/>
      <c r="C255" s="101" t="str">
        <f>IFERROR(VLOOKUP(B255,'equip ESPE'!$B$2:$C$25,2,0),"")</f>
        <v/>
      </c>
      <c r="D255" s="93"/>
      <c r="E255" s="93"/>
      <c r="F255" s="93"/>
      <c r="G255" s="94"/>
      <c r="H255" s="93"/>
      <c r="I255" s="93"/>
      <c r="J255" s="121">
        <f t="shared" si="7"/>
        <v>0</v>
      </c>
      <c r="S255" s="92" t="str">
        <f t="shared" si="6"/>
        <v/>
      </c>
    </row>
    <row r="256" spans="1:19">
      <c r="A256" s="101" t="str">
        <f>IFERROR(VLOOKUP(B256,'equip ESPE'!$B$3:$D$26,3,0),"")</f>
        <v/>
      </c>
      <c r="B256" s="93"/>
      <c r="C256" s="101" t="str">
        <f>IFERROR(VLOOKUP(B256,'equip ESPE'!$B$2:$C$25,2,0),"")</f>
        <v/>
      </c>
      <c r="D256" s="93"/>
      <c r="E256" s="93"/>
      <c r="F256" s="93"/>
      <c r="G256" s="94"/>
      <c r="H256" s="93"/>
      <c r="I256" s="93"/>
      <c r="J256" s="121">
        <f t="shared" si="7"/>
        <v>0</v>
      </c>
      <c r="S256" s="92" t="str">
        <f t="shared" si="6"/>
        <v/>
      </c>
    </row>
    <row r="257" spans="1:19">
      <c r="A257" s="101" t="str">
        <f>IFERROR(VLOOKUP(B257,'equip ESPE'!$B$3:$D$26,3,0),"")</f>
        <v/>
      </c>
      <c r="B257" s="93"/>
      <c r="C257" s="101" t="str">
        <f>IFERROR(VLOOKUP(B257,'equip ESPE'!$B$2:$C$25,2,0),"")</f>
        <v/>
      </c>
      <c r="D257" s="93"/>
      <c r="E257" s="93"/>
      <c r="F257" s="93"/>
      <c r="G257" s="94"/>
      <c r="H257" s="93"/>
      <c r="I257" s="93"/>
      <c r="J257" s="121">
        <f t="shared" si="7"/>
        <v>0</v>
      </c>
      <c r="S257" s="92" t="str">
        <f t="shared" si="6"/>
        <v/>
      </c>
    </row>
    <row r="258" spans="1:19">
      <c r="A258" s="101" t="str">
        <f>IFERROR(VLOOKUP(B258,'equip ESPE'!$B$3:$D$26,3,0),"")</f>
        <v/>
      </c>
      <c r="B258" s="93"/>
      <c r="C258" s="101" t="str">
        <f>IFERROR(VLOOKUP(B258,'equip ESPE'!$B$2:$C$25,2,0),"")</f>
        <v/>
      </c>
      <c r="D258" s="93"/>
      <c r="E258" s="93"/>
      <c r="F258" s="93"/>
      <c r="G258" s="94"/>
      <c r="H258" s="93"/>
      <c r="I258" s="93"/>
      <c r="J258" s="121">
        <f t="shared" si="7"/>
        <v>0</v>
      </c>
      <c r="S258" s="92" t="str">
        <f t="shared" si="6"/>
        <v/>
      </c>
    </row>
    <row r="259" spans="1:19">
      <c r="A259" s="101" t="str">
        <f>IFERROR(VLOOKUP(B259,'equip ESPE'!$B$3:$D$26,3,0),"")</f>
        <v/>
      </c>
      <c r="B259" s="93"/>
      <c r="C259" s="101" t="str">
        <f>IFERROR(VLOOKUP(B259,'equip ESPE'!$B$2:$C$25,2,0),"")</f>
        <v/>
      </c>
      <c r="D259" s="93"/>
      <c r="E259" s="93"/>
      <c r="F259" s="93"/>
      <c r="G259" s="94"/>
      <c r="H259" s="93"/>
      <c r="I259" s="93"/>
      <c r="J259" s="121">
        <f t="shared" si="7"/>
        <v>0</v>
      </c>
      <c r="S259" s="92" t="str">
        <f t="shared" si="6"/>
        <v/>
      </c>
    </row>
    <row r="260" spans="1:19">
      <c r="A260" s="101" t="str">
        <f>IFERROR(VLOOKUP(B260,'equip ESPE'!$B$3:$D$26,3,0),"")</f>
        <v/>
      </c>
      <c r="B260" s="93"/>
      <c r="C260" s="101" t="str">
        <f>IFERROR(VLOOKUP(B260,'equip ESPE'!$B$2:$C$25,2,0),"")</f>
        <v/>
      </c>
      <c r="D260" s="93"/>
      <c r="E260" s="93"/>
      <c r="F260" s="93"/>
      <c r="G260" s="94"/>
      <c r="H260" s="93"/>
      <c r="I260" s="93"/>
      <c r="J260" s="121">
        <f t="shared" si="7"/>
        <v>0</v>
      </c>
      <c r="S260" s="92" t="str">
        <f t="shared" si="6"/>
        <v/>
      </c>
    </row>
    <row r="261" spans="1:19">
      <c r="A261" s="101" t="str">
        <f>IFERROR(VLOOKUP(B261,'equip ESPE'!$B$3:$D$26,3,0),"")</f>
        <v/>
      </c>
      <c r="B261" s="93"/>
      <c r="C261" s="101" t="str">
        <f>IFERROR(VLOOKUP(B261,'equip ESPE'!$B$2:$C$25,2,0),"")</f>
        <v/>
      </c>
      <c r="D261" s="93"/>
      <c r="E261" s="93"/>
      <c r="F261" s="93"/>
      <c r="G261" s="94"/>
      <c r="H261" s="93"/>
      <c r="I261" s="93"/>
      <c r="J261" s="121">
        <f t="shared" si="7"/>
        <v>0</v>
      </c>
      <c r="S261" s="92" t="str">
        <f t="shared" si="6"/>
        <v/>
      </c>
    </row>
    <row r="262" spans="1:19">
      <c r="A262" s="101" t="str">
        <f>IFERROR(VLOOKUP(B262,'equip ESPE'!$B$3:$D$26,3,0),"")</f>
        <v/>
      </c>
      <c r="B262" s="93"/>
      <c r="C262" s="101" t="str">
        <f>IFERROR(VLOOKUP(B262,'equip ESPE'!$B$2:$C$25,2,0),"")</f>
        <v/>
      </c>
      <c r="D262" s="93"/>
      <c r="E262" s="93"/>
      <c r="F262" s="93"/>
      <c r="G262" s="94"/>
      <c r="H262" s="93"/>
      <c r="I262" s="93"/>
      <c r="J262" s="121">
        <f t="shared" si="7"/>
        <v>0</v>
      </c>
      <c r="S262" s="92" t="str">
        <f t="shared" si="6"/>
        <v/>
      </c>
    </row>
    <row r="263" spans="1:19">
      <c r="A263" s="101" t="str">
        <f>IFERROR(VLOOKUP(B263,'equip ESPE'!$B$3:$D$26,3,0),"")</f>
        <v/>
      </c>
      <c r="B263" s="93"/>
      <c r="C263" s="101" t="str">
        <f>IFERROR(VLOOKUP(B263,'equip ESPE'!$B$2:$C$25,2,0),"")</f>
        <v/>
      </c>
      <c r="D263" s="93"/>
      <c r="E263" s="93"/>
      <c r="F263" s="93"/>
      <c r="G263" s="94"/>
      <c r="H263" s="93"/>
      <c r="I263" s="93"/>
      <c r="J263" s="121">
        <f t="shared" si="7"/>
        <v>0</v>
      </c>
      <c r="S263" s="92" t="str">
        <f t="shared" si="6"/>
        <v/>
      </c>
    </row>
    <row r="264" spans="1:19">
      <c r="A264" s="101" t="str">
        <f>IFERROR(VLOOKUP(B264,'equip ESPE'!$B$3:$D$26,3,0),"")</f>
        <v/>
      </c>
      <c r="B264" s="93"/>
      <c r="C264" s="101" t="str">
        <f>IFERROR(VLOOKUP(B264,'equip ESPE'!$B$2:$C$25,2,0),"")</f>
        <v/>
      </c>
      <c r="D264" s="93"/>
      <c r="E264" s="93"/>
      <c r="F264" s="93"/>
      <c r="G264" s="94"/>
      <c r="H264" s="93"/>
      <c r="I264" s="93"/>
      <c r="J264" s="121">
        <f t="shared" si="7"/>
        <v>0</v>
      </c>
      <c r="S264" s="92" t="str">
        <f t="shared" si="6"/>
        <v/>
      </c>
    </row>
    <row r="265" spans="1:19">
      <c r="A265" s="101" t="str">
        <f>IFERROR(VLOOKUP(B265,'equip ESPE'!$B$3:$D$26,3,0),"")</f>
        <v/>
      </c>
      <c r="B265" s="93"/>
      <c r="C265" s="101" t="str">
        <f>IFERROR(VLOOKUP(B265,'equip ESPE'!$B$2:$C$25,2,0),"")</f>
        <v/>
      </c>
      <c r="D265" s="93"/>
      <c r="E265" s="93"/>
      <c r="F265" s="93"/>
      <c r="G265" s="94"/>
      <c r="H265" s="93"/>
      <c r="I265" s="93"/>
      <c r="J265" s="121">
        <f t="shared" si="7"/>
        <v>0</v>
      </c>
      <c r="S265" s="92" t="str">
        <f t="shared" si="6"/>
        <v/>
      </c>
    </row>
    <row r="266" spans="1:19">
      <c r="A266" s="101" t="str">
        <f>IFERROR(VLOOKUP(B266,'equip ESPE'!$B$3:$D$26,3,0),"")</f>
        <v/>
      </c>
      <c r="B266" s="93"/>
      <c r="C266" s="101" t="str">
        <f>IFERROR(VLOOKUP(B266,'equip ESPE'!$B$2:$C$25,2,0),"")</f>
        <v/>
      </c>
      <c r="D266" s="93"/>
      <c r="E266" s="93"/>
      <c r="F266" s="93"/>
      <c r="G266" s="94"/>
      <c r="H266" s="93"/>
      <c r="I266" s="93"/>
      <c r="J266" s="121">
        <f t="shared" si="7"/>
        <v>0</v>
      </c>
      <c r="S266" s="92" t="str">
        <f t="shared" si="6"/>
        <v/>
      </c>
    </row>
    <row r="267" spans="1:19">
      <c r="A267" s="101" t="str">
        <f>IFERROR(VLOOKUP(B267,'equip ESPE'!$B$3:$D$26,3,0),"")</f>
        <v/>
      </c>
      <c r="B267" s="93"/>
      <c r="C267" s="101" t="str">
        <f>IFERROR(VLOOKUP(B267,'equip ESPE'!$B$2:$C$25,2,0),"")</f>
        <v/>
      </c>
      <c r="D267" s="93"/>
      <c r="E267" s="93"/>
      <c r="F267" s="93"/>
      <c r="G267" s="94"/>
      <c r="H267" s="93"/>
      <c r="I267" s="93"/>
      <c r="J267" s="121">
        <f t="shared" si="7"/>
        <v>0</v>
      </c>
      <c r="S267" s="92" t="str">
        <f t="shared" ref="S267:S330" si="8">IFERROR(A267,"")</f>
        <v/>
      </c>
    </row>
    <row r="268" spans="1:19">
      <c r="A268" s="101" t="str">
        <f>IFERROR(VLOOKUP(B268,'equip ESPE'!$B$3:$D$26,3,0),"")</f>
        <v/>
      </c>
      <c r="B268" s="93"/>
      <c r="C268" s="101" t="str">
        <f>IFERROR(VLOOKUP(B268,'equip ESPE'!$B$2:$C$25,2,0),"")</f>
        <v/>
      </c>
      <c r="D268" s="93"/>
      <c r="E268" s="93"/>
      <c r="F268" s="93"/>
      <c r="G268" s="94"/>
      <c r="H268" s="93"/>
      <c r="I268" s="93"/>
      <c r="J268" s="121">
        <f t="shared" ref="J268:J331" si="9">H268*I268</f>
        <v>0</v>
      </c>
      <c r="S268" s="92" t="str">
        <f t="shared" si="8"/>
        <v/>
      </c>
    </row>
    <row r="269" spans="1:19">
      <c r="A269" s="101" t="str">
        <f>IFERROR(VLOOKUP(B269,'equip ESPE'!$B$3:$D$26,3,0),"")</f>
        <v/>
      </c>
      <c r="B269" s="93"/>
      <c r="C269" s="101" t="str">
        <f>IFERROR(VLOOKUP(B269,'equip ESPE'!$B$2:$C$25,2,0),"")</f>
        <v/>
      </c>
      <c r="D269" s="93"/>
      <c r="E269" s="93"/>
      <c r="F269" s="93"/>
      <c r="G269" s="94"/>
      <c r="H269" s="93"/>
      <c r="I269" s="93"/>
      <c r="J269" s="121">
        <f t="shared" si="9"/>
        <v>0</v>
      </c>
      <c r="S269" s="92" t="str">
        <f t="shared" si="8"/>
        <v/>
      </c>
    </row>
    <row r="270" spans="1:19">
      <c r="A270" s="101" t="str">
        <f>IFERROR(VLOOKUP(B270,'equip ESPE'!$B$3:$D$26,3,0),"")</f>
        <v/>
      </c>
      <c r="B270" s="93"/>
      <c r="C270" s="101" t="str">
        <f>IFERROR(VLOOKUP(B270,'equip ESPE'!$B$2:$C$25,2,0),"")</f>
        <v/>
      </c>
      <c r="D270" s="93"/>
      <c r="E270" s="93"/>
      <c r="F270" s="93"/>
      <c r="G270" s="94"/>
      <c r="H270" s="93"/>
      <c r="I270" s="93"/>
      <c r="J270" s="121">
        <f t="shared" si="9"/>
        <v>0</v>
      </c>
      <c r="S270" s="92" t="str">
        <f t="shared" si="8"/>
        <v/>
      </c>
    </row>
    <row r="271" spans="1:19">
      <c r="A271" s="101" t="str">
        <f>IFERROR(VLOOKUP(B271,'equip ESPE'!$B$3:$D$26,3,0),"")</f>
        <v/>
      </c>
      <c r="B271" s="93"/>
      <c r="C271" s="101" t="str">
        <f>IFERROR(VLOOKUP(B271,'equip ESPE'!$B$2:$C$25,2,0),"")</f>
        <v/>
      </c>
      <c r="D271" s="93"/>
      <c r="E271" s="93"/>
      <c r="F271" s="93"/>
      <c r="G271" s="94"/>
      <c r="H271" s="93"/>
      <c r="I271" s="93"/>
      <c r="J271" s="121">
        <f t="shared" si="9"/>
        <v>0</v>
      </c>
      <c r="S271" s="92" t="str">
        <f t="shared" si="8"/>
        <v/>
      </c>
    </row>
    <row r="272" spans="1:19">
      <c r="A272" s="101" t="str">
        <f>IFERROR(VLOOKUP(B272,'equip ESPE'!$B$3:$D$26,3,0),"")</f>
        <v/>
      </c>
      <c r="B272" s="93"/>
      <c r="C272" s="101" t="str">
        <f>IFERROR(VLOOKUP(B272,'equip ESPE'!$B$2:$C$25,2,0),"")</f>
        <v/>
      </c>
      <c r="D272" s="93"/>
      <c r="E272" s="93"/>
      <c r="F272" s="93"/>
      <c r="G272" s="94"/>
      <c r="H272" s="93"/>
      <c r="I272" s="93"/>
      <c r="J272" s="121">
        <f t="shared" si="9"/>
        <v>0</v>
      </c>
      <c r="S272" s="92" t="str">
        <f t="shared" si="8"/>
        <v/>
      </c>
    </row>
    <row r="273" spans="1:19">
      <c r="A273" s="101" t="str">
        <f>IFERROR(VLOOKUP(B273,'equip ESPE'!$B$3:$D$26,3,0),"")</f>
        <v/>
      </c>
      <c r="B273" s="93"/>
      <c r="C273" s="101" t="str">
        <f>IFERROR(VLOOKUP(B273,'equip ESPE'!$B$2:$C$25,2,0),"")</f>
        <v/>
      </c>
      <c r="D273" s="93"/>
      <c r="E273" s="93"/>
      <c r="F273" s="93"/>
      <c r="G273" s="94"/>
      <c r="H273" s="93"/>
      <c r="I273" s="93"/>
      <c r="J273" s="121">
        <f t="shared" si="9"/>
        <v>0</v>
      </c>
      <c r="S273" s="92" t="str">
        <f t="shared" si="8"/>
        <v/>
      </c>
    </row>
    <row r="274" spans="1:19">
      <c r="A274" s="101" t="str">
        <f>IFERROR(VLOOKUP(B274,'equip ESPE'!$B$3:$D$26,3,0),"")</f>
        <v/>
      </c>
      <c r="B274" s="93"/>
      <c r="C274" s="101" t="str">
        <f>IFERROR(VLOOKUP(B274,'equip ESPE'!$B$2:$C$25,2,0),"")</f>
        <v/>
      </c>
      <c r="D274" s="93"/>
      <c r="E274" s="93"/>
      <c r="F274" s="93"/>
      <c r="G274" s="94"/>
      <c r="H274" s="93"/>
      <c r="I274" s="93"/>
      <c r="J274" s="121">
        <f t="shared" si="9"/>
        <v>0</v>
      </c>
      <c r="S274" s="92" t="str">
        <f t="shared" si="8"/>
        <v/>
      </c>
    </row>
    <row r="275" spans="1:19">
      <c r="A275" s="101" t="str">
        <f>IFERROR(VLOOKUP(B275,'equip ESPE'!$B$3:$D$26,3,0),"")</f>
        <v/>
      </c>
      <c r="B275" s="93"/>
      <c r="C275" s="101" t="str">
        <f>IFERROR(VLOOKUP(B275,'equip ESPE'!$B$2:$C$25,2,0),"")</f>
        <v/>
      </c>
      <c r="D275" s="93"/>
      <c r="E275" s="93"/>
      <c r="F275" s="93"/>
      <c r="G275" s="94"/>
      <c r="H275" s="93"/>
      <c r="I275" s="93"/>
      <c r="J275" s="121">
        <f t="shared" si="9"/>
        <v>0</v>
      </c>
      <c r="S275" s="92" t="str">
        <f t="shared" si="8"/>
        <v/>
      </c>
    </row>
    <row r="276" spans="1:19">
      <c r="A276" s="101" t="str">
        <f>IFERROR(VLOOKUP(B276,'equip ESPE'!$B$3:$D$26,3,0),"")</f>
        <v/>
      </c>
      <c r="B276" s="93"/>
      <c r="C276" s="101" t="str">
        <f>IFERROR(VLOOKUP(B276,'equip ESPE'!$B$2:$C$25,2,0),"")</f>
        <v/>
      </c>
      <c r="D276" s="93"/>
      <c r="E276" s="93"/>
      <c r="F276" s="93"/>
      <c r="G276" s="94"/>
      <c r="H276" s="93"/>
      <c r="I276" s="93"/>
      <c r="J276" s="121">
        <f t="shared" si="9"/>
        <v>0</v>
      </c>
      <c r="S276" s="92" t="str">
        <f t="shared" si="8"/>
        <v/>
      </c>
    </row>
    <row r="277" spans="1:19">
      <c r="A277" s="101" t="str">
        <f>IFERROR(VLOOKUP(B277,'equip ESPE'!$B$3:$D$26,3,0),"")</f>
        <v/>
      </c>
      <c r="B277" s="93"/>
      <c r="C277" s="101" t="str">
        <f>IFERROR(VLOOKUP(B277,'equip ESPE'!$B$2:$C$25,2,0),"")</f>
        <v/>
      </c>
      <c r="D277" s="93"/>
      <c r="E277" s="93"/>
      <c r="F277" s="93"/>
      <c r="G277" s="94"/>
      <c r="H277" s="93"/>
      <c r="I277" s="93"/>
      <c r="J277" s="121">
        <f t="shared" si="9"/>
        <v>0</v>
      </c>
      <c r="S277" s="92" t="str">
        <f t="shared" si="8"/>
        <v/>
      </c>
    </row>
    <row r="278" spans="1:19">
      <c r="A278" s="101" t="str">
        <f>IFERROR(VLOOKUP(B278,'equip ESPE'!$B$3:$D$26,3,0),"")</f>
        <v/>
      </c>
      <c r="B278" s="93"/>
      <c r="C278" s="101" t="str">
        <f>IFERROR(VLOOKUP(B278,'equip ESPE'!$B$2:$C$25,2,0),"")</f>
        <v/>
      </c>
      <c r="D278" s="93"/>
      <c r="E278" s="93"/>
      <c r="F278" s="93"/>
      <c r="G278" s="94"/>
      <c r="H278" s="93"/>
      <c r="I278" s="93"/>
      <c r="J278" s="121">
        <f t="shared" si="9"/>
        <v>0</v>
      </c>
      <c r="S278" s="92" t="str">
        <f t="shared" si="8"/>
        <v/>
      </c>
    </row>
    <row r="279" spans="1:19">
      <c r="A279" s="101" t="str">
        <f>IFERROR(VLOOKUP(B279,'equip ESPE'!$B$3:$D$26,3,0),"")</f>
        <v/>
      </c>
      <c r="B279" s="93"/>
      <c r="C279" s="101" t="str">
        <f>IFERROR(VLOOKUP(B279,'equip ESPE'!$B$2:$C$25,2,0),"")</f>
        <v/>
      </c>
      <c r="D279" s="93"/>
      <c r="E279" s="93"/>
      <c r="F279" s="93"/>
      <c r="G279" s="94"/>
      <c r="H279" s="93"/>
      <c r="I279" s="93"/>
      <c r="J279" s="121">
        <f t="shared" si="9"/>
        <v>0</v>
      </c>
      <c r="S279" s="92" t="str">
        <f t="shared" si="8"/>
        <v/>
      </c>
    </row>
    <row r="280" spans="1:19">
      <c r="A280" s="101" t="str">
        <f>IFERROR(VLOOKUP(B280,'equip ESPE'!$B$3:$D$26,3,0),"")</f>
        <v/>
      </c>
      <c r="B280" s="93"/>
      <c r="C280" s="101" t="str">
        <f>IFERROR(VLOOKUP(B280,'equip ESPE'!$B$2:$C$25,2,0),"")</f>
        <v/>
      </c>
      <c r="D280" s="93"/>
      <c r="E280" s="93"/>
      <c r="F280" s="93"/>
      <c r="G280" s="94"/>
      <c r="H280" s="93"/>
      <c r="I280" s="93"/>
      <c r="J280" s="121">
        <f t="shared" si="9"/>
        <v>0</v>
      </c>
      <c r="S280" s="92" t="str">
        <f t="shared" si="8"/>
        <v/>
      </c>
    </row>
    <row r="281" spans="1:19">
      <c r="A281" s="101" t="str">
        <f>IFERROR(VLOOKUP(B281,'equip ESPE'!$B$3:$D$26,3,0),"")</f>
        <v/>
      </c>
      <c r="B281" s="93"/>
      <c r="C281" s="101" t="str">
        <f>IFERROR(VLOOKUP(B281,'equip ESPE'!$B$2:$C$25,2,0),"")</f>
        <v/>
      </c>
      <c r="D281" s="93"/>
      <c r="E281" s="93"/>
      <c r="F281" s="93"/>
      <c r="G281" s="94"/>
      <c r="H281" s="93"/>
      <c r="I281" s="93"/>
      <c r="J281" s="121">
        <f t="shared" si="9"/>
        <v>0</v>
      </c>
      <c r="S281" s="92" t="str">
        <f t="shared" si="8"/>
        <v/>
      </c>
    </row>
    <row r="282" spans="1:19">
      <c r="A282" s="101" t="str">
        <f>IFERROR(VLOOKUP(B282,'equip ESPE'!$B$3:$D$26,3,0),"")</f>
        <v/>
      </c>
      <c r="B282" s="93"/>
      <c r="C282" s="101" t="str">
        <f>IFERROR(VLOOKUP(B282,'equip ESPE'!$B$2:$C$25,2,0),"")</f>
        <v/>
      </c>
      <c r="D282" s="93"/>
      <c r="E282" s="93"/>
      <c r="F282" s="93"/>
      <c r="G282" s="94"/>
      <c r="H282" s="93"/>
      <c r="I282" s="93"/>
      <c r="J282" s="121">
        <f t="shared" si="9"/>
        <v>0</v>
      </c>
      <c r="S282" s="92" t="str">
        <f t="shared" si="8"/>
        <v/>
      </c>
    </row>
    <row r="283" spans="1:19">
      <c r="A283" s="101" t="str">
        <f>IFERROR(VLOOKUP(B283,'equip ESPE'!$B$3:$D$26,3,0),"")</f>
        <v/>
      </c>
      <c r="B283" s="93"/>
      <c r="C283" s="101" t="str">
        <f>IFERROR(VLOOKUP(B283,'equip ESPE'!$B$2:$C$25,2,0),"")</f>
        <v/>
      </c>
      <c r="D283" s="93"/>
      <c r="E283" s="93"/>
      <c r="F283" s="93"/>
      <c r="G283" s="94"/>
      <c r="H283" s="93"/>
      <c r="I283" s="93"/>
      <c r="J283" s="121">
        <f t="shared" si="9"/>
        <v>0</v>
      </c>
      <c r="S283" s="92" t="str">
        <f t="shared" si="8"/>
        <v/>
      </c>
    </row>
    <row r="284" spans="1:19">
      <c r="A284" s="101" t="str">
        <f>IFERROR(VLOOKUP(B284,'equip ESPE'!$B$3:$D$26,3,0),"")</f>
        <v/>
      </c>
      <c r="B284" s="93"/>
      <c r="C284" s="101" t="str">
        <f>IFERROR(VLOOKUP(B284,'equip ESPE'!$B$2:$C$25,2,0),"")</f>
        <v/>
      </c>
      <c r="D284" s="93"/>
      <c r="E284" s="93"/>
      <c r="F284" s="93"/>
      <c r="G284" s="94"/>
      <c r="H284" s="93"/>
      <c r="I284" s="93"/>
      <c r="J284" s="121">
        <f t="shared" si="9"/>
        <v>0</v>
      </c>
      <c r="S284" s="92" t="str">
        <f t="shared" si="8"/>
        <v/>
      </c>
    </row>
    <row r="285" spans="1:19">
      <c r="A285" s="101" t="str">
        <f>IFERROR(VLOOKUP(B285,'equip ESPE'!$B$3:$D$26,3,0),"")</f>
        <v/>
      </c>
      <c r="B285" s="93"/>
      <c r="C285" s="101" t="str">
        <f>IFERROR(VLOOKUP(B285,'equip ESPE'!$B$2:$C$25,2,0),"")</f>
        <v/>
      </c>
      <c r="D285" s="93"/>
      <c r="E285" s="93"/>
      <c r="F285" s="93"/>
      <c r="G285" s="94"/>
      <c r="H285" s="93"/>
      <c r="I285" s="93"/>
      <c r="J285" s="121">
        <f t="shared" si="9"/>
        <v>0</v>
      </c>
      <c r="S285" s="92" t="str">
        <f t="shared" si="8"/>
        <v/>
      </c>
    </row>
    <row r="286" spans="1:19">
      <c r="A286" s="101" t="str">
        <f>IFERROR(VLOOKUP(B286,'equip ESPE'!$B$3:$D$26,3,0),"")</f>
        <v/>
      </c>
      <c r="B286" s="93"/>
      <c r="C286" s="101" t="str">
        <f>IFERROR(VLOOKUP(B286,'equip ESPE'!$B$2:$C$25,2,0),"")</f>
        <v/>
      </c>
      <c r="D286" s="93"/>
      <c r="E286" s="93"/>
      <c r="F286" s="93"/>
      <c r="G286" s="94"/>
      <c r="H286" s="93"/>
      <c r="I286" s="93"/>
      <c r="J286" s="121">
        <f t="shared" si="9"/>
        <v>0</v>
      </c>
      <c r="S286" s="92" t="str">
        <f t="shared" si="8"/>
        <v/>
      </c>
    </row>
    <row r="287" spans="1:19">
      <c r="A287" s="101" t="str">
        <f>IFERROR(VLOOKUP(B287,'equip ESPE'!$B$3:$D$26,3,0),"")</f>
        <v/>
      </c>
      <c r="B287" s="93"/>
      <c r="C287" s="101" t="str">
        <f>IFERROR(VLOOKUP(B287,'equip ESPE'!$B$2:$C$25,2,0),"")</f>
        <v/>
      </c>
      <c r="D287" s="93"/>
      <c r="E287" s="93"/>
      <c r="F287" s="93"/>
      <c r="G287" s="94"/>
      <c r="H287" s="93"/>
      <c r="I287" s="93"/>
      <c r="J287" s="121">
        <f t="shared" si="9"/>
        <v>0</v>
      </c>
      <c r="S287" s="92" t="str">
        <f t="shared" si="8"/>
        <v/>
      </c>
    </row>
    <row r="288" spans="1:19">
      <c r="A288" s="101" t="str">
        <f>IFERROR(VLOOKUP(B288,'equip ESPE'!$B$3:$D$26,3,0),"")</f>
        <v/>
      </c>
      <c r="B288" s="93"/>
      <c r="C288" s="101" t="str">
        <f>IFERROR(VLOOKUP(B288,'equip ESPE'!$B$2:$C$25,2,0),"")</f>
        <v/>
      </c>
      <c r="D288" s="93"/>
      <c r="E288" s="93"/>
      <c r="F288" s="93"/>
      <c r="G288" s="94"/>
      <c r="H288" s="93"/>
      <c r="I288" s="93"/>
      <c r="J288" s="121">
        <f t="shared" si="9"/>
        <v>0</v>
      </c>
      <c r="S288" s="92" t="str">
        <f t="shared" si="8"/>
        <v/>
      </c>
    </row>
    <row r="289" spans="1:19">
      <c r="A289" s="101" t="str">
        <f>IFERROR(VLOOKUP(B289,'equip ESPE'!$B$3:$D$26,3,0),"")</f>
        <v/>
      </c>
      <c r="B289" s="93"/>
      <c r="C289" s="101" t="str">
        <f>IFERROR(VLOOKUP(B289,'equip ESPE'!$B$2:$C$25,2,0),"")</f>
        <v/>
      </c>
      <c r="D289" s="93"/>
      <c r="E289" s="93"/>
      <c r="F289" s="93"/>
      <c r="G289" s="94"/>
      <c r="H289" s="93"/>
      <c r="I289" s="93"/>
      <c r="J289" s="121">
        <f t="shared" si="9"/>
        <v>0</v>
      </c>
      <c r="S289" s="92" t="str">
        <f t="shared" si="8"/>
        <v/>
      </c>
    </row>
    <row r="290" spans="1:19">
      <c r="A290" s="101" t="str">
        <f>IFERROR(VLOOKUP(B290,'equip ESPE'!$B$3:$D$26,3,0),"")</f>
        <v/>
      </c>
      <c r="B290" s="93"/>
      <c r="C290" s="101" t="str">
        <f>IFERROR(VLOOKUP(B290,'equip ESPE'!$B$2:$C$25,2,0),"")</f>
        <v/>
      </c>
      <c r="D290" s="93"/>
      <c r="E290" s="93"/>
      <c r="F290" s="93"/>
      <c r="G290" s="94"/>
      <c r="H290" s="93"/>
      <c r="I290" s="93"/>
      <c r="J290" s="121">
        <f t="shared" si="9"/>
        <v>0</v>
      </c>
      <c r="S290" s="92" t="str">
        <f t="shared" si="8"/>
        <v/>
      </c>
    </row>
    <row r="291" spans="1:19">
      <c r="A291" s="101" t="str">
        <f>IFERROR(VLOOKUP(B291,'equip ESPE'!$B$3:$D$26,3,0),"")</f>
        <v/>
      </c>
      <c r="B291" s="93"/>
      <c r="C291" s="101" t="str">
        <f>IFERROR(VLOOKUP(B291,'equip ESPE'!$B$2:$C$25,2,0),"")</f>
        <v/>
      </c>
      <c r="D291" s="93"/>
      <c r="E291" s="93"/>
      <c r="F291" s="93"/>
      <c r="G291" s="94"/>
      <c r="H291" s="93"/>
      <c r="I291" s="93"/>
      <c r="J291" s="121">
        <f t="shared" si="9"/>
        <v>0</v>
      </c>
      <c r="S291" s="92" t="str">
        <f t="shared" si="8"/>
        <v/>
      </c>
    </row>
    <row r="292" spans="1:19">
      <c r="A292" s="101" t="str">
        <f>IFERROR(VLOOKUP(B292,'equip ESPE'!$B$3:$D$26,3,0),"")</f>
        <v/>
      </c>
      <c r="B292" s="93"/>
      <c r="C292" s="101" t="str">
        <f>IFERROR(VLOOKUP(B292,'equip ESPE'!$B$2:$C$25,2,0),"")</f>
        <v/>
      </c>
      <c r="D292" s="93"/>
      <c r="E292" s="93"/>
      <c r="F292" s="93"/>
      <c r="G292" s="94"/>
      <c r="H292" s="93"/>
      <c r="I292" s="93"/>
      <c r="J292" s="121">
        <f t="shared" si="9"/>
        <v>0</v>
      </c>
      <c r="S292" s="92" t="str">
        <f t="shared" si="8"/>
        <v/>
      </c>
    </row>
    <row r="293" spans="1:19">
      <c r="A293" s="101" t="str">
        <f>IFERROR(VLOOKUP(B293,'equip ESPE'!$B$3:$D$26,3,0),"")</f>
        <v/>
      </c>
      <c r="B293" s="93"/>
      <c r="C293" s="101" t="str">
        <f>IFERROR(VLOOKUP(B293,'equip ESPE'!$B$2:$C$25,2,0),"")</f>
        <v/>
      </c>
      <c r="D293" s="93"/>
      <c r="E293" s="93"/>
      <c r="F293" s="93"/>
      <c r="G293" s="94"/>
      <c r="H293" s="93"/>
      <c r="I293" s="93"/>
      <c r="J293" s="121">
        <f t="shared" si="9"/>
        <v>0</v>
      </c>
      <c r="S293" s="92" t="str">
        <f t="shared" si="8"/>
        <v/>
      </c>
    </row>
    <row r="294" spans="1:19">
      <c r="A294" s="101" t="str">
        <f>IFERROR(VLOOKUP(B294,'equip ESPE'!$B$3:$D$26,3,0),"")</f>
        <v/>
      </c>
      <c r="B294" s="93"/>
      <c r="C294" s="101" t="str">
        <f>IFERROR(VLOOKUP(B294,'equip ESPE'!$B$2:$C$25,2,0),"")</f>
        <v/>
      </c>
      <c r="D294" s="93"/>
      <c r="E294" s="93"/>
      <c r="F294" s="93"/>
      <c r="G294" s="94"/>
      <c r="H294" s="93"/>
      <c r="I294" s="93"/>
      <c r="J294" s="121">
        <f t="shared" si="9"/>
        <v>0</v>
      </c>
      <c r="S294" s="92" t="str">
        <f t="shared" si="8"/>
        <v/>
      </c>
    </row>
    <row r="295" spans="1:19">
      <c r="A295" s="101" t="str">
        <f>IFERROR(VLOOKUP(B295,'equip ESPE'!$B$3:$D$26,3,0),"")</f>
        <v/>
      </c>
      <c r="B295" s="93"/>
      <c r="C295" s="101" t="str">
        <f>IFERROR(VLOOKUP(B295,'equip ESPE'!$B$2:$C$25,2,0),"")</f>
        <v/>
      </c>
      <c r="D295" s="93"/>
      <c r="E295" s="93"/>
      <c r="F295" s="93"/>
      <c r="G295" s="94"/>
      <c r="H295" s="93"/>
      <c r="I295" s="93"/>
      <c r="J295" s="121">
        <f t="shared" si="9"/>
        <v>0</v>
      </c>
      <c r="S295" s="92" t="str">
        <f t="shared" si="8"/>
        <v/>
      </c>
    </row>
    <row r="296" spans="1:19">
      <c r="A296" s="101" t="str">
        <f>IFERROR(VLOOKUP(B296,'equip ESPE'!$B$3:$D$26,3,0),"")</f>
        <v/>
      </c>
      <c r="B296" s="93"/>
      <c r="C296" s="101" t="str">
        <f>IFERROR(VLOOKUP(B296,'equip ESPE'!$B$2:$C$25,2,0),"")</f>
        <v/>
      </c>
      <c r="D296" s="93"/>
      <c r="E296" s="93"/>
      <c r="F296" s="93"/>
      <c r="G296" s="94"/>
      <c r="H296" s="93"/>
      <c r="I296" s="93"/>
      <c r="J296" s="121">
        <f t="shared" si="9"/>
        <v>0</v>
      </c>
      <c r="S296" s="92" t="str">
        <f t="shared" si="8"/>
        <v/>
      </c>
    </row>
    <row r="297" spans="1:19">
      <c r="A297" s="101" t="str">
        <f>IFERROR(VLOOKUP(B297,'equip ESPE'!$B$3:$D$26,3,0),"")</f>
        <v/>
      </c>
      <c r="B297" s="93"/>
      <c r="C297" s="101" t="str">
        <f>IFERROR(VLOOKUP(B297,'equip ESPE'!$B$2:$C$25,2,0),"")</f>
        <v/>
      </c>
      <c r="D297" s="93"/>
      <c r="E297" s="93"/>
      <c r="F297" s="93"/>
      <c r="G297" s="94"/>
      <c r="H297" s="93"/>
      <c r="I297" s="93"/>
      <c r="J297" s="121">
        <f t="shared" si="9"/>
        <v>0</v>
      </c>
      <c r="S297" s="92" t="str">
        <f t="shared" si="8"/>
        <v/>
      </c>
    </row>
    <row r="298" spans="1:19">
      <c r="A298" s="101" t="str">
        <f>IFERROR(VLOOKUP(B298,'equip ESPE'!$B$3:$D$26,3,0),"")</f>
        <v/>
      </c>
      <c r="B298" s="93"/>
      <c r="C298" s="101" t="str">
        <f>IFERROR(VLOOKUP(B298,'equip ESPE'!$B$2:$C$25,2,0),"")</f>
        <v/>
      </c>
      <c r="D298" s="93"/>
      <c r="E298" s="93"/>
      <c r="F298" s="93"/>
      <c r="G298" s="94"/>
      <c r="H298" s="93"/>
      <c r="I298" s="93"/>
      <c r="J298" s="121">
        <f t="shared" si="9"/>
        <v>0</v>
      </c>
      <c r="S298" s="92" t="str">
        <f t="shared" si="8"/>
        <v/>
      </c>
    </row>
    <row r="299" spans="1:19">
      <c r="A299" s="101" t="str">
        <f>IFERROR(VLOOKUP(B299,'equip ESPE'!$B$3:$D$26,3,0),"")</f>
        <v/>
      </c>
      <c r="B299" s="93"/>
      <c r="C299" s="101" t="str">
        <f>IFERROR(VLOOKUP(B299,'equip ESPE'!$B$2:$C$25,2,0),"")</f>
        <v/>
      </c>
      <c r="D299" s="93"/>
      <c r="E299" s="93"/>
      <c r="F299" s="93"/>
      <c r="G299" s="94"/>
      <c r="H299" s="93"/>
      <c r="I299" s="93"/>
      <c r="J299" s="121">
        <f t="shared" si="9"/>
        <v>0</v>
      </c>
      <c r="S299" s="92" t="str">
        <f t="shared" si="8"/>
        <v/>
      </c>
    </row>
    <row r="300" spans="1:19">
      <c r="A300" s="101" t="str">
        <f>IFERROR(VLOOKUP(B300,'equip ESPE'!$B$3:$D$26,3,0),"")</f>
        <v/>
      </c>
      <c r="B300" s="93"/>
      <c r="C300" s="101" t="str">
        <f>IFERROR(VLOOKUP(B300,'equip ESPE'!$B$2:$C$25,2,0),"")</f>
        <v/>
      </c>
      <c r="D300" s="93"/>
      <c r="E300" s="93"/>
      <c r="F300" s="93"/>
      <c r="G300" s="94"/>
      <c r="H300" s="93"/>
      <c r="I300" s="93"/>
      <c r="J300" s="121">
        <f t="shared" si="9"/>
        <v>0</v>
      </c>
      <c r="S300" s="92" t="str">
        <f t="shared" si="8"/>
        <v/>
      </c>
    </row>
    <row r="301" spans="1:19">
      <c r="A301" s="101" t="str">
        <f>IFERROR(VLOOKUP(B301,'equip ESPE'!$B$3:$D$26,3,0),"")</f>
        <v/>
      </c>
      <c r="B301" s="93"/>
      <c r="C301" s="101" t="str">
        <f>IFERROR(VLOOKUP(B301,'equip ESPE'!$B$2:$C$25,2,0),"")</f>
        <v/>
      </c>
      <c r="D301" s="93"/>
      <c r="E301" s="93"/>
      <c r="F301" s="93"/>
      <c r="G301" s="94"/>
      <c r="H301" s="93"/>
      <c r="I301" s="93"/>
      <c r="J301" s="121">
        <f t="shared" si="9"/>
        <v>0</v>
      </c>
      <c r="S301" s="92" t="str">
        <f t="shared" si="8"/>
        <v/>
      </c>
    </row>
    <row r="302" spans="1:19">
      <c r="A302" s="101" t="str">
        <f>IFERROR(VLOOKUP(B302,'equip ESPE'!$B$3:$D$26,3,0),"")</f>
        <v/>
      </c>
      <c r="B302" s="93"/>
      <c r="C302" s="101" t="str">
        <f>IFERROR(VLOOKUP(B302,'equip ESPE'!$B$2:$C$25,2,0),"")</f>
        <v/>
      </c>
      <c r="D302" s="93"/>
      <c r="E302" s="93"/>
      <c r="F302" s="93"/>
      <c r="G302" s="94"/>
      <c r="H302" s="93"/>
      <c r="I302" s="93"/>
      <c r="J302" s="121">
        <f t="shared" si="9"/>
        <v>0</v>
      </c>
      <c r="S302" s="92" t="str">
        <f t="shared" si="8"/>
        <v/>
      </c>
    </row>
    <row r="303" spans="1:19">
      <c r="A303" s="101" t="str">
        <f>IFERROR(VLOOKUP(B303,'equip ESPE'!$B$3:$D$26,3,0),"")</f>
        <v/>
      </c>
      <c r="B303" s="93"/>
      <c r="C303" s="101" t="str">
        <f>IFERROR(VLOOKUP(B303,'equip ESPE'!$B$2:$C$25,2,0),"")</f>
        <v/>
      </c>
      <c r="D303" s="93"/>
      <c r="E303" s="93"/>
      <c r="F303" s="93"/>
      <c r="G303" s="94"/>
      <c r="H303" s="93"/>
      <c r="I303" s="93"/>
      <c r="J303" s="121">
        <f t="shared" si="9"/>
        <v>0</v>
      </c>
      <c r="S303" s="92" t="str">
        <f t="shared" si="8"/>
        <v/>
      </c>
    </row>
    <row r="304" spans="1:19">
      <c r="A304" s="101" t="str">
        <f>IFERROR(VLOOKUP(B304,'equip ESPE'!$B$3:$D$26,3,0),"")</f>
        <v/>
      </c>
      <c r="B304" s="93"/>
      <c r="C304" s="101" t="str">
        <f>IFERROR(VLOOKUP(B304,'equip ESPE'!$B$2:$C$25,2,0),"")</f>
        <v/>
      </c>
      <c r="D304" s="93"/>
      <c r="E304" s="93"/>
      <c r="F304" s="93"/>
      <c r="G304" s="94"/>
      <c r="H304" s="93"/>
      <c r="I304" s="93"/>
      <c r="J304" s="121">
        <f t="shared" si="9"/>
        <v>0</v>
      </c>
      <c r="S304" s="92" t="str">
        <f t="shared" si="8"/>
        <v/>
      </c>
    </row>
    <row r="305" spans="1:19">
      <c r="A305" s="101" t="str">
        <f>IFERROR(VLOOKUP(B305,'equip ESPE'!$B$3:$D$26,3,0),"")</f>
        <v/>
      </c>
      <c r="B305" s="93"/>
      <c r="C305" s="101" t="str">
        <f>IFERROR(VLOOKUP(B305,'equip ESPE'!$B$2:$C$25,2,0),"")</f>
        <v/>
      </c>
      <c r="D305" s="93"/>
      <c r="E305" s="93"/>
      <c r="F305" s="93"/>
      <c r="G305" s="94"/>
      <c r="H305" s="93"/>
      <c r="I305" s="93"/>
      <c r="J305" s="121">
        <f t="shared" si="9"/>
        <v>0</v>
      </c>
      <c r="S305" s="92" t="str">
        <f t="shared" si="8"/>
        <v/>
      </c>
    </row>
    <row r="306" spans="1:19">
      <c r="A306" s="101" t="str">
        <f>IFERROR(VLOOKUP(B306,'equip ESPE'!$B$3:$D$26,3,0),"")</f>
        <v/>
      </c>
      <c r="B306" s="93"/>
      <c r="C306" s="101" t="str">
        <f>IFERROR(VLOOKUP(B306,'equip ESPE'!$B$2:$C$25,2,0),"")</f>
        <v/>
      </c>
      <c r="D306" s="93"/>
      <c r="E306" s="93"/>
      <c r="F306" s="93"/>
      <c r="G306" s="94"/>
      <c r="H306" s="93"/>
      <c r="I306" s="93"/>
      <c r="J306" s="121">
        <f t="shared" si="9"/>
        <v>0</v>
      </c>
      <c r="S306" s="92" t="str">
        <f t="shared" si="8"/>
        <v/>
      </c>
    </row>
    <row r="307" spans="1:19">
      <c r="A307" s="101" t="str">
        <f>IFERROR(VLOOKUP(B307,'equip ESPE'!$B$3:$D$26,3,0),"")</f>
        <v/>
      </c>
      <c r="B307" s="93"/>
      <c r="C307" s="101" t="str">
        <f>IFERROR(VLOOKUP(B307,'equip ESPE'!$B$2:$C$25,2,0),"")</f>
        <v/>
      </c>
      <c r="D307" s="93"/>
      <c r="E307" s="93"/>
      <c r="F307" s="93"/>
      <c r="G307" s="94"/>
      <c r="H307" s="93"/>
      <c r="I307" s="93"/>
      <c r="J307" s="121">
        <f t="shared" si="9"/>
        <v>0</v>
      </c>
      <c r="S307" s="92" t="str">
        <f t="shared" si="8"/>
        <v/>
      </c>
    </row>
    <row r="308" spans="1:19">
      <c r="A308" s="101" t="str">
        <f>IFERROR(VLOOKUP(B308,'equip ESPE'!$B$3:$D$26,3,0),"")</f>
        <v/>
      </c>
      <c r="B308" s="93"/>
      <c r="C308" s="101" t="str">
        <f>IFERROR(VLOOKUP(B308,'equip ESPE'!$B$2:$C$25,2,0),"")</f>
        <v/>
      </c>
      <c r="D308" s="93"/>
      <c r="E308" s="93"/>
      <c r="F308" s="93"/>
      <c r="G308" s="94"/>
      <c r="H308" s="93"/>
      <c r="I308" s="93"/>
      <c r="J308" s="121">
        <f t="shared" si="9"/>
        <v>0</v>
      </c>
      <c r="S308" s="92" t="str">
        <f t="shared" si="8"/>
        <v/>
      </c>
    </row>
    <row r="309" spans="1:19">
      <c r="A309" s="101" t="str">
        <f>IFERROR(VLOOKUP(B309,'equip ESPE'!$B$3:$D$26,3,0),"")</f>
        <v/>
      </c>
      <c r="B309" s="93"/>
      <c r="C309" s="101" t="str">
        <f>IFERROR(VLOOKUP(B309,'equip ESPE'!$B$2:$C$25,2,0),"")</f>
        <v/>
      </c>
      <c r="D309" s="93"/>
      <c r="E309" s="93"/>
      <c r="F309" s="93"/>
      <c r="G309" s="94"/>
      <c r="H309" s="93"/>
      <c r="I309" s="93"/>
      <c r="J309" s="121">
        <f t="shared" si="9"/>
        <v>0</v>
      </c>
      <c r="S309" s="92" t="str">
        <f t="shared" si="8"/>
        <v/>
      </c>
    </row>
    <row r="310" spans="1:19">
      <c r="A310" s="101" t="str">
        <f>IFERROR(VLOOKUP(B310,'equip ESPE'!$B$3:$D$26,3,0),"")</f>
        <v/>
      </c>
      <c r="B310" s="93"/>
      <c r="C310" s="101" t="str">
        <f>IFERROR(VLOOKUP(B310,'equip ESPE'!$B$2:$C$25,2,0),"")</f>
        <v/>
      </c>
      <c r="D310" s="93"/>
      <c r="E310" s="93"/>
      <c r="F310" s="93"/>
      <c r="G310" s="94"/>
      <c r="H310" s="93"/>
      <c r="I310" s="93"/>
      <c r="J310" s="121">
        <f t="shared" si="9"/>
        <v>0</v>
      </c>
      <c r="S310" s="92" t="str">
        <f t="shared" si="8"/>
        <v/>
      </c>
    </row>
    <row r="311" spans="1:19">
      <c r="A311" s="101" t="str">
        <f>IFERROR(VLOOKUP(B311,'equip ESPE'!$B$3:$D$26,3,0),"")</f>
        <v/>
      </c>
      <c r="B311" s="93"/>
      <c r="C311" s="101" t="str">
        <f>IFERROR(VLOOKUP(B311,'equip ESPE'!$B$2:$C$25,2,0),"")</f>
        <v/>
      </c>
      <c r="D311" s="93"/>
      <c r="E311" s="93"/>
      <c r="F311" s="93"/>
      <c r="G311" s="94"/>
      <c r="H311" s="93"/>
      <c r="I311" s="93"/>
      <c r="J311" s="121">
        <f t="shared" si="9"/>
        <v>0</v>
      </c>
      <c r="S311" s="92" t="str">
        <f t="shared" si="8"/>
        <v/>
      </c>
    </row>
    <row r="312" spans="1:19">
      <c r="A312" s="101" t="str">
        <f>IFERROR(VLOOKUP(B312,'equip ESPE'!$B$3:$D$26,3,0),"")</f>
        <v/>
      </c>
      <c r="B312" s="93"/>
      <c r="C312" s="101" t="str">
        <f>IFERROR(VLOOKUP(B312,'equip ESPE'!$B$2:$C$25,2,0),"")</f>
        <v/>
      </c>
      <c r="D312" s="93"/>
      <c r="E312" s="93"/>
      <c r="F312" s="93"/>
      <c r="G312" s="94"/>
      <c r="H312" s="93"/>
      <c r="I312" s="93"/>
      <c r="J312" s="121">
        <f t="shared" si="9"/>
        <v>0</v>
      </c>
      <c r="S312" s="92" t="str">
        <f t="shared" si="8"/>
        <v/>
      </c>
    </row>
    <row r="313" spans="1:19">
      <c r="A313" s="101" t="str">
        <f>IFERROR(VLOOKUP(B313,'equip ESPE'!$B$3:$D$26,3,0),"")</f>
        <v/>
      </c>
      <c r="B313" s="93"/>
      <c r="C313" s="101" t="str">
        <f>IFERROR(VLOOKUP(B313,'equip ESPE'!$B$2:$C$25,2,0),"")</f>
        <v/>
      </c>
      <c r="D313" s="93"/>
      <c r="E313" s="93"/>
      <c r="F313" s="93"/>
      <c r="G313" s="94"/>
      <c r="H313" s="93"/>
      <c r="I313" s="93"/>
      <c r="J313" s="121">
        <f t="shared" si="9"/>
        <v>0</v>
      </c>
      <c r="S313" s="92" t="str">
        <f t="shared" si="8"/>
        <v/>
      </c>
    </row>
    <row r="314" spans="1:19">
      <c r="A314" s="101" t="str">
        <f>IFERROR(VLOOKUP(B314,'equip ESPE'!$B$3:$D$26,3,0),"")</f>
        <v/>
      </c>
      <c r="B314" s="93"/>
      <c r="C314" s="101" t="str">
        <f>IFERROR(VLOOKUP(B314,'equip ESPE'!$B$2:$C$25,2,0),"")</f>
        <v/>
      </c>
      <c r="D314" s="93"/>
      <c r="E314" s="93"/>
      <c r="F314" s="93"/>
      <c r="G314" s="94"/>
      <c r="H314" s="93"/>
      <c r="I314" s="93"/>
      <c r="J314" s="121">
        <f t="shared" si="9"/>
        <v>0</v>
      </c>
      <c r="S314" s="92" t="str">
        <f t="shared" si="8"/>
        <v/>
      </c>
    </row>
    <row r="315" spans="1:19">
      <c r="A315" s="101" t="str">
        <f>IFERROR(VLOOKUP(B315,'equip ESPE'!$B$3:$D$26,3,0),"")</f>
        <v/>
      </c>
      <c r="B315" s="93"/>
      <c r="C315" s="101" t="str">
        <f>IFERROR(VLOOKUP(B315,'equip ESPE'!$B$2:$C$25,2,0),"")</f>
        <v/>
      </c>
      <c r="D315" s="93"/>
      <c r="E315" s="93"/>
      <c r="F315" s="93"/>
      <c r="G315" s="94"/>
      <c r="H315" s="93"/>
      <c r="I315" s="93"/>
      <c r="J315" s="121">
        <f t="shared" si="9"/>
        <v>0</v>
      </c>
      <c r="S315" s="92" t="str">
        <f t="shared" si="8"/>
        <v/>
      </c>
    </row>
    <row r="316" spans="1:19">
      <c r="A316" s="101" t="str">
        <f>IFERROR(VLOOKUP(B316,'equip ESPE'!$B$3:$D$26,3,0),"")</f>
        <v/>
      </c>
      <c r="B316" s="93"/>
      <c r="C316" s="101" t="str">
        <f>IFERROR(VLOOKUP(B316,'equip ESPE'!$B$2:$C$25,2,0),"")</f>
        <v/>
      </c>
      <c r="D316" s="93"/>
      <c r="E316" s="93"/>
      <c r="F316" s="93"/>
      <c r="G316" s="94"/>
      <c r="H316" s="93"/>
      <c r="I316" s="93"/>
      <c r="J316" s="121">
        <f t="shared" si="9"/>
        <v>0</v>
      </c>
      <c r="S316" s="92" t="str">
        <f t="shared" si="8"/>
        <v/>
      </c>
    </row>
    <row r="317" spans="1:19">
      <c r="A317" s="101" t="str">
        <f>IFERROR(VLOOKUP(B317,'equip ESPE'!$B$3:$D$26,3,0),"")</f>
        <v/>
      </c>
      <c r="B317" s="93"/>
      <c r="C317" s="101" t="str">
        <f>IFERROR(VLOOKUP(B317,'equip ESPE'!$B$2:$C$25,2,0),"")</f>
        <v/>
      </c>
      <c r="D317" s="93"/>
      <c r="E317" s="93"/>
      <c r="F317" s="93"/>
      <c r="G317" s="94"/>
      <c r="H317" s="93"/>
      <c r="I317" s="93"/>
      <c r="J317" s="121">
        <f t="shared" si="9"/>
        <v>0</v>
      </c>
      <c r="S317" s="92" t="str">
        <f t="shared" si="8"/>
        <v/>
      </c>
    </row>
    <row r="318" spans="1:19">
      <c r="A318" s="101" t="str">
        <f>IFERROR(VLOOKUP(B318,'equip ESPE'!$B$3:$D$26,3,0),"")</f>
        <v/>
      </c>
      <c r="B318" s="93"/>
      <c r="C318" s="101" t="str">
        <f>IFERROR(VLOOKUP(B318,'equip ESPE'!$B$2:$C$25,2,0),"")</f>
        <v/>
      </c>
      <c r="D318" s="93"/>
      <c r="E318" s="93"/>
      <c r="F318" s="93"/>
      <c r="G318" s="94"/>
      <c r="H318" s="93"/>
      <c r="I318" s="93"/>
      <c r="J318" s="121">
        <f t="shared" si="9"/>
        <v>0</v>
      </c>
      <c r="S318" s="92" t="str">
        <f t="shared" si="8"/>
        <v/>
      </c>
    </row>
    <row r="319" spans="1:19">
      <c r="A319" s="101" t="str">
        <f>IFERROR(VLOOKUP(B319,'equip ESPE'!$B$3:$D$26,3,0),"")</f>
        <v/>
      </c>
      <c r="B319" s="93"/>
      <c r="C319" s="101" t="str">
        <f>IFERROR(VLOOKUP(B319,'equip ESPE'!$B$2:$C$25,2,0),"")</f>
        <v/>
      </c>
      <c r="D319" s="93"/>
      <c r="E319" s="93"/>
      <c r="F319" s="93"/>
      <c r="G319" s="94"/>
      <c r="H319" s="93"/>
      <c r="I319" s="93"/>
      <c r="J319" s="121">
        <f t="shared" si="9"/>
        <v>0</v>
      </c>
      <c r="S319" s="92" t="str">
        <f t="shared" si="8"/>
        <v/>
      </c>
    </row>
    <row r="320" spans="1:19">
      <c r="A320" s="101" t="str">
        <f>IFERROR(VLOOKUP(B320,'equip ESPE'!$B$3:$D$26,3,0),"")</f>
        <v/>
      </c>
      <c r="B320" s="93"/>
      <c r="C320" s="101" t="str">
        <f>IFERROR(VLOOKUP(B320,'equip ESPE'!$B$2:$C$25,2,0),"")</f>
        <v/>
      </c>
      <c r="D320" s="93"/>
      <c r="E320" s="93"/>
      <c r="F320" s="93"/>
      <c r="G320" s="94"/>
      <c r="H320" s="93"/>
      <c r="I320" s="93"/>
      <c r="J320" s="121">
        <f t="shared" si="9"/>
        <v>0</v>
      </c>
      <c r="S320" s="92" t="str">
        <f t="shared" si="8"/>
        <v/>
      </c>
    </row>
    <row r="321" spans="1:19">
      <c r="A321" s="101" t="str">
        <f>IFERROR(VLOOKUP(B321,'equip ESPE'!$B$3:$D$26,3,0),"")</f>
        <v/>
      </c>
      <c r="B321" s="93"/>
      <c r="C321" s="101" t="str">
        <f>IFERROR(VLOOKUP(B321,'equip ESPE'!$B$2:$C$25,2,0),"")</f>
        <v/>
      </c>
      <c r="D321" s="93"/>
      <c r="E321" s="93"/>
      <c r="F321" s="93"/>
      <c r="G321" s="94"/>
      <c r="H321" s="93"/>
      <c r="I321" s="93"/>
      <c r="J321" s="121">
        <f t="shared" si="9"/>
        <v>0</v>
      </c>
      <c r="S321" s="92" t="str">
        <f t="shared" si="8"/>
        <v/>
      </c>
    </row>
    <row r="322" spans="1:19">
      <c r="A322" s="101" t="str">
        <f>IFERROR(VLOOKUP(B322,'equip ESPE'!$B$3:$D$26,3,0),"")</f>
        <v/>
      </c>
      <c r="B322" s="93"/>
      <c r="C322" s="101" t="str">
        <f>IFERROR(VLOOKUP(B322,'equip ESPE'!$B$2:$C$25,2,0),"")</f>
        <v/>
      </c>
      <c r="D322" s="93"/>
      <c r="E322" s="93"/>
      <c r="F322" s="93"/>
      <c r="G322" s="94"/>
      <c r="H322" s="93"/>
      <c r="I322" s="93"/>
      <c r="J322" s="121">
        <f t="shared" si="9"/>
        <v>0</v>
      </c>
      <c r="S322" s="92" t="str">
        <f t="shared" si="8"/>
        <v/>
      </c>
    </row>
    <row r="323" spans="1:19">
      <c r="A323" s="101" t="str">
        <f>IFERROR(VLOOKUP(B323,'equip ESPE'!$B$3:$D$26,3,0),"")</f>
        <v/>
      </c>
      <c r="B323" s="93"/>
      <c r="C323" s="101" t="str">
        <f>IFERROR(VLOOKUP(B323,'equip ESPE'!$B$2:$C$25,2,0),"")</f>
        <v/>
      </c>
      <c r="D323" s="93"/>
      <c r="E323" s="93"/>
      <c r="F323" s="93"/>
      <c r="G323" s="94"/>
      <c r="H323" s="93"/>
      <c r="I323" s="93"/>
      <c r="J323" s="121">
        <f t="shared" si="9"/>
        <v>0</v>
      </c>
      <c r="S323" s="92" t="str">
        <f t="shared" si="8"/>
        <v/>
      </c>
    </row>
    <row r="324" spans="1:19">
      <c r="A324" s="101" t="str">
        <f>IFERROR(VLOOKUP(B324,'equip ESPE'!$B$3:$D$26,3,0),"")</f>
        <v/>
      </c>
      <c r="B324" s="93"/>
      <c r="C324" s="101" t="str">
        <f>IFERROR(VLOOKUP(B324,'equip ESPE'!$B$2:$C$25,2,0),"")</f>
        <v/>
      </c>
      <c r="D324" s="93"/>
      <c r="E324" s="93"/>
      <c r="F324" s="93"/>
      <c r="G324" s="94"/>
      <c r="H324" s="93"/>
      <c r="I324" s="93"/>
      <c r="J324" s="121">
        <f t="shared" si="9"/>
        <v>0</v>
      </c>
      <c r="S324" s="92" t="str">
        <f t="shared" si="8"/>
        <v/>
      </c>
    </row>
    <row r="325" spans="1:19">
      <c r="A325" s="101" t="str">
        <f>IFERROR(VLOOKUP(B325,'equip ESPE'!$B$3:$D$26,3,0),"")</f>
        <v/>
      </c>
      <c r="B325" s="93"/>
      <c r="C325" s="101" t="str">
        <f>IFERROR(VLOOKUP(B325,'equip ESPE'!$B$2:$C$25,2,0),"")</f>
        <v/>
      </c>
      <c r="D325" s="93"/>
      <c r="E325" s="93"/>
      <c r="F325" s="93"/>
      <c r="G325" s="94"/>
      <c r="H325" s="93"/>
      <c r="I325" s="93"/>
      <c r="J325" s="121">
        <f t="shared" si="9"/>
        <v>0</v>
      </c>
      <c r="S325" s="92" t="str">
        <f t="shared" si="8"/>
        <v/>
      </c>
    </row>
    <row r="326" spans="1:19">
      <c r="A326" s="101" t="str">
        <f>IFERROR(VLOOKUP(B326,'equip ESPE'!$B$3:$D$26,3,0),"")</f>
        <v/>
      </c>
      <c r="B326" s="93"/>
      <c r="C326" s="101" t="str">
        <f>IFERROR(VLOOKUP(B326,'equip ESPE'!$B$2:$C$25,2,0),"")</f>
        <v/>
      </c>
      <c r="D326" s="93"/>
      <c r="E326" s="93"/>
      <c r="F326" s="93"/>
      <c r="G326" s="94"/>
      <c r="H326" s="93"/>
      <c r="I326" s="93"/>
      <c r="J326" s="121">
        <f t="shared" si="9"/>
        <v>0</v>
      </c>
      <c r="S326" s="92" t="str">
        <f t="shared" si="8"/>
        <v/>
      </c>
    </row>
    <row r="327" spans="1:19">
      <c r="A327" s="101" t="str">
        <f>IFERROR(VLOOKUP(B327,'equip ESPE'!$B$3:$D$26,3,0),"")</f>
        <v/>
      </c>
      <c r="B327" s="93"/>
      <c r="C327" s="101" t="str">
        <f>IFERROR(VLOOKUP(B327,'equip ESPE'!$B$2:$C$25,2,0),"")</f>
        <v/>
      </c>
      <c r="D327" s="93"/>
      <c r="E327" s="93"/>
      <c r="F327" s="93"/>
      <c r="G327" s="94"/>
      <c r="H327" s="93"/>
      <c r="I327" s="93"/>
      <c r="J327" s="121">
        <f t="shared" si="9"/>
        <v>0</v>
      </c>
      <c r="S327" s="92" t="str">
        <f t="shared" si="8"/>
        <v/>
      </c>
    </row>
    <row r="328" spans="1:19">
      <c r="A328" s="101" t="str">
        <f>IFERROR(VLOOKUP(B328,'equip ESPE'!$B$3:$D$26,3,0),"")</f>
        <v/>
      </c>
      <c r="B328" s="93"/>
      <c r="C328" s="101" t="str">
        <f>IFERROR(VLOOKUP(B328,'equip ESPE'!$B$2:$C$25,2,0),"")</f>
        <v/>
      </c>
      <c r="D328" s="93"/>
      <c r="E328" s="93"/>
      <c r="F328" s="93"/>
      <c r="G328" s="94"/>
      <c r="H328" s="93"/>
      <c r="I328" s="93"/>
      <c r="J328" s="121">
        <f t="shared" si="9"/>
        <v>0</v>
      </c>
      <c r="S328" s="92" t="str">
        <f t="shared" si="8"/>
        <v/>
      </c>
    </row>
    <row r="329" spans="1:19">
      <c r="A329" s="101" t="str">
        <f>IFERROR(VLOOKUP(B329,'equip ESPE'!$B$3:$D$26,3,0),"")</f>
        <v/>
      </c>
      <c r="B329" s="93"/>
      <c r="C329" s="101" t="str">
        <f>IFERROR(VLOOKUP(B329,'equip ESPE'!$B$2:$C$25,2,0),"")</f>
        <v/>
      </c>
      <c r="D329" s="93"/>
      <c r="E329" s="93"/>
      <c r="F329" s="93"/>
      <c r="G329" s="94"/>
      <c r="H329" s="93"/>
      <c r="I329" s="93"/>
      <c r="J329" s="121">
        <f t="shared" si="9"/>
        <v>0</v>
      </c>
      <c r="S329" s="92" t="str">
        <f t="shared" si="8"/>
        <v/>
      </c>
    </row>
    <row r="330" spans="1:19">
      <c r="A330" s="101" t="str">
        <f>IFERROR(VLOOKUP(B330,'equip ESPE'!$B$3:$D$26,3,0),"")</f>
        <v/>
      </c>
      <c r="B330" s="93"/>
      <c r="C330" s="101" t="str">
        <f>IFERROR(VLOOKUP(B330,'equip ESPE'!$B$2:$C$25,2,0),"")</f>
        <v/>
      </c>
      <c r="D330" s="93"/>
      <c r="E330" s="93"/>
      <c r="F330" s="93"/>
      <c r="G330" s="94"/>
      <c r="H330" s="93"/>
      <c r="I330" s="93"/>
      <c r="J330" s="121">
        <f t="shared" si="9"/>
        <v>0</v>
      </c>
      <c r="S330" s="92" t="str">
        <f t="shared" si="8"/>
        <v/>
      </c>
    </row>
    <row r="331" spans="1:19">
      <c r="A331" s="101" t="str">
        <f>IFERROR(VLOOKUP(B331,'equip ESPE'!$B$3:$D$26,3,0),"")</f>
        <v/>
      </c>
      <c r="B331" s="93"/>
      <c r="C331" s="101" t="str">
        <f>IFERROR(VLOOKUP(B331,'equip ESPE'!$B$2:$C$25,2,0),"")</f>
        <v/>
      </c>
      <c r="D331" s="93"/>
      <c r="E331" s="93"/>
      <c r="F331" s="93"/>
      <c r="G331" s="94"/>
      <c r="H331" s="93"/>
      <c r="I331" s="93"/>
      <c r="J331" s="121">
        <f t="shared" si="9"/>
        <v>0</v>
      </c>
      <c r="S331" s="92" t="str">
        <f t="shared" ref="S331:S394" si="10">IFERROR(A331,"")</f>
        <v/>
      </c>
    </row>
    <row r="332" spans="1:19">
      <c r="A332" s="101" t="str">
        <f>IFERROR(VLOOKUP(B332,'equip ESPE'!$B$3:$D$26,3,0),"")</f>
        <v/>
      </c>
      <c r="B332" s="93"/>
      <c r="C332" s="101" t="str">
        <f>IFERROR(VLOOKUP(B332,'equip ESPE'!$B$2:$C$25,2,0),"")</f>
        <v/>
      </c>
      <c r="D332" s="93"/>
      <c r="E332" s="93"/>
      <c r="F332" s="93"/>
      <c r="G332" s="94"/>
      <c r="H332" s="93"/>
      <c r="I332" s="93"/>
      <c r="J332" s="121">
        <f t="shared" ref="J332:J373" si="11">H332*I332</f>
        <v>0</v>
      </c>
      <c r="S332" s="92" t="str">
        <f t="shared" si="10"/>
        <v/>
      </c>
    </row>
    <row r="333" spans="1:19">
      <c r="A333" s="101" t="str">
        <f>IFERROR(VLOOKUP(B333,'equip ESPE'!$B$3:$D$26,3,0),"")</f>
        <v/>
      </c>
      <c r="B333" s="93"/>
      <c r="C333" s="101" t="str">
        <f>IFERROR(VLOOKUP(B333,'equip ESPE'!$B$2:$C$25,2,0),"")</f>
        <v/>
      </c>
      <c r="D333" s="93"/>
      <c r="E333" s="93"/>
      <c r="F333" s="93"/>
      <c r="G333" s="94"/>
      <c r="H333" s="93"/>
      <c r="I333" s="93"/>
      <c r="J333" s="121">
        <f t="shared" si="11"/>
        <v>0</v>
      </c>
      <c r="S333" s="92" t="str">
        <f t="shared" si="10"/>
        <v/>
      </c>
    </row>
    <row r="334" spans="1:19">
      <c r="A334" s="101" t="str">
        <f>IFERROR(VLOOKUP(B334,'equip ESPE'!$B$3:$D$26,3,0),"")</f>
        <v/>
      </c>
      <c r="B334" s="93"/>
      <c r="C334" s="101" t="str">
        <f>IFERROR(VLOOKUP(B334,'equip ESPE'!$B$2:$C$25,2,0),"")</f>
        <v/>
      </c>
      <c r="D334" s="93"/>
      <c r="E334" s="93"/>
      <c r="F334" s="93"/>
      <c r="G334" s="94"/>
      <c r="H334" s="93"/>
      <c r="I334" s="93"/>
      <c r="J334" s="121">
        <f t="shared" si="11"/>
        <v>0</v>
      </c>
      <c r="S334" s="92" t="str">
        <f t="shared" si="10"/>
        <v/>
      </c>
    </row>
    <row r="335" spans="1:19">
      <c r="A335" s="101" t="str">
        <f>IFERROR(VLOOKUP(B335,'equip ESPE'!$B$3:$D$26,3,0),"")</f>
        <v/>
      </c>
      <c r="B335" s="93"/>
      <c r="C335" s="101" t="str">
        <f>IFERROR(VLOOKUP(B335,'equip ESPE'!$B$2:$C$25,2,0),"")</f>
        <v/>
      </c>
      <c r="D335" s="93"/>
      <c r="E335" s="93"/>
      <c r="F335" s="93"/>
      <c r="G335" s="94"/>
      <c r="H335" s="93"/>
      <c r="I335" s="93"/>
      <c r="J335" s="121">
        <f t="shared" si="11"/>
        <v>0</v>
      </c>
      <c r="S335" s="92" t="str">
        <f t="shared" si="10"/>
        <v/>
      </c>
    </row>
    <row r="336" spans="1:19">
      <c r="A336" s="101" t="str">
        <f>IFERROR(VLOOKUP(B336,'equip ESPE'!$B$3:$D$26,3,0),"")</f>
        <v/>
      </c>
      <c r="B336" s="93"/>
      <c r="C336" s="101" t="str">
        <f>IFERROR(VLOOKUP(B336,'equip ESPE'!$B$2:$C$25,2,0),"")</f>
        <v/>
      </c>
      <c r="D336" s="93"/>
      <c r="E336" s="93"/>
      <c r="F336" s="93"/>
      <c r="G336" s="94"/>
      <c r="H336" s="93"/>
      <c r="I336" s="93"/>
      <c r="J336" s="121">
        <f t="shared" si="11"/>
        <v>0</v>
      </c>
      <c r="S336" s="92" t="str">
        <f t="shared" si="10"/>
        <v/>
      </c>
    </row>
    <row r="337" spans="1:19">
      <c r="A337" s="101" t="str">
        <f>IFERROR(VLOOKUP(B337,'equip ESPE'!$B$3:$D$26,3,0),"")</f>
        <v/>
      </c>
      <c r="B337" s="93"/>
      <c r="C337" s="101" t="str">
        <f>IFERROR(VLOOKUP(B337,'equip ESPE'!$B$2:$C$25,2,0),"")</f>
        <v/>
      </c>
      <c r="D337" s="93"/>
      <c r="E337" s="93"/>
      <c r="F337" s="93"/>
      <c r="G337" s="94"/>
      <c r="H337" s="93"/>
      <c r="I337" s="93"/>
      <c r="J337" s="121">
        <f t="shared" si="11"/>
        <v>0</v>
      </c>
      <c r="S337" s="92" t="str">
        <f t="shared" si="10"/>
        <v/>
      </c>
    </row>
    <row r="338" spans="1:19">
      <c r="A338" s="101" t="str">
        <f>IFERROR(VLOOKUP(B338,'equip ESPE'!$B$3:$D$26,3,0),"")</f>
        <v/>
      </c>
      <c r="B338" s="93"/>
      <c r="C338" s="101" t="str">
        <f>IFERROR(VLOOKUP(B338,'equip ESPE'!$B$2:$C$25,2,0),"")</f>
        <v/>
      </c>
      <c r="D338" s="93"/>
      <c r="E338" s="93"/>
      <c r="F338" s="93"/>
      <c r="G338" s="94"/>
      <c r="H338" s="93"/>
      <c r="I338" s="93"/>
      <c r="J338" s="121">
        <f t="shared" si="11"/>
        <v>0</v>
      </c>
      <c r="S338" s="92" t="str">
        <f t="shared" si="10"/>
        <v/>
      </c>
    </row>
    <row r="339" spans="1:19">
      <c r="A339" s="101" t="str">
        <f>IFERROR(VLOOKUP(B339,'equip ESPE'!$B$3:$D$26,3,0),"")</f>
        <v/>
      </c>
      <c r="B339" s="93"/>
      <c r="C339" s="101" t="str">
        <f>IFERROR(VLOOKUP(B339,'equip ESPE'!$B$2:$C$25,2,0),"")</f>
        <v/>
      </c>
      <c r="D339" s="93"/>
      <c r="E339" s="93"/>
      <c r="F339" s="93"/>
      <c r="G339" s="94"/>
      <c r="H339" s="93"/>
      <c r="I339" s="93"/>
      <c r="J339" s="121">
        <f t="shared" si="11"/>
        <v>0</v>
      </c>
      <c r="S339" s="92" t="str">
        <f t="shared" si="10"/>
        <v/>
      </c>
    </row>
    <row r="340" spans="1:19">
      <c r="A340" s="101" t="str">
        <f>IFERROR(VLOOKUP(B340,'equip ESPE'!$B$3:$D$26,3,0),"")</f>
        <v/>
      </c>
      <c r="B340" s="93"/>
      <c r="C340" s="101" t="str">
        <f>IFERROR(VLOOKUP(B340,'equip ESPE'!$B$2:$C$25,2,0),"")</f>
        <v/>
      </c>
      <c r="D340" s="93"/>
      <c r="E340" s="93"/>
      <c r="F340" s="93"/>
      <c r="G340" s="94"/>
      <c r="H340" s="93"/>
      <c r="I340" s="93"/>
      <c r="J340" s="121">
        <f t="shared" si="11"/>
        <v>0</v>
      </c>
      <c r="S340" s="92" t="str">
        <f t="shared" si="10"/>
        <v/>
      </c>
    </row>
    <row r="341" spans="1:19">
      <c r="A341" s="101" t="str">
        <f>IFERROR(VLOOKUP(B341,'equip ESPE'!$B$3:$D$26,3,0),"")</f>
        <v/>
      </c>
      <c r="B341" s="93"/>
      <c r="C341" s="101" t="str">
        <f>IFERROR(VLOOKUP(B341,'equip ESPE'!$B$2:$C$25,2,0),"")</f>
        <v/>
      </c>
      <c r="D341" s="93"/>
      <c r="E341" s="93"/>
      <c r="F341" s="93"/>
      <c r="G341" s="94"/>
      <c r="H341" s="93"/>
      <c r="I341" s="93"/>
      <c r="J341" s="121">
        <f t="shared" si="11"/>
        <v>0</v>
      </c>
      <c r="S341" s="92" t="str">
        <f t="shared" si="10"/>
        <v/>
      </c>
    </row>
    <row r="342" spans="1:19">
      <c r="A342" s="101" t="str">
        <f>IFERROR(VLOOKUP(B342,'equip ESPE'!$B$3:$D$26,3,0),"")</f>
        <v/>
      </c>
      <c r="B342" s="93"/>
      <c r="C342" s="101" t="str">
        <f>IFERROR(VLOOKUP(B342,'equip ESPE'!$B$2:$C$25,2,0),"")</f>
        <v/>
      </c>
      <c r="D342" s="93"/>
      <c r="E342" s="93"/>
      <c r="F342" s="93"/>
      <c r="G342" s="94"/>
      <c r="H342" s="93"/>
      <c r="I342" s="93"/>
      <c r="J342" s="121">
        <f t="shared" si="11"/>
        <v>0</v>
      </c>
      <c r="S342" s="92" t="str">
        <f t="shared" si="10"/>
        <v/>
      </c>
    </row>
    <row r="343" spans="1:19">
      <c r="A343" s="101" t="str">
        <f>IFERROR(VLOOKUP(B343,'equip ESPE'!$B$3:$D$26,3,0),"")</f>
        <v/>
      </c>
      <c r="B343" s="93"/>
      <c r="C343" s="101" t="str">
        <f>IFERROR(VLOOKUP(B343,'equip ESPE'!$B$2:$C$25,2,0),"")</f>
        <v/>
      </c>
      <c r="D343" s="93"/>
      <c r="E343" s="93"/>
      <c r="F343" s="93"/>
      <c r="G343" s="94"/>
      <c r="H343" s="93"/>
      <c r="I343" s="93"/>
      <c r="J343" s="121">
        <f t="shared" si="11"/>
        <v>0</v>
      </c>
      <c r="S343" s="92" t="str">
        <f t="shared" si="10"/>
        <v/>
      </c>
    </row>
    <row r="344" spans="1:19">
      <c r="A344" s="101" t="str">
        <f>IFERROR(VLOOKUP(B344,'equip ESPE'!$B$3:$D$26,3,0),"")</f>
        <v/>
      </c>
      <c r="B344" s="93"/>
      <c r="C344" s="101" t="str">
        <f>IFERROR(VLOOKUP(B344,'equip ESPE'!$B$2:$C$25,2,0),"")</f>
        <v/>
      </c>
      <c r="D344" s="93"/>
      <c r="E344" s="93"/>
      <c r="F344" s="93"/>
      <c r="G344" s="94"/>
      <c r="H344" s="93"/>
      <c r="I344" s="93"/>
      <c r="J344" s="121">
        <f t="shared" si="11"/>
        <v>0</v>
      </c>
      <c r="S344" s="92" t="str">
        <f t="shared" si="10"/>
        <v/>
      </c>
    </row>
    <row r="345" spans="1:19">
      <c r="A345" s="101" t="str">
        <f>IFERROR(VLOOKUP(B345,'equip ESPE'!$B$3:$D$26,3,0),"")</f>
        <v/>
      </c>
      <c r="B345" s="93"/>
      <c r="C345" s="101" t="str">
        <f>IFERROR(VLOOKUP(B345,'equip ESPE'!$B$2:$C$25,2,0),"")</f>
        <v/>
      </c>
      <c r="D345" s="93"/>
      <c r="E345" s="93"/>
      <c r="F345" s="93"/>
      <c r="G345" s="94"/>
      <c r="H345" s="93"/>
      <c r="I345" s="93"/>
      <c r="J345" s="121">
        <f t="shared" si="11"/>
        <v>0</v>
      </c>
      <c r="S345" s="92" t="str">
        <f t="shared" si="10"/>
        <v/>
      </c>
    </row>
    <row r="346" spans="1:19">
      <c r="A346" s="101" t="str">
        <f>IFERROR(VLOOKUP(B346,'equip ESPE'!$B$3:$D$26,3,0),"")</f>
        <v/>
      </c>
      <c r="B346" s="93"/>
      <c r="C346" s="101" t="str">
        <f>IFERROR(VLOOKUP(B346,'equip ESPE'!$B$2:$C$25,2,0),"")</f>
        <v/>
      </c>
      <c r="D346" s="93"/>
      <c r="E346" s="93"/>
      <c r="F346" s="93"/>
      <c r="G346" s="94"/>
      <c r="H346" s="93"/>
      <c r="I346" s="93"/>
      <c r="J346" s="121">
        <f t="shared" si="11"/>
        <v>0</v>
      </c>
      <c r="S346" s="92" t="str">
        <f t="shared" si="10"/>
        <v/>
      </c>
    </row>
    <row r="347" spans="1:19">
      <c r="A347" s="101" t="str">
        <f>IFERROR(VLOOKUP(B347,'equip ESPE'!$B$3:$D$26,3,0),"")</f>
        <v/>
      </c>
      <c r="B347" s="93"/>
      <c r="C347" s="101" t="str">
        <f>IFERROR(VLOOKUP(B347,'equip ESPE'!$B$2:$C$25,2,0),"")</f>
        <v/>
      </c>
      <c r="D347" s="93"/>
      <c r="E347" s="93"/>
      <c r="F347" s="93"/>
      <c r="G347" s="94"/>
      <c r="H347" s="93"/>
      <c r="I347" s="93"/>
      <c r="J347" s="121">
        <f t="shared" si="11"/>
        <v>0</v>
      </c>
      <c r="S347" s="92" t="str">
        <f t="shared" si="10"/>
        <v/>
      </c>
    </row>
    <row r="348" spans="1:19">
      <c r="A348" s="101" t="str">
        <f>IFERROR(VLOOKUP(B348,'equip ESPE'!$B$3:$D$26,3,0),"")</f>
        <v/>
      </c>
      <c r="B348" s="93"/>
      <c r="C348" s="101" t="str">
        <f>IFERROR(VLOOKUP(B348,'equip ESPE'!$B$2:$C$25,2,0),"")</f>
        <v/>
      </c>
      <c r="D348" s="93"/>
      <c r="E348" s="93"/>
      <c r="F348" s="93"/>
      <c r="G348" s="94"/>
      <c r="H348" s="93"/>
      <c r="I348" s="93"/>
      <c r="J348" s="121">
        <f t="shared" si="11"/>
        <v>0</v>
      </c>
      <c r="S348" s="92" t="str">
        <f t="shared" si="10"/>
        <v/>
      </c>
    </row>
    <row r="349" spans="1:19">
      <c r="A349" s="101" t="str">
        <f>IFERROR(VLOOKUP(B349,'equip ESPE'!$B$3:$D$26,3,0),"")</f>
        <v/>
      </c>
      <c r="B349" s="93"/>
      <c r="C349" s="101" t="str">
        <f>IFERROR(VLOOKUP(B349,'equip ESPE'!$B$2:$C$25,2,0),"")</f>
        <v/>
      </c>
      <c r="D349" s="93"/>
      <c r="E349" s="93"/>
      <c r="F349" s="93"/>
      <c r="G349" s="94"/>
      <c r="H349" s="93"/>
      <c r="I349" s="93"/>
      <c r="J349" s="121">
        <f t="shared" si="11"/>
        <v>0</v>
      </c>
      <c r="S349" s="92" t="str">
        <f t="shared" si="10"/>
        <v/>
      </c>
    </row>
    <row r="350" spans="1:19">
      <c r="A350" s="101" t="str">
        <f>IFERROR(VLOOKUP(B350,'equip ESPE'!$B$3:$D$26,3,0),"")</f>
        <v/>
      </c>
      <c r="B350" s="93"/>
      <c r="C350" s="101" t="str">
        <f>IFERROR(VLOOKUP(B350,'equip ESPE'!$B$2:$C$25,2,0),"")</f>
        <v/>
      </c>
      <c r="D350" s="93"/>
      <c r="E350" s="93"/>
      <c r="F350" s="93"/>
      <c r="G350" s="94"/>
      <c r="H350" s="93"/>
      <c r="I350" s="93"/>
      <c r="J350" s="121">
        <f t="shared" si="11"/>
        <v>0</v>
      </c>
      <c r="S350" s="92" t="str">
        <f t="shared" si="10"/>
        <v/>
      </c>
    </row>
    <row r="351" spans="1:19">
      <c r="A351" s="101" t="str">
        <f>IFERROR(VLOOKUP(B351,'equip ESPE'!$B$3:$D$26,3,0),"")</f>
        <v/>
      </c>
      <c r="B351" s="93"/>
      <c r="C351" s="101" t="str">
        <f>IFERROR(VLOOKUP(B351,'equip ESPE'!$B$2:$C$25,2,0),"")</f>
        <v/>
      </c>
      <c r="D351" s="93"/>
      <c r="E351" s="93"/>
      <c r="F351" s="93"/>
      <c r="G351" s="94"/>
      <c r="H351" s="93"/>
      <c r="I351" s="93"/>
      <c r="J351" s="121">
        <f t="shared" si="11"/>
        <v>0</v>
      </c>
      <c r="S351" s="92" t="str">
        <f t="shared" si="10"/>
        <v/>
      </c>
    </row>
    <row r="352" spans="1:19">
      <c r="A352" s="101" t="str">
        <f>IFERROR(VLOOKUP(B352,'equip ESPE'!$B$3:$D$26,3,0),"")</f>
        <v/>
      </c>
      <c r="B352" s="93"/>
      <c r="C352" s="101" t="str">
        <f>IFERROR(VLOOKUP(B352,'equip ESPE'!$B$2:$C$25,2,0),"")</f>
        <v/>
      </c>
      <c r="D352" s="93"/>
      <c r="E352" s="93"/>
      <c r="F352" s="93"/>
      <c r="G352" s="94"/>
      <c r="H352" s="93"/>
      <c r="I352" s="93"/>
      <c r="J352" s="121">
        <f t="shared" si="11"/>
        <v>0</v>
      </c>
      <c r="S352" s="92" t="str">
        <f t="shared" si="10"/>
        <v/>
      </c>
    </row>
    <row r="353" spans="1:19">
      <c r="A353" s="101" t="str">
        <f>IFERROR(VLOOKUP(B353,'equip ESPE'!$B$3:$D$26,3,0),"")</f>
        <v/>
      </c>
      <c r="B353" s="93"/>
      <c r="C353" s="101" t="str">
        <f>IFERROR(VLOOKUP(B353,'equip ESPE'!$B$2:$C$25,2,0),"")</f>
        <v/>
      </c>
      <c r="D353" s="93"/>
      <c r="E353" s="93"/>
      <c r="F353" s="93"/>
      <c r="G353" s="94"/>
      <c r="H353" s="93"/>
      <c r="I353" s="93"/>
      <c r="J353" s="121">
        <f t="shared" si="11"/>
        <v>0</v>
      </c>
      <c r="S353" s="92" t="str">
        <f t="shared" si="10"/>
        <v/>
      </c>
    </row>
    <row r="354" spans="1:19">
      <c r="A354" s="101" t="str">
        <f>IFERROR(VLOOKUP(B354,'equip ESPE'!$B$3:$D$26,3,0),"")</f>
        <v/>
      </c>
      <c r="B354" s="93"/>
      <c r="C354" s="101" t="str">
        <f>IFERROR(VLOOKUP(B354,'equip ESPE'!$B$2:$C$25,2,0),"")</f>
        <v/>
      </c>
      <c r="D354" s="93"/>
      <c r="E354" s="93"/>
      <c r="F354" s="93"/>
      <c r="G354" s="94"/>
      <c r="H354" s="93"/>
      <c r="I354" s="93"/>
      <c r="J354" s="121">
        <f t="shared" si="11"/>
        <v>0</v>
      </c>
      <c r="S354" s="92" t="str">
        <f t="shared" si="10"/>
        <v/>
      </c>
    </row>
    <row r="355" spans="1:19">
      <c r="A355" s="101" t="str">
        <f>IFERROR(VLOOKUP(B355,'equip ESPE'!$B$3:$D$26,3,0),"")</f>
        <v/>
      </c>
      <c r="B355" s="93"/>
      <c r="C355" s="101" t="str">
        <f>IFERROR(VLOOKUP(B355,'equip ESPE'!$B$2:$C$25,2,0),"")</f>
        <v/>
      </c>
      <c r="D355" s="93"/>
      <c r="E355" s="93"/>
      <c r="F355" s="93"/>
      <c r="G355" s="94"/>
      <c r="H355" s="93"/>
      <c r="I355" s="93"/>
      <c r="J355" s="121">
        <f t="shared" si="11"/>
        <v>0</v>
      </c>
      <c r="S355" s="92" t="str">
        <f t="shared" si="10"/>
        <v/>
      </c>
    </row>
    <row r="356" spans="1:19">
      <c r="A356" s="101" t="str">
        <f>IFERROR(VLOOKUP(B356,'equip ESPE'!$B$3:$D$26,3,0),"")</f>
        <v/>
      </c>
      <c r="B356" s="93"/>
      <c r="C356" s="101" t="str">
        <f>IFERROR(VLOOKUP(B356,'equip ESPE'!$B$2:$C$25,2,0),"")</f>
        <v/>
      </c>
      <c r="D356" s="93"/>
      <c r="E356" s="93"/>
      <c r="F356" s="93"/>
      <c r="G356" s="94"/>
      <c r="H356" s="93"/>
      <c r="I356" s="93"/>
      <c r="J356" s="121">
        <f t="shared" si="11"/>
        <v>0</v>
      </c>
      <c r="S356" s="92" t="str">
        <f t="shared" si="10"/>
        <v/>
      </c>
    </row>
    <row r="357" spans="1:19">
      <c r="A357" s="101" t="str">
        <f>IFERROR(VLOOKUP(B357,'equip ESPE'!$B$3:$D$26,3,0),"")</f>
        <v/>
      </c>
      <c r="B357" s="93"/>
      <c r="C357" s="101" t="str">
        <f>IFERROR(VLOOKUP(B357,'equip ESPE'!$B$2:$C$25,2,0),"")</f>
        <v/>
      </c>
      <c r="D357" s="93"/>
      <c r="E357" s="93"/>
      <c r="F357" s="93"/>
      <c r="G357" s="94"/>
      <c r="H357" s="93"/>
      <c r="I357" s="93"/>
      <c r="J357" s="121">
        <f t="shared" si="11"/>
        <v>0</v>
      </c>
      <c r="S357" s="92" t="str">
        <f t="shared" si="10"/>
        <v/>
      </c>
    </row>
    <row r="358" spans="1:19">
      <c r="A358" s="101" t="str">
        <f>IFERROR(VLOOKUP(B358,'equip ESPE'!$B$3:$D$26,3,0),"")</f>
        <v/>
      </c>
      <c r="B358" s="93"/>
      <c r="C358" s="101" t="str">
        <f>IFERROR(VLOOKUP(B358,'equip ESPE'!$B$2:$C$25,2,0),"")</f>
        <v/>
      </c>
      <c r="D358" s="93"/>
      <c r="E358" s="93"/>
      <c r="F358" s="93"/>
      <c r="G358" s="94"/>
      <c r="H358" s="93"/>
      <c r="I358" s="93"/>
      <c r="J358" s="121">
        <f t="shared" si="11"/>
        <v>0</v>
      </c>
      <c r="S358" s="92" t="str">
        <f t="shared" si="10"/>
        <v/>
      </c>
    </row>
    <row r="359" spans="1:19">
      <c r="A359" s="101" t="str">
        <f>IFERROR(VLOOKUP(B359,'equip ESPE'!$B$3:$D$26,3,0),"")</f>
        <v/>
      </c>
      <c r="B359" s="93"/>
      <c r="C359" s="101" t="str">
        <f>IFERROR(VLOOKUP(B359,'equip ESPE'!$B$2:$C$25,2,0),"")</f>
        <v/>
      </c>
      <c r="D359" s="93"/>
      <c r="E359" s="93"/>
      <c r="F359" s="93"/>
      <c r="G359" s="94"/>
      <c r="H359" s="93"/>
      <c r="I359" s="93"/>
      <c r="J359" s="121">
        <f t="shared" si="11"/>
        <v>0</v>
      </c>
      <c r="S359" s="92" t="str">
        <f t="shared" si="10"/>
        <v/>
      </c>
    </row>
    <row r="360" spans="1:19">
      <c r="A360" s="101" t="str">
        <f>IFERROR(VLOOKUP(B360,'equip ESPE'!$B$3:$D$26,3,0),"")</f>
        <v/>
      </c>
      <c r="B360" s="93"/>
      <c r="C360" s="101" t="str">
        <f>IFERROR(VLOOKUP(B360,'equip ESPE'!$B$2:$C$25,2,0),"")</f>
        <v/>
      </c>
      <c r="D360" s="93"/>
      <c r="E360" s="93"/>
      <c r="F360" s="93"/>
      <c r="G360" s="94"/>
      <c r="H360" s="93"/>
      <c r="I360" s="93"/>
      <c r="J360" s="121">
        <f t="shared" si="11"/>
        <v>0</v>
      </c>
      <c r="S360" s="92" t="str">
        <f t="shared" si="10"/>
        <v/>
      </c>
    </row>
    <row r="361" spans="1:19">
      <c r="A361" s="101" t="str">
        <f>IFERROR(VLOOKUP(B361,'equip ESPE'!$B$3:$D$26,3,0),"")</f>
        <v/>
      </c>
      <c r="B361" s="93"/>
      <c r="C361" s="101" t="str">
        <f>IFERROR(VLOOKUP(B361,'equip ESPE'!$B$2:$C$25,2,0),"")</f>
        <v/>
      </c>
      <c r="D361" s="93"/>
      <c r="E361" s="93"/>
      <c r="F361" s="93"/>
      <c r="G361" s="94"/>
      <c r="H361" s="93"/>
      <c r="I361" s="93"/>
      <c r="J361" s="121">
        <f t="shared" si="11"/>
        <v>0</v>
      </c>
      <c r="S361" s="92" t="str">
        <f t="shared" si="10"/>
        <v/>
      </c>
    </row>
    <row r="362" spans="1:19">
      <c r="A362" s="101" t="str">
        <f>IFERROR(VLOOKUP(B362,'equip ESPE'!$B$3:$D$26,3,0),"")</f>
        <v/>
      </c>
      <c r="B362" s="93"/>
      <c r="C362" s="101" t="str">
        <f>IFERROR(VLOOKUP(B362,'equip ESPE'!$B$2:$C$25,2,0),"")</f>
        <v/>
      </c>
      <c r="D362" s="93"/>
      <c r="E362" s="93"/>
      <c r="F362" s="93"/>
      <c r="G362" s="94"/>
      <c r="H362" s="93"/>
      <c r="I362" s="93"/>
      <c r="J362" s="121">
        <f t="shared" si="11"/>
        <v>0</v>
      </c>
      <c r="S362" s="92" t="str">
        <f t="shared" si="10"/>
        <v/>
      </c>
    </row>
    <row r="363" spans="1:19">
      <c r="A363" s="101" t="str">
        <f>IFERROR(VLOOKUP(B363,'equip ESPE'!$B$3:$D$26,3,0),"")</f>
        <v/>
      </c>
      <c r="B363" s="93"/>
      <c r="C363" s="101" t="str">
        <f>IFERROR(VLOOKUP(B363,'equip ESPE'!$B$2:$C$25,2,0),"")</f>
        <v/>
      </c>
      <c r="D363" s="93"/>
      <c r="E363" s="93"/>
      <c r="F363" s="93"/>
      <c r="G363" s="94"/>
      <c r="H363" s="93"/>
      <c r="I363" s="93"/>
      <c r="J363" s="121">
        <f t="shared" si="11"/>
        <v>0</v>
      </c>
      <c r="S363" s="92" t="str">
        <f t="shared" si="10"/>
        <v/>
      </c>
    </row>
    <row r="364" spans="1:19">
      <c r="A364" s="101" t="str">
        <f>IFERROR(VLOOKUP(B364,'equip ESPE'!$B$3:$D$26,3,0),"")</f>
        <v/>
      </c>
      <c r="B364" s="93"/>
      <c r="C364" s="101" t="str">
        <f>IFERROR(VLOOKUP(B364,'equip ESPE'!$B$2:$C$25,2,0),"")</f>
        <v/>
      </c>
      <c r="D364" s="93"/>
      <c r="E364" s="93"/>
      <c r="F364" s="93"/>
      <c r="G364" s="94"/>
      <c r="H364" s="93"/>
      <c r="I364" s="93"/>
      <c r="J364" s="121">
        <f t="shared" si="11"/>
        <v>0</v>
      </c>
      <c r="S364" s="92" t="str">
        <f t="shared" si="10"/>
        <v/>
      </c>
    </row>
    <row r="365" spans="1:19">
      <c r="A365" s="101" t="str">
        <f>IFERROR(VLOOKUP(B365,'equip ESPE'!$B$3:$D$26,3,0),"")</f>
        <v/>
      </c>
      <c r="B365" s="93"/>
      <c r="C365" s="101" t="str">
        <f>IFERROR(VLOOKUP(B365,'equip ESPE'!$B$2:$C$25,2,0),"")</f>
        <v/>
      </c>
      <c r="D365" s="93"/>
      <c r="E365" s="93"/>
      <c r="F365" s="93"/>
      <c r="G365" s="94"/>
      <c r="H365" s="93"/>
      <c r="I365" s="93"/>
      <c r="J365" s="121">
        <f t="shared" si="11"/>
        <v>0</v>
      </c>
      <c r="S365" s="92" t="str">
        <f t="shared" si="10"/>
        <v/>
      </c>
    </row>
    <row r="366" spans="1:19">
      <c r="A366" s="101" t="str">
        <f>IFERROR(VLOOKUP(B366,'equip ESPE'!$B$3:$D$26,3,0),"")</f>
        <v/>
      </c>
      <c r="B366" s="93"/>
      <c r="C366" s="101" t="str">
        <f>IFERROR(VLOOKUP(B366,'equip ESPE'!$B$2:$C$25,2,0),"")</f>
        <v/>
      </c>
      <c r="D366" s="93"/>
      <c r="E366" s="93"/>
      <c r="F366" s="93"/>
      <c r="G366" s="94"/>
      <c r="H366" s="93"/>
      <c r="I366" s="93"/>
      <c r="J366" s="121">
        <f t="shared" si="11"/>
        <v>0</v>
      </c>
      <c r="S366" s="92" t="str">
        <f t="shared" si="10"/>
        <v/>
      </c>
    </row>
    <row r="367" spans="1:19">
      <c r="A367" s="101" t="str">
        <f>IFERROR(VLOOKUP(B367,'equip ESPE'!$B$3:$D$26,3,0),"")</f>
        <v/>
      </c>
      <c r="B367" s="93"/>
      <c r="C367" s="101" t="str">
        <f>IFERROR(VLOOKUP(B367,'equip ESPE'!$B$2:$C$25,2,0),"")</f>
        <v/>
      </c>
      <c r="D367" s="93"/>
      <c r="E367" s="93"/>
      <c r="F367" s="93"/>
      <c r="G367" s="94"/>
      <c r="H367" s="93"/>
      <c r="I367" s="93"/>
      <c r="J367" s="121">
        <f t="shared" si="11"/>
        <v>0</v>
      </c>
      <c r="S367" s="92" t="str">
        <f t="shared" si="10"/>
        <v/>
      </c>
    </row>
    <row r="368" spans="1:19">
      <c r="A368" s="101" t="str">
        <f>IFERROR(VLOOKUP(B368,'equip ESPE'!$B$3:$D$26,3,0),"")</f>
        <v/>
      </c>
      <c r="B368" s="93"/>
      <c r="C368" s="101" t="str">
        <f>IFERROR(VLOOKUP(B368,'equip ESPE'!$B$2:$C$25,2,0),"")</f>
        <v/>
      </c>
      <c r="D368" s="93"/>
      <c r="E368" s="93"/>
      <c r="F368" s="93"/>
      <c r="G368" s="94"/>
      <c r="H368" s="93"/>
      <c r="I368" s="93"/>
      <c r="J368" s="121">
        <f t="shared" si="11"/>
        <v>0</v>
      </c>
      <c r="S368" s="92" t="str">
        <f t="shared" si="10"/>
        <v/>
      </c>
    </row>
    <row r="369" spans="1:19">
      <c r="A369" s="101" t="str">
        <f>IFERROR(VLOOKUP(B369,'equip ESPE'!$B$3:$D$26,3,0),"")</f>
        <v/>
      </c>
      <c r="B369" s="93"/>
      <c r="C369" s="101" t="str">
        <f>IFERROR(VLOOKUP(B369,'equip ESPE'!$B$2:$C$25,2,0),"")</f>
        <v/>
      </c>
      <c r="D369" s="93"/>
      <c r="E369" s="93"/>
      <c r="F369" s="93"/>
      <c r="G369" s="94"/>
      <c r="H369" s="93"/>
      <c r="I369" s="93"/>
      <c r="J369" s="121">
        <f t="shared" si="11"/>
        <v>0</v>
      </c>
      <c r="S369" s="92" t="str">
        <f t="shared" si="10"/>
        <v/>
      </c>
    </row>
    <row r="370" spans="1:19">
      <c r="A370" s="101" t="str">
        <f>IFERROR(VLOOKUP(B370,'equip ESPE'!$B$3:$D$26,3,0),"")</f>
        <v/>
      </c>
      <c r="B370" s="93"/>
      <c r="C370" s="101" t="str">
        <f>IFERROR(VLOOKUP(B370,'equip ESPE'!$B$2:$C$25,2,0),"")</f>
        <v/>
      </c>
      <c r="D370" s="93"/>
      <c r="E370" s="93"/>
      <c r="F370" s="93"/>
      <c r="G370" s="94"/>
      <c r="H370" s="93"/>
      <c r="I370" s="93"/>
      <c r="J370" s="121">
        <f t="shared" si="11"/>
        <v>0</v>
      </c>
      <c r="S370" s="92" t="str">
        <f t="shared" si="10"/>
        <v/>
      </c>
    </row>
    <row r="371" spans="1:19">
      <c r="A371" s="101" t="str">
        <f>IFERROR(VLOOKUP(B371,'equip ESPE'!$B$3:$D$26,3,0),"")</f>
        <v/>
      </c>
      <c r="B371" s="93"/>
      <c r="C371" s="101" t="str">
        <f>IFERROR(VLOOKUP(B371,'equip ESPE'!$B$2:$C$25,2,0),"")</f>
        <v/>
      </c>
      <c r="D371" s="93"/>
      <c r="E371" s="93"/>
      <c r="F371" s="93"/>
      <c r="G371" s="94"/>
      <c r="H371" s="93"/>
      <c r="I371" s="93"/>
      <c r="J371" s="121">
        <f t="shared" si="11"/>
        <v>0</v>
      </c>
      <c r="S371" s="92" t="str">
        <f t="shared" si="10"/>
        <v/>
      </c>
    </row>
    <row r="372" spans="1:19">
      <c r="A372" s="101" t="str">
        <f>IFERROR(VLOOKUP(B372,'equip ESPE'!$B$3:$D$26,3,0),"")</f>
        <v/>
      </c>
      <c r="B372" s="93"/>
      <c r="C372" s="101" t="str">
        <f>IFERROR(VLOOKUP(B372,'equip ESPE'!$B$2:$C$25,2,0),"")</f>
        <v/>
      </c>
      <c r="D372" s="93"/>
      <c r="E372" s="93"/>
      <c r="F372" s="93"/>
      <c r="G372" s="94"/>
      <c r="H372" s="93"/>
      <c r="I372" s="93"/>
      <c r="J372" s="121">
        <f t="shared" si="11"/>
        <v>0</v>
      </c>
      <c r="S372" s="92" t="str">
        <f t="shared" si="10"/>
        <v/>
      </c>
    </row>
    <row r="373" spans="1:19">
      <c r="A373" s="101" t="str">
        <f>IFERROR(VLOOKUP(B373,'equip ESPE'!$B$3:$D$26,3,0),"")</f>
        <v/>
      </c>
      <c r="B373" s="93"/>
      <c r="C373" s="101" t="str">
        <f>IFERROR(VLOOKUP(B373,'equip ESPE'!$B$2:$C$25,2,0),"")</f>
        <v/>
      </c>
      <c r="D373" s="93"/>
      <c r="E373" s="93"/>
      <c r="F373" s="93"/>
      <c r="G373" s="94"/>
      <c r="H373" s="93"/>
      <c r="I373" s="93"/>
      <c r="J373" s="121">
        <f t="shared" si="11"/>
        <v>0</v>
      </c>
      <c r="S373" s="92" t="str">
        <f t="shared" si="10"/>
        <v/>
      </c>
    </row>
    <row r="374" spans="1:19">
      <c r="A374" s="101" t="str">
        <f>IFERROR(VLOOKUP(B374,'equip ESPE'!$B$2:$D$25,3,0),"")</f>
        <v/>
      </c>
      <c r="B374" s="93"/>
      <c r="C374" s="101" t="str">
        <f>IFERROR(VLOOKUP(B374,'equip ESPE'!$B$2:$C$25,2,0),"")</f>
        <v/>
      </c>
      <c r="D374" s="93"/>
      <c r="E374" s="93"/>
      <c r="F374" s="93"/>
      <c r="G374" s="94"/>
      <c r="H374" s="93"/>
      <c r="I374" s="93"/>
      <c r="J374" s="121">
        <f t="shared" ref="J374:J419" si="12">H374*I374</f>
        <v>0</v>
      </c>
      <c r="S374" s="92" t="str">
        <f t="shared" si="10"/>
        <v/>
      </c>
    </row>
    <row r="375" spans="1:19">
      <c r="A375" s="101" t="str">
        <f>IFERROR(VLOOKUP(B375,'equip ESPE'!$B$2:$D$25,3,0),"")</f>
        <v/>
      </c>
      <c r="B375" s="93"/>
      <c r="C375" s="101" t="str">
        <f>IFERROR(VLOOKUP(B375,'equip ESPE'!$B$2:$C$25,2,0),"")</f>
        <v/>
      </c>
      <c r="D375" s="93"/>
      <c r="E375" s="93"/>
      <c r="F375" s="93"/>
      <c r="G375" s="94"/>
      <c r="H375" s="93"/>
      <c r="I375" s="93"/>
      <c r="J375" s="121">
        <f t="shared" si="12"/>
        <v>0</v>
      </c>
      <c r="S375" s="92" t="str">
        <f t="shared" si="10"/>
        <v/>
      </c>
    </row>
    <row r="376" spans="1:19">
      <c r="A376" s="101" t="str">
        <f>IFERROR(VLOOKUP(B376,'equip ESPE'!$B$2:$D$25,3,0),"")</f>
        <v/>
      </c>
      <c r="B376" s="93"/>
      <c r="C376" s="101" t="str">
        <f>IFERROR(VLOOKUP(B376,'equip ESPE'!$B$2:$C$25,2,0),"")</f>
        <v/>
      </c>
      <c r="D376" s="93"/>
      <c r="E376" s="93"/>
      <c r="F376" s="93"/>
      <c r="G376" s="94"/>
      <c r="H376" s="93"/>
      <c r="I376" s="93"/>
      <c r="J376" s="121">
        <f t="shared" si="12"/>
        <v>0</v>
      </c>
      <c r="S376" s="92" t="str">
        <f t="shared" si="10"/>
        <v/>
      </c>
    </row>
    <row r="377" spans="1:19">
      <c r="A377" s="101" t="str">
        <f>IFERROR(VLOOKUP(B377,'equip ESPE'!$B$2:$D$25,3,0),"")</f>
        <v/>
      </c>
      <c r="B377" s="93"/>
      <c r="C377" s="101" t="str">
        <f>IFERROR(VLOOKUP(B377,'equip ESPE'!$B$2:$C$25,2,0),"")</f>
        <v/>
      </c>
      <c r="D377" s="93"/>
      <c r="E377" s="93"/>
      <c r="F377" s="93"/>
      <c r="G377" s="94"/>
      <c r="H377" s="93"/>
      <c r="I377" s="93"/>
      <c r="J377" s="121">
        <f t="shared" si="12"/>
        <v>0</v>
      </c>
      <c r="S377" s="92" t="str">
        <f t="shared" si="10"/>
        <v/>
      </c>
    </row>
    <row r="378" spans="1:19">
      <c r="A378" s="101" t="str">
        <f>IFERROR(VLOOKUP(B378,'equip ESPE'!$B$2:$D$25,3,0),"")</f>
        <v/>
      </c>
      <c r="B378" s="93"/>
      <c r="C378" s="101" t="str">
        <f>IFERROR(VLOOKUP(B378,'equip ESPE'!$B$2:$C$25,2,0),"")</f>
        <v/>
      </c>
      <c r="D378" s="93"/>
      <c r="E378" s="93"/>
      <c r="F378" s="93"/>
      <c r="G378" s="94"/>
      <c r="H378" s="93"/>
      <c r="I378" s="93"/>
      <c r="J378" s="121">
        <f t="shared" si="12"/>
        <v>0</v>
      </c>
      <c r="S378" s="92" t="str">
        <f t="shared" si="10"/>
        <v/>
      </c>
    </row>
    <row r="379" spans="1:19">
      <c r="A379" s="101" t="str">
        <f>IFERROR(VLOOKUP(B379,'equip ESPE'!$B$2:$D$25,3,0),"")</f>
        <v/>
      </c>
      <c r="B379" s="93"/>
      <c r="C379" s="101" t="str">
        <f>IFERROR(VLOOKUP(B379,'equip ESPE'!$B$2:$C$25,2,0),"")</f>
        <v/>
      </c>
      <c r="D379" s="93"/>
      <c r="E379" s="93"/>
      <c r="F379" s="93"/>
      <c r="G379" s="94"/>
      <c r="H379" s="93"/>
      <c r="I379" s="93"/>
      <c r="J379" s="121">
        <f t="shared" si="12"/>
        <v>0</v>
      </c>
      <c r="S379" s="92" t="str">
        <f t="shared" si="10"/>
        <v/>
      </c>
    </row>
    <row r="380" spans="1:19">
      <c r="A380" s="101" t="str">
        <f>IFERROR(VLOOKUP(B380,'equip ESPE'!$B$2:$D$25,3,0),"")</f>
        <v/>
      </c>
      <c r="B380" s="93"/>
      <c r="C380" s="101" t="str">
        <f>IFERROR(VLOOKUP(B380,'equip ESPE'!$B$2:$C$25,2,0),"")</f>
        <v/>
      </c>
      <c r="D380" s="93"/>
      <c r="E380" s="93"/>
      <c r="F380" s="93"/>
      <c r="G380" s="94"/>
      <c r="H380" s="93"/>
      <c r="I380" s="93"/>
      <c r="J380" s="121">
        <f t="shared" si="12"/>
        <v>0</v>
      </c>
      <c r="S380" s="92" t="str">
        <f t="shared" si="10"/>
        <v/>
      </c>
    </row>
    <row r="381" spans="1:19">
      <c r="A381" s="101" t="str">
        <f>IFERROR(VLOOKUP(B381,'equip ESPE'!$B$2:$D$25,3,0),"")</f>
        <v/>
      </c>
      <c r="B381" s="93"/>
      <c r="C381" s="101" t="str">
        <f>IFERROR(VLOOKUP(B381,'equip ESPE'!$B$2:$C$25,2,0),"")</f>
        <v/>
      </c>
      <c r="D381" s="93"/>
      <c r="E381" s="93"/>
      <c r="F381" s="93"/>
      <c r="G381" s="94"/>
      <c r="H381" s="93"/>
      <c r="I381" s="93"/>
      <c r="J381" s="121">
        <f t="shared" si="12"/>
        <v>0</v>
      </c>
      <c r="S381" s="92" t="str">
        <f t="shared" si="10"/>
        <v/>
      </c>
    </row>
    <row r="382" spans="1:19">
      <c r="A382" s="101" t="str">
        <f>IFERROR(VLOOKUP(B382,'equip ESPE'!$B$2:$D$25,3,0),"")</f>
        <v/>
      </c>
      <c r="B382" s="93"/>
      <c r="C382" s="101" t="str">
        <f>IFERROR(VLOOKUP(B382,'equip ESPE'!$B$2:$C$25,2,0),"")</f>
        <v/>
      </c>
      <c r="D382" s="93"/>
      <c r="E382" s="93"/>
      <c r="F382" s="93"/>
      <c r="G382" s="94"/>
      <c r="H382" s="93"/>
      <c r="I382" s="93"/>
      <c r="J382" s="121">
        <f t="shared" si="12"/>
        <v>0</v>
      </c>
      <c r="S382" s="92" t="str">
        <f t="shared" si="10"/>
        <v/>
      </c>
    </row>
    <row r="383" spans="1:19">
      <c r="A383" s="101" t="str">
        <f>IFERROR(VLOOKUP(B383,'equip ESPE'!$B$2:$D$25,3,0),"")</f>
        <v/>
      </c>
      <c r="B383" s="93"/>
      <c r="C383" s="101" t="str">
        <f>IFERROR(VLOOKUP(B383,'equip ESPE'!$B$2:$C$25,2,0),"")</f>
        <v/>
      </c>
      <c r="D383" s="93"/>
      <c r="E383" s="93"/>
      <c r="F383" s="93"/>
      <c r="G383" s="94"/>
      <c r="H383" s="93"/>
      <c r="I383" s="93"/>
      <c r="J383" s="121">
        <f t="shared" si="12"/>
        <v>0</v>
      </c>
      <c r="S383" s="92" t="str">
        <f t="shared" si="10"/>
        <v/>
      </c>
    </row>
    <row r="384" spans="1:19">
      <c r="A384" s="101" t="str">
        <f>IFERROR(VLOOKUP(B384,'equip ESPE'!$B$2:$D$25,3,0),"")</f>
        <v/>
      </c>
      <c r="B384" s="93"/>
      <c r="C384" s="101" t="str">
        <f>IFERROR(VLOOKUP(B384,'equip ESPE'!$B$2:$C$25,2,0),"")</f>
        <v/>
      </c>
      <c r="D384" s="93"/>
      <c r="E384" s="93"/>
      <c r="F384" s="93"/>
      <c r="G384" s="94"/>
      <c r="H384" s="93"/>
      <c r="I384" s="93"/>
      <c r="J384" s="121">
        <f t="shared" si="12"/>
        <v>0</v>
      </c>
      <c r="S384" s="92" t="str">
        <f t="shared" si="10"/>
        <v/>
      </c>
    </row>
    <row r="385" spans="1:19">
      <c r="A385" s="101" t="str">
        <f>IFERROR(VLOOKUP(B385,'equip ESPE'!$B$2:$D$25,3,0),"")</f>
        <v/>
      </c>
      <c r="B385" s="93"/>
      <c r="C385" s="101" t="str">
        <f>IFERROR(VLOOKUP(B385,'equip ESPE'!$B$2:$C$25,2,0),"")</f>
        <v/>
      </c>
      <c r="D385" s="93"/>
      <c r="E385" s="93"/>
      <c r="F385" s="93"/>
      <c r="G385" s="94"/>
      <c r="H385" s="93"/>
      <c r="I385" s="93"/>
      <c r="J385" s="121">
        <f t="shared" si="12"/>
        <v>0</v>
      </c>
      <c r="S385" s="92" t="str">
        <f t="shared" si="10"/>
        <v/>
      </c>
    </row>
    <row r="386" spans="1:19">
      <c r="A386" s="101" t="str">
        <f>IFERROR(VLOOKUP(B386,'equip ESPE'!$B$2:$D$25,3,0),"")</f>
        <v/>
      </c>
      <c r="B386" s="93"/>
      <c r="C386" s="101" t="str">
        <f>IFERROR(VLOOKUP(B386,'equip ESPE'!$B$2:$C$25,2,0),"")</f>
        <v/>
      </c>
      <c r="D386" s="93"/>
      <c r="E386" s="93"/>
      <c r="F386" s="93"/>
      <c r="G386" s="94"/>
      <c r="H386" s="93"/>
      <c r="I386" s="93"/>
      <c r="J386" s="121">
        <f t="shared" si="12"/>
        <v>0</v>
      </c>
      <c r="S386" s="92" t="str">
        <f t="shared" si="10"/>
        <v/>
      </c>
    </row>
    <row r="387" spans="1:19">
      <c r="A387" s="101" t="str">
        <f>IFERROR(VLOOKUP(B387,'equip ESPE'!$B$2:$D$25,3,0),"")</f>
        <v/>
      </c>
      <c r="B387" s="93"/>
      <c r="C387" s="101" t="str">
        <f>IFERROR(VLOOKUP(B387,'equip ESPE'!$B$2:$C$25,2,0),"")</f>
        <v/>
      </c>
      <c r="D387" s="93"/>
      <c r="E387" s="93"/>
      <c r="F387" s="93"/>
      <c r="G387" s="94"/>
      <c r="H387" s="93"/>
      <c r="I387" s="93"/>
      <c r="J387" s="121">
        <f t="shared" si="12"/>
        <v>0</v>
      </c>
      <c r="S387" s="92" t="str">
        <f t="shared" si="10"/>
        <v/>
      </c>
    </row>
    <row r="388" spans="1:19">
      <c r="A388" s="101" t="str">
        <f>IFERROR(VLOOKUP(B388,'equip ESPE'!$B$2:$D$25,3,0),"")</f>
        <v/>
      </c>
      <c r="B388" s="93"/>
      <c r="C388" s="101" t="str">
        <f>IFERROR(VLOOKUP(B388,'equip ESPE'!$B$2:$C$25,2,0),"")</f>
        <v/>
      </c>
      <c r="D388" s="93"/>
      <c r="E388" s="93"/>
      <c r="F388" s="93"/>
      <c r="G388" s="94"/>
      <c r="H388" s="93"/>
      <c r="I388" s="93"/>
      <c r="J388" s="121">
        <f t="shared" si="12"/>
        <v>0</v>
      </c>
      <c r="S388" s="92" t="str">
        <f t="shared" si="10"/>
        <v/>
      </c>
    </row>
    <row r="389" spans="1:19">
      <c r="A389" s="101" t="str">
        <f>IFERROR(VLOOKUP(B389,'equip ESPE'!$B$2:$D$25,3,0),"")</f>
        <v/>
      </c>
      <c r="B389" s="93"/>
      <c r="C389" s="101" t="str">
        <f>IFERROR(VLOOKUP(B389,'equip ESPE'!$B$2:$C$25,2,0),"")</f>
        <v/>
      </c>
      <c r="D389" s="93"/>
      <c r="E389" s="93"/>
      <c r="F389" s="93"/>
      <c r="G389" s="94"/>
      <c r="H389" s="93"/>
      <c r="I389" s="93"/>
      <c r="J389" s="121">
        <f t="shared" si="12"/>
        <v>0</v>
      </c>
      <c r="S389" s="92" t="str">
        <f t="shared" si="10"/>
        <v/>
      </c>
    </row>
    <row r="390" spans="1:19">
      <c r="A390" s="101" t="str">
        <f>IFERROR(VLOOKUP(B390,'equip ESPE'!$B$2:$D$25,3,0),"")</f>
        <v/>
      </c>
      <c r="B390" s="93"/>
      <c r="C390" s="101" t="str">
        <f>IFERROR(VLOOKUP(B390,'equip ESPE'!$B$2:$C$25,2,0),"")</f>
        <v/>
      </c>
      <c r="D390" s="93"/>
      <c r="E390" s="93"/>
      <c r="F390" s="93"/>
      <c r="G390" s="94"/>
      <c r="H390" s="93"/>
      <c r="I390" s="93"/>
      <c r="J390" s="121">
        <f t="shared" si="12"/>
        <v>0</v>
      </c>
      <c r="S390" s="92" t="str">
        <f t="shared" si="10"/>
        <v/>
      </c>
    </row>
    <row r="391" spans="1:19">
      <c r="A391" s="101" t="str">
        <f>IFERROR(VLOOKUP(B391,'equip ESPE'!$B$2:$D$25,3,0),"")</f>
        <v/>
      </c>
      <c r="B391" s="93"/>
      <c r="C391" s="101" t="str">
        <f>IFERROR(VLOOKUP(B391,'equip ESPE'!$B$2:$C$25,2,0),"")</f>
        <v/>
      </c>
      <c r="D391" s="93"/>
      <c r="E391" s="93"/>
      <c r="F391" s="93"/>
      <c r="G391" s="94"/>
      <c r="H391" s="93"/>
      <c r="I391" s="93"/>
      <c r="J391" s="121">
        <f t="shared" si="12"/>
        <v>0</v>
      </c>
      <c r="S391" s="92" t="str">
        <f t="shared" si="10"/>
        <v/>
      </c>
    </row>
    <row r="392" spans="1:19">
      <c r="A392" s="101" t="str">
        <f>IFERROR(VLOOKUP(B392,'equip ESPE'!$B$2:$D$25,3,0),"")</f>
        <v/>
      </c>
      <c r="B392" s="93"/>
      <c r="C392" s="101" t="str">
        <f>IFERROR(VLOOKUP(B392,'equip ESPE'!$B$2:$C$25,2,0),"")</f>
        <v/>
      </c>
      <c r="D392" s="93"/>
      <c r="E392" s="93"/>
      <c r="F392" s="93"/>
      <c r="G392" s="94"/>
      <c r="H392" s="93"/>
      <c r="I392" s="93"/>
      <c r="J392" s="121">
        <f t="shared" si="12"/>
        <v>0</v>
      </c>
      <c r="S392" s="92" t="str">
        <f t="shared" si="10"/>
        <v/>
      </c>
    </row>
    <row r="393" spans="1:19">
      <c r="A393" s="101" t="str">
        <f>IFERROR(VLOOKUP(B393,'equip ESPE'!$B$2:$D$25,3,0),"")</f>
        <v/>
      </c>
      <c r="B393" s="93"/>
      <c r="C393" s="101" t="str">
        <f>IFERROR(VLOOKUP(B393,'equip ESPE'!$B$2:$C$25,2,0),"")</f>
        <v/>
      </c>
      <c r="D393" s="93"/>
      <c r="E393" s="93"/>
      <c r="F393" s="93"/>
      <c r="G393" s="94"/>
      <c r="H393" s="93"/>
      <c r="I393" s="93"/>
      <c r="J393" s="121">
        <f t="shared" si="12"/>
        <v>0</v>
      </c>
      <c r="S393" s="92" t="str">
        <f t="shared" si="10"/>
        <v/>
      </c>
    </row>
    <row r="394" spans="1:19">
      <c r="A394" s="101" t="str">
        <f>IFERROR(VLOOKUP(B394,'equip ESPE'!$B$2:$D$25,3,0),"")</f>
        <v/>
      </c>
      <c r="B394" s="93"/>
      <c r="C394" s="101" t="str">
        <f>IFERROR(VLOOKUP(B394,'equip ESPE'!$B$2:$C$25,2,0),"")</f>
        <v/>
      </c>
      <c r="D394" s="93"/>
      <c r="E394" s="93"/>
      <c r="F394" s="93"/>
      <c r="G394" s="94"/>
      <c r="H394" s="93"/>
      <c r="I394" s="93"/>
      <c r="J394" s="121">
        <f t="shared" si="12"/>
        <v>0</v>
      </c>
      <c r="S394" s="92" t="str">
        <f t="shared" si="10"/>
        <v/>
      </c>
    </row>
    <row r="395" spans="1:19">
      <c r="A395" s="101" t="str">
        <f>IFERROR(VLOOKUP(B395,'equip ESPE'!$B$2:$D$25,3,0),"")</f>
        <v/>
      </c>
      <c r="B395" s="93"/>
      <c r="C395" s="101" t="str">
        <f>IFERROR(VLOOKUP(B395,'equip ESPE'!$B$2:$C$25,2,0),"")</f>
        <v/>
      </c>
      <c r="D395" s="93"/>
      <c r="E395" s="93"/>
      <c r="F395" s="93"/>
      <c r="G395" s="94"/>
      <c r="H395" s="93"/>
      <c r="I395" s="93"/>
      <c r="J395" s="121">
        <f t="shared" si="12"/>
        <v>0</v>
      </c>
      <c r="S395" s="92" t="str">
        <f t="shared" ref="S395:S458" si="13">IFERROR(A395,"")</f>
        <v/>
      </c>
    </row>
    <row r="396" spans="1:19">
      <c r="A396" s="101" t="str">
        <f>IFERROR(VLOOKUP(B396,'equip ESPE'!$B$2:$D$25,3,0),"")</f>
        <v/>
      </c>
      <c r="B396" s="93"/>
      <c r="C396" s="101" t="str">
        <f>IFERROR(VLOOKUP(B396,'equip ESPE'!$B$2:$C$25,2,0),"")</f>
        <v/>
      </c>
      <c r="D396" s="93"/>
      <c r="E396" s="93"/>
      <c r="F396" s="93"/>
      <c r="G396" s="94"/>
      <c r="H396" s="93"/>
      <c r="I396" s="93"/>
      <c r="J396" s="121">
        <f t="shared" si="12"/>
        <v>0</v>
      </c>
      <c r="S396" s="92" t="str">
        <f t="shared" si="13"/>
        <v/>
      </c>
    </row>
    <row r="397" spans="1:19">
      <c r="A397" s="101" t="str">
        <f>IFERROR(VLOOKUP(B397,'equip ESPE'!$B$2:$D$25,3,0),"")</f>
        <v/>
      </c>
      <c r="B397" s="93"/>
      <c r="C397" s="101" t="str">
        <f>IFERROR(VLOOKUP(B397,'equip ESPE'!$B$2:$C$25,2,0),"")</f>
        <v/>
      </c>
      <c r="D397" s="93"/>
      <c r="E397" s="93"/>
      <c r="F397" s="93"/>
      <c r="G397" s="94"/>
      <c r="H397" s="93"/>
      <c r="I397" s="93"/>
      <c r="J397" s="121">
        <f t="shared" si="12"/>
        <v>0</v>
      </c>
      <c r="S397" s="92" t="str">
        <f t="shared" si="13"/>
        <v/>
      </c>
    </row>
    <row r="398" spans="1:19">
      <c r="A398" s="101" t="str">
        <f>IFERROR(VLOOKUP(B398,'equip ESPE'!$B$2:$D$25,3,0),"")</f>
        <v/>
      </c>
      <c r="B398" s="93"/>
      <c r="C398" s="101" t="str">
        <f>IFERROR(VLOOKUP(B398,'equip ESPE'!$B$2:$C$25,2,0),"")</f>
        <v/>
      </c>
      <c r="D398" s="93"/>
      <c r="E398" s="93"/>
      <c r="F398" s="93"/>
      <c r="G398" s="94"/>
      <c r="H398" s="93"/>
      <c r="I398" s="93"/>
      <c r="J398" s="121">
        <f t="shared" si="12"/>
        <v>0</v>
      </c>
      <c r="S398" s="92" t="str">
        <f t="shared" si="13"/>
        <v/>
      </c>
    </row>
    <row r="399" spans="1:19">
      <c r="A399" s="101" t="str">
        <f>IFERROR(VLOOKUP(B399,'equip ESPE'!$B$2:$D$25,3,0),"")</f>
        <v/>
      </c>
      <c r="B399" s="93"/>
      <c r="C399" s="101" t="str">
        <f>IFERROR(VLOOKUP(B399,'equip ESPE'!$B$2:$C$25,2,0),"")</f>
        <v/>
      </c>
      <c r="D399" s="93"/>
      <c r="E399" s="93"/>
      <c r="F399" s="93"/>
      <c r="G399" s="94"/>
      <c r="H399" s="93"/>
      <c r="I399" s="93"/>
      <c r="J399" s="121">
        <f t="shared" si="12"/>
        <v>0</v>
      </c>
      <c r="S399" s="92" t="str">
        <f t="shared" si="13"/>
        <v/>
      </c>
    </row>
    <row r="400" spans="1:19">
      <c r="A400" s="101" t="str">
        <f>IFERROR(VLOOKUP(B400,'equip ESPE'!$B$2:$D$25,3,0),"")</f>
        <v/>
      </c>
      <c r="B400" s="93"/>
      <c r="C400" s="101" t="str">
        <f>IFERROR(VLOOKUP(B400,'equip ESPE'!$B$2:$C$25,2,0),"")</f>
        <v/>
      </c>
      <c r="D400" s="93"/>
      <c r="E400" s="93"/>
      <c r="F400" s="93"/>
      <c r="G400" s="94"/>
      <c r="H400" s="93"/>
      <c r="I400" s="93"/>
      <c r="J400" s="121">
        <f t="shared" si="12"/>
        <v>0</v>
      </c>
      <c r="S400" s="92" t="str">
        <f t="shared" si="13"/>
        <v/>
      </c>
    </row>
    <row r="401" spans="1:19">
      <c r="A401" s="101" t="str">
        <f>IFERROR(VLOOKUP(B401,'equip ESPE'!$B$2:$D$25,3,0),"")</f>
        <v/>
      </c>
      <c r="B401" s="93"/>
      <c r="C401" s="101" t="str">
        <f>IFERROR(VLOOKUP(B401,'equip ESPE'!$B$2:$C$25,2,0),"")</f>
        <v/>
      </c>
      <c r="D401" s="93"/>
      <c r="E401" s="93"/>
      <c r="F401" s="93"/>
      <c r="G401" s="94"/>
      <c r="H401" s="93"/>
      <c r="I401" s="93"/>
      <c r="J401" s="121">
        <f t="shared" si="12"/>
        <v>0</v>
      </c>
      <c r="S401" s="92" t="str">
        <f t="shared" si="13"/>
        <v/>
      </c>
    </row>
    <row r="402" spans="1:19">
      <c r="A402" s="101" t="str">
        <f>IFERROR(VLOOKUP(B402,'equip ESPE'!$B$2:$D$25,3,0),"")</f>
        <v/>
      </c>
      <c r="B402" s="93"/>
      <c r="C402" s="101" t="str">
        <f>IFERROR(VLOOKUP(B402,'equip ESPE'!$B$2:$C$25,2,0),"")</f>
        <v/>
      </c>
      <c r="D402" s="93"/>
      <c r="E402" s="93"/>
      <c r="F402" s="93"/>
      <c r="G402" s="94"/>
      <c r="H402" s="93"/>
      <c r="I402" s="93"/>
      <c r="J402" s="121">
        <f t="shared" si="12"/>
        <v>0</v>
      </c>
      <c r="S402" s="92" t="str">
        <f t="shared" si="13"/>
        <v/>
      </c>
    </row>
    <row r="403" spans="1:19">
      <c r="A403" s="101" t="str">
        <f>IFERROR(VLOOKUP(B403,'equip ESPE'!$B$2:$D$25,3,0),"")</f>
        <v/>
      </c>
      <c r="B403" s="93"/>
      <c r="C403" s="101" t="str">
        <f>IFERROR(VLOOKUP(B403,'equip ESPE'!$B$2:$C$25,2,0),"")</f>
        <v/>
      </c>
      <c r="D403" s="93"/>
      <c r="E403" s="93"/>
      <c r="F403" s="93"/>
      <c r="G403" s="94"/>
      <c r="H403" s="93"/>
      <c r="I403" s="93"/>
      <c r="J403" s="121">
        <f t="shared" si="12"/>
        <v>0</v>
      </c>
      <c r="S403" s="92" t="str">
        <f t="shared" si="13"/>
        <v/>
      </c>
    </row>
    <row r="404" spans="1:19">
      <c r="A404" s="101" t="str">
        <f>IFERROR(VLOOKUP(B404,'equip ESPE'!$B$2:$D$25,3,0),"")</f>
        <v/>
      </c>
      <c r="B404" s="93"/>
      <c r="C404" s="101" t="str">
        <f>IFERROR(VLOOKUP(B404,'equip ESPE'!$B$2:$C$25,2,0),"")</f>
        <v/>
      </c>
      <c r="D404" s="93"/>
      <c r="E404" s="93"/>
      <c r="F404" s="93"/>
      <c r="G404" s="94"/>
      <c r="H404" s="93"/>
      <c r="I404" s="93"/>
      <c r="J404" s="121">
        <f t="shared" si="12"/>
        <v>0</v>
      </c>
      <c r="S404" s="92" t="str">
        <f t="shared" si="13"/>
        <v/>
      </c>
    </row>
    <row r="405" spans="1:19">
      <c r="A405" s="101" t="str">
        <f>IFERROR(VLOOKUP(B405,'equip ESPE'!$B$2:$D$25,3,0),"")</f>
        <v/>
      </c>
      <c r="B405" s="93"/>
      <c r="C405" s="101" t="str">
        <f>IFERROR(VLOOKUP(B405,'equip ESPE'!$B$2:$C$25,2,0),"")</f>
        <v/>
      </c>
      <c r="D405" s="93"/>
      <c r="E405" s="93"/>
      <c r="F405" s="93"/>
      <c r="G405" s="94"/>
      <c r="H405" s="93"/>
      <c r="I405" s="93"/>
      <c r="J405" s="121">
        <f t="shared" si="12"/>
        <v>0</v>
      </c>
      <c r="S405" s="92" t="str">
        <f t="shared" si="13"/>
        <v/>
      </c>
    </row>
    <row r="406" spans="1:19">
      <c r="A406" s="101" t="str">
        <f>IFERROR(VLOOKUP(B406,'equip ESPE'!$B$2:$D$25,3,0),"")</f>
        <v/>
      </c>
      <c r="B406" s="93"/>
      <c r="C406" s="101" t="str">
        <f>IFERROR(VLOOKUP(B406,'equip ESPE'!$B$2:$C$25,2,0),"")</f>
        <v/>
      </c>
      <c r="D406" s="93"/>
      <c r="E406" s="93"/>
      <c r="F406" s="93"/>
      <c r="G406" s="94"/>
      <c r="H406" s="93"/>
      <c r="I406" s="93"/>
      <c r="J406" s="121">
        <f t="shared" si="12"/>
        <v>0</v>
      </c>
      <c r="S406" s="92" t="str">
        <f t="shared" si="13"/>
        <v/>
      </c>
    </row>
    <row r="407" spans="1:19">
      <c r="A407" s="101" t="str">
        <f>IFERROR(VLOOKUP(B407,'equip ESPE'!$B$2:$D$25,3,0),"")</f>
        <v/>
      </c>
      <c r="B407" s="93"/>
      <c r="C407" s="101" t="str">
        <f>IFERROR(VLOOKUP(B407,'equip ESPE'!$B$2:$C$25,2,0),"")</f>
        <v/>
      </c>
      <c r="D407" s="93"/>
      <c r="E407" s="93"/>
      <c r="F407" s="93"/>
      <c r="G407" s="94"/>
      <c r="H407" s="93"/>
      <c r="I407" s="93"/>
      <c r="J407" s="121">
        <f t="shared" si="12"/>
        <v>0</v>
      </c>
      <c r="S407" s="92" t="str">
        <f t="shared" si="13"/>
        <v/>
      </c>
    </row>
    <row r="408" spans="1:19">
      <c r="A408" s="101" t="str">
        <f>IFERROR(VLOOKUP(B408,'equip ESPE'!$B$2:$D$25,3,0),"")</f>
        <v/>
      </c>
      <c r="B408" s="93"/>
      <c r="C408" s="101" t="str">
        <f>IFERROR(VLOOKUP(B408,'equip ESPE'!$B$2:$C$25,2,0),"")</f>
        <v/>
      </c>
      <c r="D408" s="93"/>
      <c r="E408" s="93"/>
      <c r="F408" s="93"/>
      <c r="G408" s="94"/>
      <c r="H408" s="93"/>
      <c r="I408" s="93"/>
      <c r="J408" s="121">
        <f t="shared" si="12"/>
        <v>0</v>
      </c>
      <c r="S408" s="92" t="str">
        <f t="shared" si="13"/>
        <v/>
      </c>
    </row>
    <row r="409" spans="1:19">
      <c r="A409" s="101" t="str">
        <f>IFERROR(VLOOKUP(B409,'equip ESPE'!$B$2:$D$25,3,0),"")</f>
        <v/>
      </c>
      <c r="B409" s="93"/>
      <c r="C409" s="101" t="str">
        <f>IFERROR(VLOOKUP(B409,'equip ESPE'!$B$2:$C$25,2,0),"")</f>
        <v/>
      </c>
      <c r="D409" s="93"/>
      <c r="E409" s="93"/>
      <c r="F409" s="93"/>
      <c r="G409" s="94"/>
      <c r="H409" s="93"/>
      <c r="I409" s="93"/>
      <c r="J409" s="121">
        <f t="shared" si="12"/>
        <v>0</v>
      </c>
      <c r="S409" s="92" t="str">
        <f t="shared" si="13"/>
        <v/>
      </c>
    </row>
    <row r="410" spans="1:19">
      <c r="A410" s="101" t="str">
        <f>IFERROR(VLOOKUP(B410,'equip ESPE'!$B$2:$D$25,3,0),"")</f>
        <v/>
      </c>
      <c r="B410" s="93"/>
      <c r="C410" s="101" t="str">
        <f>IFERROR(VLOOKUP(B410,'equip ESPE'!$B$2:$C$25,2,0),"")</f>
        <v/>
      </c>
      <c r="D410" s="93"/>
      <c r="E410" s="93"/>
      <c r="F410" s="93"/>
      <c r="G410" s="94"/>
      <c r="H410" s="93"/>
      <c r="I410" s="93"/>
      <c r="J410" s="121">
        <f t="shared" si="12"/>
        <v>0</v>
      </c>
      <c r="S410" s="92" t="str">
        <f t="shared" si="13"/>
        <v/>
      </c>
    </row>
    <row r="411" spans="1:19">
      <c r="A411" s="101" t="str">
        <f>IFERROR(VLOOKUP(B411,'equip ESPE'!$B$2:$D$25,3,0),"")</f>
        <v/>
      </c>
      <c r="B411" s="93"/>
      <c r="C411" s="101" t="str">
        <f>IFERROR(VLOOKUP(B411,'equip ESPE'!$B$2:$C$25,2,0),"")</f>
        <v/>
      </c>
      <c r="D411" s="93"/>
      <c r="E411" s="93"/>
      <c r="F411" s="93"/>
      <c r="G411" s="94"/>
      <c r="H411" s="93"/>
      <c r="I411" s="93"/>
      <c r="J411" s="121">
        <f t="shared" si="12"/>
        <v>0</v>
      </c>
      <c r="S411" s="92" t="str">
        <f t="shared" si="13"/>
        <v/>
      </c>
    </row>
    <row r="412" spans="1:19">
      <c r="A412" s="101" t="str">
        <f>IFERROR(VLOOKUP(B412,'equip ESPE'!$B$2:$D$25,3,0),"")</f>
        <v/>
      </c>
      <c r="B412" s="93"/>
      <c r="C412" s="101" t="str">
        <f>IFERROR(VLOOKUP(B412,'equip ESPE'!$B$2:$C$25,2,0),"")</f>
        <v/>
      </c>
      <c r="D412" s="93"/>
      <c r="E412" s="93"/>
      <c r="F412" s="93"/>
      <c r="G412" s="94"/>
      <c r="H412" s="93"/>
      <c r="I412" s="93"/>
      <c r="J412" s="121">
        <f t="shared" si="12"/>
        <v>0</v>
      </c>
      <c r="S412" s="92" t="str">
        <f t="shared" si="13"/>
        <v/>
      </c>
    </row>
    <row r="413" spans="1:19">
      <c r="A413" s="101" t="str">
        <f>IFERROR(VLOOKUP(B413,'equip ESPE'!$B$2:$D$25,3,0),"")</f>
        <v/>
      </c>
      <c r="B413" s="93"/>
      <c r="C413" s="101" t="str">
        <f>IFERROR(VLOOKUP(B413,'equip ESPE'!$B$2:$C$25,2,0),"")</f>
        <v/>
      </c>
      <c r="D413" s="93"/>
      <c r="E413" s="93"/>
      <c r="F413" s="93"/>
      <c r="G413" s="94"/>
      <c r="H413" s="93"/>
      <c r="I413" s="93"/>
      <c r="J413" s="121">
        <f t="shared" si="12"/>
        <v>0</v>
      </c>
      <c r="S413" s="92" t="str">
        <f t="shared" si="13"/>
        <v/>
      </c>
    </row>
    <row r="414" spans="1:19">
      <c r="A414" s="101" t="str">
        <f>IFERROR(VLOOKUP(B414,'equip ESPE'!$B$2:$D$25,3,0),"")</f>
        <v/>
      </c>
      <c r="B414" s="93"/>
      <c r="C414" s="101" t="str">
        <f>IFERROR(VLOOKUP(B414,'equip ESPE'!$B$2:$C$25,2,0),"")</f>
        <v/>
      </c>
      <c r="D414" s="93"/>
      <c r="E414" s="93"/>
      <c r="F414" s="93"/>
      <c r="G414" s="94"/>
      <c r="H414" s="93"/>
      <c r="I414" s="93"/>
      <c r="J414" s="121">
        <f t="shared" si="12"/>
        <v>0</v>
      </c>
      <c r="S414" s="92" t="str">
        <f t="shared" si="13"/>
        <v/>
      </c>
    </row>
    <row r="415" spans="1:19">
      <c r="A415" s="101" t="str">
        <f>IFERROR(VLOOKUP(B415,'equip ESPE'!$B$2:$D$25,3,0),"")</f>
        <v/>
      </c>
      <c r="B415" s="93"/>
      <c r="C415" s="101" t="str">
        <f>IFERROR(VLOOKUP(B415,'equip ESPE'!$B$2:$C$25,2,0),"")</f>
        <v/>
      </c>
      <c r="D415" s="93"/>
      <c r="E415" s="93"/>
      <c r="F415" s="93"/>
      <c r="G415" s="94"/>
      <c r="H415" s="93"/>
      <c r="I415" s="93"/>
      <c r="J415" s="121">
        <f t="shared" si="12"/>
        <v>0</v>
      </c>
      <c r="S415" s="92" t="str">
        <f t="shared" si="13"/>
        <v/>
      </c>
    </row>
    <row r="416" spans="1:19">
      <c r="A416" s="101" t="str">
        <f>IFERROR(VLOOKUP(B416,'equip ESPE'!$B$2:$D$25,3,0),"")</f>
        <v/>
      </c>
      <c r="B416" s="93"/>
      <c r="C416" s="101" t="str">
        <f>IFERROR(VLOOKUP(B416,'equip ESPE'!$B$2:$C$25,2,0),"")</f>
        <v/>
      </c>
      <c r="D416" s="93"/>
      <c r="E416" s="93"/>
      <c r="F416" s="93"/>
      <c r="G416" s="94"/>
      <c r="H416" s="93"/>
      <c r="I416" s="93"/>
      <c r="J416" s="121">
        <f t="shared" si="12"/>
        <v>0</v>
      </c>
      <c r="S416" s="92" t="str">
        <f t="shared" si="13"/>
        <v/>
      </c>
    </row>
    <row r="417" spans="1:19">
      <c r="A417" s="101" t="str">
        <f>IFERROR(VLOOKUP(B417,'equip ESPE'!$B$2:$D$25,3,0),"")</f>
        <v/>
      </c>
      <c r="B417" s="93"/>
      <c r="C417" s="101" t="str">
        <f>IFERROR(VLOOKUP(B417,'equip ESPE'!$B$2:$C$25,2,0),"")</f>
        <v/>
      </c>
      <c r="D417" s="93"/>
      <c r="E417" s="93"/>
      <c r="F417" s="93"/>
      <c r="G417" s="94"/>
      <c r="H417" s="93"/>
      <c r="I417" s="93"/>
      <c r="J417" s="121">
        <f t="shared" si="12"/>
        <v>0</v>
      </c>
      <c r="S417" s="92" t="str">
        <f t="shared" si="13"/>
        <v/>
      </c>
    </row>
    <row r="418" spans="1:19">
      <c r="A418" s="101" t="str">
        <f>IFERROR(VLOOKUP(B418,'equip ESPE'!$B$2:$D$25,3,0),"")</f>
        <v/>
      </c>
      <c r="B418" s="93"/>
      <c r="C418" s="101" t="str">
        <f>IFERROR(VLOOKUP(B418,'equip ESPE'!$B$2:$C$25,2,0),"")</f>
        <v/>
      </c>
      <c r="D418" s="93"/>
      <c r="E418" s="93"/>
      <c r="F418" s="93"/>
      <c r="G418" s="94"/>
      <c r="H418" s="93"/>
      <c r="I418" s="93"/>
      <c r="J418" s="121">
        <f t="shared" si="12"/>
        <v>0</v>
      </c>
      <c r="S418" s="92" t="str">
        <f t="shared" si="13"/>
        <v/>
      </c>
    </row>
    <row r="419" spans="1:19">
      <c r="A419" s="101" t="str">
        <f>IFERROR(VLOOKUP(B419,'equip ESPE'!$B$2:$D$25,3,0),"")</f>
        <v/>
      </c>
      <c r="B419" s="93"/>
      <c r="C419" s="101" t="str">
        <f>IFERROR(VLOOKUP(B419,'equip ESPE'!$B$2:$C$25,2,0),"")</f>
        <v/>
      </c>
      <c r="D419" s="93"/>
      <c r="E419" s="93"/>
      <c r="F419" s="93"/>
      <c r="G419" s="94"/>
      <c r="H419" s="93"/>
      <c r="I419" s="93"/>
      <c r="J419" s="121">
        <f t="shared" si="12"/>
        <v>0</v>
      </c>
      <c r="S419" s="92" t="str">
        <f t="shared" si="13"/>
        <v/>
      </c>
    </row>
    <row r="420" spans="1:19">
      <c r="A420" s="101" t="str">
        <f>IFERROR(VLOOKUP(B420,'equip ESPE'!$B$2:$D$25,3,0),"")</f>
        <v/>
      </c>
      <c r="B420" s="93"/>
      <c r="C420" s="101" t="str">
        <f>IFERROR(VLOOKUP(B420,'equip ESPE'!$B$2:$C$25,2,0),"")</f>
        <v/>
      </c>
      <c r="D420" s="93"/>
      <c r="E420" s="93"/>
      <c r="F420" s="93"/>
      <c r="G420" s="94"/>
      <c r="H420" s="93"/>
      <c r="I420" s="93"/>
      <c r="J420" s="121">
        <f t="shared" ref="J420:J471" si="14">H420*I420</f>
        <v>0</v>
      </c>
      <c r="S420" s="92" t="str">
        <f t="shared" si="13"/>
        <v/>
      </c>
    </row>
    <row r="421" spans="1:19">
      <c r="A421" s="101" t="str">
        <f>IFERROR(VLOOKUP(B421,'equip ESPE'!$B$2:$D$25,3,0),"")</f>
        <v/>
      </c>
      <c r="B421" s="93"/>
      <c r="C421" s="101" t="str">
        <f>IFERROR(VLOOKUP(B421,'equip ESPE'!$B$2:$C$25,2,0),"")</f>
        <v/>
      </c>
      <c r="D421" s="93"/>
      <c r="E421" s="93"/>
      <c r="F421" s="93"/>
      <c r="G421" s="94"/>
      <c r="H421" s="93"/>
      <c r="I421" s="93"/>
      <c r="J421" s="121">
        <f t="shared" si="14"/>
        <v>0</v>
      </c>
      <c r="S421" s="92" t="str">
        <f t="shared" si="13"/>
        <v/>
      </c>
    </row>
    <row r="422" spans="1:19">
      <c r="A422" s="101" t="str">
        <f>IFERROR(VLOOKUP(B422,'equip ESPE'!$B$2:$D$25,3,0),"")</f>
        <v/>
      </c>
      <c r="B422" s="93"/>
      <c r="C422" s="101" t="str">
        <f>IFERROR(VLOOKUP(B422,'equip ESPE'!$B$2:$C$25,2,0),"")</f>
        <v/>
      </c>
      <c r="D422" s="93"/>
      <c r="E422" s="93"/>
      <c r="F422" s="93"/>
      <c r="G422" s="94"/>
      <c r="H422" s="93"/>
      <c r="I422" s="93"/>
      <c r="J422" s="121">
        <f t="shared" si="14"/>
        <v>0</v>
      </c>
      <c r="S422" s="92" t="str">
        <f t="shared" si="13"/>
        <v/>
      </c>
    </row>
    <row r="423" spans="1:19">
      <c r="A423" s="101" t="str">
        <f>IFERROR(VLOOKUP(B423,'equip ESPE'!$B$2:$D$25,3,0),"")</f>
        <v/>
      </c>
      <c r="B423" s="93"/>
      <c r="C423" s="101" t="str">
        <f>IFERROR(VLOOKUP(B423,'equip ESPE'!$B$2:$C$25,2,0),"")</f>
        <v/>
      </c>
      <c r="D423" s="93"/>
      <c r="E423" s="93"/>
      <c r="F423" s="93"/>
      <c r="G423" s="94"/>
      <c r="H423" s="93"/>
      <c r="I423" s="93"/>
      <c r="J423" s="121">
        <f t="shared" si="14"/>
        <v>0</v>
      </c>
      <c r="S423" s="92" t="str">
        <f t="shared" si="13"/>
        <v/>
      </c>
    </row>
    <row r="424" spans="1:19">
      <c r="A424" s="101" t="str">
        <f>IFERROR(VLOOKUP(B424,'equip ESPE'!$B$2:$D$25,3,0),"")</f>
        <v/>
      </c>
      <c r="B424" s="93"/>
      <c r="C424" s="101" t="str">
        <f>IFERROR(VLOOKUP(B424,'equip ESPE'!$B$2:$C$25,2,0),"")</f>
        <v/>
      </c>
      <c r="D424" s="93"/>
      <c r="E424" s="93"/>
      <c r="F424" s="93"/>
      <c r="G424" s="94"/>
      <c r="H424" s="93"/>
      <c r="I424" s="93"/>
      <c r="J424" s="121">
        <f t="shared" si="14"/>
        <v>0</v>
      </c>
      <c r="S424" s="92" t="str">
        <f t="shared" si="13"/>
        <v/>
      </c>
    </row>
    <row r="425" spans="1:19">
      <c r="A425" s="101" t="str">
        <f>IFERROR(VLOOKUP(B425,'equip ESPE'!$B$2:$D$25,3,0),"")</f>
        <v/>
      </c>
      <c r="B425" s="93"/>
      <c r="C425" s="101" t="str">
        <f>IFERROR(VLOOKUP(B425,'equip ESPE'!$B$2:$C$25,2,0),"")</f>
        <v/>
      </c>
      <c r="D425" s="93"/>
      <c r="E425" s="93"/>
      <c r="F425" s="93"/>
      <c r="G425" s="94"/>
      <c r="H425" s="93"/>
      <c r="I425" s="93"/>
      <c r="J425" s="121">
        <f t="shared" si="14"/>
        <v>0</v>
      </c>
      <c r="S425" s="92" t="str">
        <f t="shared" si="13"/>
        <v/>
      </c>
    </row>
    <row r="426" spans="1:19">
      <c r="A426" s="101" t="str">
        <f>IFERROR(VLOOKUP(B426,'equip ESPE'!$B$2:$D$25,3,0),"")</f>
        <v/>
      </c>
      <c r="B426" s="93"/>
      <c r="C426" s="101" t="str">
        <f>IFERROR(VLOOKUP(B426,'equip ESPE'!$B$2:$C$25,2,0),"")</f>
        <v/>
      </c>
      <c r="D426" s="93"/>
      <c r="E426" s="93"/>
      <c r="F426" s="93"/>
      <c r="G426" s="94"/>
      <c r="H426" s="93"/>
      <c r="I426" s="93"/>
      <c r="J426" s="121">
        <f t="shared" si="14"/>
        <v>0</v>
      </c>
      <c r="S426" s="92" t="str">
        <f t="shared" si="13"/>
        <v/>
      </c>
    </row>
    <row r="427" spans="1:19">
      <c r="A427" s="101" t="str">
        <f>IFERROR(VLOOKUP(B427,'equip ESPE'!$B$2:$D$25,3,0),"")</f>
        <v/>
      </c>
      <c r="B427" s="93"/>
      <c r="C427" s="101" t="str">
        <f>IFERROR(VLOOKUP(B427,'equip ESPE'!$B$2:$C$25,2,0),"")</f>
        <v/>
      </c>
      <c r="D427" s="93"/>
      <c r="E427" s="93"/>
      <c r="F427" s="93"/>
      <c r="G427" s="94"/>
      <c r="H427" s="93"/>
      <c r="I427" s="93"/>
      <c r="J427" s="121">
        <f t="shared" si="14"/>
        <v>0</v>
      </c>
      <c r="S427" s="92" t="str">
        <f t="shared" si="13"/>
        <v/>
      </c>
    </row>
    <row r="428" spans="1:19">
      <c r="A428" s="101" t="str">
        <f>IFERROR(VLOOKUP(B428,'equip ESPE'!$B$2:$D$25,3,0),"")</f>
        <v/>
      </c>
      <c r="B428" s="93"/>
      <c r="C428" s="101" t="str">
        <f>IFERROR(VLOOKUP(B428,'equip ESPE'!$B$2:$C$25,2,0),"")</f>
        <v/>
      </c>
      <c r="D428" s="93"/>
      <c r="E428" s="93"/>
      <c r="F428" s="93"/>
      <c r="G428" s="94"/>
      <c r="H428" s="93"/>
      <c r="I428" s="93"/>
      <c r="J428" s="121">
        <f t="shared" si="14"/>
        <v>0</v>
      </c>
      <c r="S428" s="92" t="str">
        <f t="shared" si="13"/>
        <v/>
      </c>
    </row>
    <row r="429" spans="1:19">
      <c r="A429" s="101" t="str">
        <f>IFERROR(VLOOKUP(B429,'equip ESPE'!$B$2:$D$25,3,0),"")</f>
        <v/>
      </c>
      <c r="B429" s="93"/>
      <c r="C429" s="101" t="str">
        <f>IFERROR(VLOOKUP(B429,'equip ESPE'!$B$2:$C$25,2,0),"")</f>
        <v/>
      </c>
      <c r="D429" s="93"/>
      <c r="E429" s="93"/>
      <c r="F429" s="93"/>
      <c r="G429" s="94"/>
      <c r="H429" s="93"/>
      <c r="I429" s="93"/>
      <c r="J429" s="121">
        <f t="shared" si="14"/>
        <v>0</v>
      </c>
      <c r="S429" s="92" t="str">
        <f t="shared" si="13"/>
        <v/>
      </c>
    </row>
    <row r="430" spans="1:19">
      <c r="A430" s="101" t="str">
        <f>IFERROR(VLOOKUP(B430,'equip ESPE'!$B$2:$D$25,3,0),"")</f>
        <v/>
      </c>
      <c r="B430" s="93"/>
      <c r="C430" s="101" t="str">
        <f>IFERROR(VLOOKUP(B430,'equip ESPE'!$B$2:$C$25,2,0),"")</f>
        <v/>
      </c>
      <c r="D430" s="93"/>
      <c r="E430" s="93"/>
      <c r="F430" s="93"/>
      <c r="G430" s="94"/>
      <c r="H430" s="93"/>
      <c r="I430" s="93"/>
      <c r="J430" s="121">
        <f t="shared" si="14"/>
        <v>0</v>
      </c>
      <c r="S430" s="92" t="str">
        <f t="shared" si="13"/>
        <v/>
      </c>
    </row>
    <row r="431" spans="1:19">
      <c r="A431" s="101" t="str">
        <f>IFERROR(VLOOKUP(B431,'equip ESPE'!$B$2:$D$25,3,0),"")</f>
        <v/>
      </c>
      <c r="B431" s="93"/>
      <c r="C431" s="101" t="str">
        <f>IFERROR(VLOOKUP(B431,'equip ESPE'!$B$2:$C$25,2,0),"")</f>
        <v/>
      </c>
      <c r="D431" s="93"/>
      <c r="E431" s="93"/>
      <c r="F431" s="93"/>
      <c r="G431" s="94"/>
      <c r="H431" s="93"/>
      <c r="I431" s="93"/>
      <c r="J431" s="121">
        <f t="shared" si="14"/>
        <v>0</v>
      </c>
      <c r="S431" s="92" t="str">
        <f t="shared" si="13"/>
        <v/>
      </c>
    </row>
    <row r="432" spans="1:19">
      <c r="A432" s="101" t="str">
        <f>IFERROR(VLOOKUP(B432,'equip ESPE'!$B$2:$D$25,3,0),"")</f>
        <v/>
      </c>
      <c r="B432" s="93"/>
      <c r="C432" s="101" t="str">
        <f>IFERROR(VLOOKUP(B432,'equip ESPE'!$B$2:$C$25,2,0),"")</f>
        <v/>
      </c>
      <c r="D432" s="93"/>
      <c r="E432" s="93"/>
      <c r="F432" s="93"/>
      <c r="G432" s="94"/>
      <c r="H432" s="93"/>
      <c r="I432" s="93"/>
      <c r="J432" s="121">
        <f t="shared" si="14"/>
        <v>0</v>
      </c>
      <c r="S432" s="92" t="str">
        <f t="shared" si="13"/>
        <v/>
      </c>
    </row>
    <row r="433" spans="1:19">
      <c r="A433" s="101" t="str">
        <f>IFERROR(VLOOKUP(B433,'equip ESPE'!$B$2:$D$25,3,0),"")</f>
        <v/>
      </c>
      <c r="B433" s="93"/>
      <c r="C433" s="101" t="str">
        <f>IFERROR(VLOOKUP(B433,'equip ESPE'!$B$2:$C$25,2,0),"")</f>
        <v/>
      </c>
      <c r="D433" s="93"/>
      <c r="E433" s="93"/>
      <c r="F433" s="93"/>
      <c r="G433" s="94"/>
      <c r="H433" s="93"/>
      <c r="I433" s="93"/>
      <c r="J433" s="121">
        <f t="shared" si="14"/>
        <v>0</v>
      </c>
      <c r="S433" s="92" t="str">
        <f t="shared" si="13"/>
        <v/>
      </c>
    </row>
    <row r="434" spans="1:19">
      <c r="A434" s="101" t="str">
        <f>IFERROR(VLOOKUP(B434,'equip ESPE'!$B$2:$D$25,3,0),"")</f>
        <v/>
      </c>
      <c r="B434" s="93"/>
      <c r="C434" s="101" t="str">
        <f>IFERROR(VLOOKUP(B434,'equip ESPE'!$B$2:$C$25,2,0),"")</f>
        <v/>
      </c>
      <c r="D434" s="93"/>
      <c r="E434" s="93"/>
      <c r="F434" s="93"/>
      <c r="G434" s="94"/>
      <c r="H434" s="93"/>
      <c r="I434" s="93"/>
      <c r="J434" s="121">
        <f t="shared" si="14"/>
        <v>0</v>
      </c>
      <c r="S434" s="92" t="str">
        <f t="shared" si="13"/>
        <v/>
      </c>
    </row>
    <row r="435" spans="1:19">
      <c r="A435" s="101" t="str">
        <f>IFERROR(VLOOKUP(B435,'equip ESPE'!$B$2:$D$25,3,0),"")</f>
        <v/>
      </c>
      <c r="B435" s="93"/>
      <c r="C435" s="101" t="str">
        <f>IFERROR(VLOOKUP(B435,'equip ESPE'!$B$2:$C$25,2,0),"")</f>
        <v/>
      </c>
      <c r="D435" s="93"/>
      <c r="E435" s="93"/>
      <c r="F435" s="93"/>
      <c r="G435" s="94"/>
      <c r="H435" s="93"/>
      <c r="I435" s="93"/>
      <c r="J435" s="121">
        <f t="shared" si="14"/>
        <v>0</v>
      </c>
      <c r="S435" s="92" t="str">
        <f t="shared" si="13"/>
        <v/>
      </c>
    </row>
    <row r="436" spans="1:19">
      <c r="A436" s="101" t="str">
        <f>IFERROR(VLOOKUP(B436,'equip ESPE'!$B$2:$D$25,3,0),"")</f>
        <v/>
      </c>
      <c r="B436" s="93"/>
      <c r="C436" s="101" t="str">
        <f>IFERROR(VLOOKUP(B436,'equip ESPE'!$B$2:$C$25,2,0),"")</f>
        <v/>
      </c>
      <c r="D436" s="93"/>
      <c r="E436" s="93"/>
      <c r="F436" s="93"/>
      <c r="G436" s="94"/>
      <c r="H436" s="93"/>
      <c r="I436" s="93"/>
      <c r="J436" s="121">
        <f t="shared" si="14"/>
        <v>0</v>
      </c>
      <c r="S436" s="92" t="str">
        <f t="shared" si="13"/>
        <v/>
      </c>
    </row>
    <row r="437" spans="1:19">
      <c r="A437" s="101" t="str">
        <f>IFERROR(VLOOKUP(B437,'equip ESPE'!$B$2:$D$25,3,0),"")</f>
        <v/>
      </c>
      <c r="B437" s="93"/>
      <c r="C437" s="101" t="str">
        <f>IFERROR(VLOOKUP(B437,'equip ESPE'!$B$2:$C$25,2,0),"")</f>
        <v/>
      </c>
      <c r="D437" s="93"/>
      <c r="E437" s="93"/>
      <c r="F437" s="93"/>
      <c r="G437" s="94"/>
      <c r="H437" s="93"/>
      <c r="I437" s="93"/>
      <c r="J437" s="121">
        <f t="shared" si="14"/>
        <v>0</v>
      </c>
      <c r="S437" s="92" t="str">
        <f t="shared" si="13"/>
        <v/>
      </c>
    </row>
    <row r="438" spans="1:19">
      <c r="A438" s="101" t="str">
        <f>IFERROR(VLOOKUP(B438,'equip ESPE'!$B$2:$D$25,3,0),"")</f>
        <v/>
      </c>
      <c r="B438" s="93"/>
      <c r="C438" s="101" t="str">
        <f>IFERROR(VLOOKUP(B438,'equip ESPE'!$B$2:$C$25,2,0),"")</f>
        <v/>
      </c>
      <c r="D438" s="93"/>
      <c r="E438" s="93"/>
      <c r="F438" s="93"/>
      <c r="G438" s="94"/>
      <c r="H438" s="93"/>
      <c r="I438" s="93"/>
      <c r="J438" s="121">
        <f t="shared" si="14"/>
        <v>0</v>
      </c>
      <c r="S438" s="92" t="str">
        <f t="shared" si="13"/>
        <v/>
      </c>
    </row>
    <row r="439" spans="1:19">
      <c r="A439" s="101" t="str">
        <f>IFERROR(VLOOKUP(B439,'equip ESPE'!$B$2:$D$25,3,0),"")</f>
        <v/>
      </c>
      <c r="B439" s="93"/>
      <c r="C439" s="101" t="str">
        <f>IFERROR(VLOOKUP(B439,'equip ESPE'!$B$2:$C$25,2,0),"")</f>
        <v/>
      </c>
      <c r="D439" s="93"/>
      <c r="E439" s="93"/>
      <c r="F439" s="93"/>
      <c r="G439" s="94"/>
      <c r="H439" s="93"/>
      <c r="I439" s="93"/>
      <c r="J439" s="121">
        <f t="shared" si="14"/>
        <v>0</v>
      </c>
      <c r="S439" s="92" t="str">
        <f t="shared" si="13"/>
        <v/>
      </c>
    </row>
    <row r="440" spans="1:19">
      <c r="A440" s="101" t="str">
        <f>IFERROR(VLOOKUP(B440,'equip ESPE'!$B$2:$D$25,3,0),"")</f>
        <v/>
      </c>
      <c r="B440" s="93"/>
      <c r="C440" s="101" t="str">
        <f>IFERROR(VLOOKUP(B440,'equip ESPE'!$B$2:$C$25,2,0),"")</f>
        <v/>
      </c>
      <c r="D440" s="93"/>
      <c r="E440" s="93"/>
      <c r="F440" s="93"/>
      <c r="G440" s="94"/>
      <c r="H440" s="93"/>
      <c r="I440" s="93"/>
      <c r="J440" s="121">
        <f t="shared" si="14"/>
        <v>0</v>
      </c>
      <c r="S440" s="92" t="str">
        <f t="shared" si="13"/>
        <v/>
      </c>
    </row>
    <row r="441" spans="1:19">
      <c r="A441" s="101" t="str">
        <f>IFERROR(VLOOKUP(B441,'equip ESPE'!$B$2:$D$25,3,0),"")</f>
        <v/>
      </c>
      <c r="B441" s="93"/>
      <c r="C441" s="101" t="str">
        <f>IFERROR(VLOOKUP(B441,'equip ESPE'!$B$2:$C$25,2,0),"")</f>
        <v/>
      </c>
      <c r="D441" s="93"/>
      <c r="E441" s="93"/>
      <c r="F441" s="93"/>
      <c r="G441" s="94"/>
      <c r="H441" s="93"/>
      <c r="I441" s="93"/>
      <c r="J441" s="121">
        <f t="shared" si="14"/>
        <v>0</v>
      </c>
      <c r="S441" s="92" t="str">
        <f t="shared" si="13"/>
        <v/>
      </c>
    </row>
    <row r="442" spans="1:19">
      <c r="A442" s="101" t="str">
        <f>IFERROR(VLOOKUP(B442,'equip ESPE'!$B$2:$D$25,3,0),"")</f>
        <v/>
      </c>
      <c r="B442" s="93"/>
      <c r="C442" s="101" t="str">
        <f>IFERROR(VLOOKUP(B442,'equip ESPE'!$B$2:$C$25,2,0),"")</f>
        <v/>
      </c>
      <c r="D442" s="93"/>
      <c r="E442" s="93"/>
      <c r="F442" s="93"/>
      <c r="G442" s="94"/>
      <c r="H442" s="93"/>
      <c r="I442" s="93"/>
      <c r="J442" s="121">
        <f t="shared" si="14"/>
        <v>0</v>
      </c>
      <c r="S442" s="92" t="str">
        <f t="shared" si="13"/>
        <v/>
      </c>
    </row>
    <row r="443" spans="1:19">
      <c r="A443" s="101" t="str">
        <f>IFERROR(VLOOKUP(B443,'equip ESPE'!$B$2:$D$25,3,0),"")</f>
        <v/>
      </c>
      <c r="B443" s="93"/>
      <c r="C443" s="101" t="str">
        <f>IFERROR(VLOOKUP(B443,'equip ESPE'!$B$2:$C$25,2,0),"")</f>
        <v/>
      </c>
      <c r="D443" s="93"/>
      <c r="E443" s="93"/>
      <c r="F443" s="93"/>
      <c r="G443" s="94"/>
      <c r="H443" s="93"/>
      <c r="I443" s="93"/>
      <c r="J443" s="121">
        <f t="shared" si="14"/>
        <v>0</v>
      </c>
      <c r="S443" s="92" t="str">
        <f t="shared" si="13"/>
        <v/>
      </c>
    </row>
    <row r="444" spans="1:19">
      <c r="A444" s="101" t="str">
        <f>IFERROR(VLOOKUP(B444,'equip ESPE'!$B$2:$D$25,3,0),"")</f>
        <v/>
      </c>
      <c r="B444" s="93"/>
      <c r="C444" s="101" t="str">
        <f>IFERROR(VLOOKUP(B444,'equip ESPE'!$B$2:$C$25,2,0),"")</f>
        <v/>
      </c>
      <c r="D444" s="93"/>
      <c r="E444" s="93"/>
      <c r="F444" s="93"/>
      <c r="G444" s="94"/>
      <c r="H444" s="93"/>
      <c r="I444" s="93"/>
      <c r="J444" s="121">
        <f t="shared" si="14"/>
        <v>0</v>
      </c>
      <c r="S444" s="92" t="str">
        <f t="shared" si="13"/>
        <v/>
      </c>
    </row>
    <row r="445" spans="1:19">
      <c r="A445" s="101" t="str">
        <f>IFERROR(VLOOKUP(B445,'equip ESPE'!$B$2:$D$25,3,0),"")</f>
        <v/>
      </c>
      <c r="B445" s="93"/>
      <c r="C445" s="101" t="str">
        <f>IFERROR(VLOOKUP(B445,'equip ESPE'!$B$2:$C$25,2,0),"")</f>
        <v/>
      </c>
      <c r="D445" s="93"/>
      <c r="E445" s="93"/>
      <c r="F445" s="93"/>
      <c r="G445" s="94"/>
      <c r="H445" s="93"/>
      <c r="I445" s="93"/>
      <c r="J445" s="121">
        <f t="shared" si="14"/>
        <v>0</v>
      </c>
      <c r="S445" s="92" t="str">
        <f t="shared" si="13"/>
        <v/>
      </c>
    </row>
    <row r="446" spans="1:19">
      <c r="A446" s="101" t="str">
        <f>IFERROR(VLOOKUP(B446,'equip ESPE'!$B$2:$D$25,3,0),"")</f>
        <v/>
      </c>
      <c r="B446" s="93"/>
      <c r="C446" s="101" t="str">
        <f>IFERROR(VLOOKUP(B446,'equip ESPE'!$B$2:$C$25,2,0),"")</f>
        <v/>
      </c>
      <c r="D446" s="93"/>
      <c r="E446" s="93"/>
      <c r="F446" s="93"/>
      <c r="G446" s="94"/>
      <c r="H446" s="93"/>
      <c r="I446" s="93"/>
      <c r="J446" s="121">
        <f t="shared" si="14"/>
        <v>0</v>
      </c>
      <c r="S446" s="92" t="str">
        <f t="shared" si="13"/>
        <v/>
      </c>
    </row>
    <row r="447" spans="1:19">
      <c r="A447" s="101" t="str">
        <f>IFERROR(VLOOKUP(B447,'equip ESPE'!$B$2:$D$25,3,0),"")</f>
        <v/>
      </c>
      <c r="B447" s="93"/>
      <c r="C447" s="101" t="str">
        <f>IFERROR(VLOOKUP(B447,'equip ESPE'!$B$2:$C$25,2,0),"")</f>
        <v/>
      </c>
      <c r="D447" s="93"/>
      <c r="E447" s="93"/>
      <c r="F447" s="93"/>
      <c r="G447" s="94"/>
      <c r="H447" s="93"/>
      <c r="I447" s="93"/>
      <c r="J447" s="121">
        <f t="shared" si="14"/>
        <v>0</v>
      </c>
      <c r="S447" s="92" t="str">
        <f t="shared" si="13"/>
        <v/>
      </c>
    </row>
    <row r="448" spans="1:19">
      <c r="A448" s="101" t="str">
        <f>IFERROR(VLOOKUP(B448,'equip ESPE'!$B$2:$D$25,3,0),"")</f>
        <v/>
      </c>
      <c r="B448" s="93"/>
      <c r="C448" s="101" t="str">
        <f>IFERROR(VLOOKUP(B448,'equip ESPE'!$B$2:$C$25,2,0),"")</f>
        <v/>
      </c>
      <c r="D448" s="93"/>
      <c r="E448" s="93"/>
      <c r="F448" s="93"/>
      <c r="G448" s="94"/>
      <c r="H448" s="93"/>
      <c r="I448" s="93"/>
      <c r="J448" s="121">
        <f t="shared" si="14"/>
        <v>0</v>
      </c>
      <c r="S448" s="92" t="str">
        <f t="shared" si="13"/>
        <v/>
      </c>
    </row>
    <row r="449" spans="1:19">
      <c r="A449" s="101" t="str">
        <f>IFERROR(VLOOKUP(B449,'equip ESPE'!$B$2:$D$25,3,0),"")</f>
        <v/>
      </c>
      <c r="B449" s="93"/>
      <c r="C449" s="101" t="str">
        <f>IFERROR(VLOOKUP(B449,'equip ESPE'!$B$2:$C$25,2,0),"")</f>
        <v/>
      </c>
      <c r="D449" s="93"/>
      <c r="E449" s="93"/>
      <c r="F449" s="93"/>
      <c r="G449" s="94"/>
      <c r="H449" s="93"/>
      <c r="I449" s="93"/>
      <c r="J449" s="121">
        <f t="shared" si="14"/>
        <v>0</v>
      </c>
      <c r="S449" s="92" t="str">
        <f t="shared" si="13"/>
        <v/>
      </c>
    </row>
    <row r="450" spans="1:19">
      <c r="A450" s="101" t="str">
        <f>IFERROR(VLOOKUP(B450,'equip ESPE'!$B$2:$D$25,3,0),"")</f>
        <v/>
      </c>
      <c r="B450" s="93"/>
      <c r="C450" s="101" t="str">
        <f>IFERROR(VLOOKUP(B450,'equip ESPE'!$B$2:$C$25,2,0),"")</f>
        <v/>
      </c>
      <c r="D450" s="93"/>
      <c r="E450" s="93"/>
      <c r="F450" s="93"/>
      <c r="G450" s="94"/>
      <c r="H450" s="93"/>
      <c r="I450" s="93"/>
      <c r="J450" s="121">
        <f t="shared" si="14"/>
        <v>0</v>
      </c>
      <c r="S450" s="92" t="str">
        <f t="shared" si="13"/>
        <v/>
      </c>
    </row>
    <row r="451" spans="1:19">
      <c r="A451" s="101" t="str">
        <f>IFERROR(VLOOKUP(B451,'equip ESPE'!$B$2:$D$25,3,0),"")</f>
        <v/>
      </c>
      <c r="B451" s="93"/>
      <c r="C451" s="101" t="str">
        <f>IFERROR(VLOOKUP(B451,'equip ESPE'!$B$2:$C$25,2,0),"")</f>
        <v/>
      </c>
      <c r="D451" s="93"/>
      <c r="E451" s="93"/>
      <c r="F451" s="93"/>
      <c r="G451" s="94"/>
      <c r="H451" s="93"/>
      <c r="I451" s="93"/>
      <c r="J451" s="121">
        <f t="shared" si="14"/>
        <v>0</v>
      </c>
      <c r="S451" s="92" t="str">
        <f t="shared" si="13"/>
        <v/>
      </c>
    </row>
    <row r="452" spans="1:19">
      <c r="A452" s="101" t="str">
        <f>IFERROR(VLOOKUP(B452,'equip ESPE'!$B$2:$D$25,3,0),"")</f>
        <v/>
      </c>
      <c r="B452" s="93"/>
      <c r="C452" s="101" t="str">
        <f>IFERROR(VLOOKUP(B452,'equip ESPE'!$B$2:$C$25,2,0),"")</f>
        <v/>
      </c>
      <c r="D452" s="93"/>
      <c r="E452" s="93"/>
      <c r="F452" s="93"/>
      <c r="G452" s="94"/>
      <c r="H452" s="93"/>
      <c r="I452" s="93"/>
      <c r="J452" s="121">
        <f t="shared" si="14"/>
        <v>0</v>
      </c>
      <c r="S452" s="92" t="str">
        <f t="shared" si="13"/>
        <v/>
      </c>
    </row>
    <row r="453" spans="1:19">
      <c r="A453" s="101" t="str">
        <f>IFERROR(VLOOKUP(B453,'equip ESPE'!$B$2:$D$25,3,0),"")</f>
        <v/>
      </c>
      <c r="B453" s="93"/>
      <c r="C453" s="101" t="str">
        <f>IFERROR(VLOOKUP(B453,'equip ESPE'!$B$2:$C$25,2,0),"")</f>
        <v/>
      </c>
      <c r="D453" s="93"/>
      <c r="E453" s="93"/>
      <c r="F453" s="93"/>
      <c r="G453" s="94"/>
      <c r="H453" s="93"/>
      <c r="I453" s="93"/>
      <c r="J453" s="121">
        <f t="shared" si="14"/>
        <v>0</v>
      </c>
      <c r="S453" s="92" t="str">
        <f t="shared" si="13"/>
        <v/>
      </c>
    </row>
    <row r="454" spans="1:19">
      <c r="A454" s="101" t="str">
        <f>IFERROR(VLOOKUP(B454,'equip ESPE'!$B$2:$D$25,3,0),"")</f>
        <v/>
      </c>
      <c r="B454" s="93"/>
      <c r="C454" s="101" t="str">
        <f>IFERROR(VLOOKUP(B454,'equip ESPE'!$B$2:$C$25,2,0),"")</f>
        <v/>
      </c>
      <c r="D454" s="93"/>
      <c r="E454" s="93"/>
      <c r="F454" s="93"/>
      <c r="G454" s="94"/>
      <c r="H454" s="93"/>
      <c r="I454" s="93"/>
      <c r="J454" s="121">
        <f t="shared" si="14"/>
        <v>0</v>
      </c>
      <c r="S454" s="92" t="str">
        <f t="shared" si="13"/>
        <v/>
      </c>
    </row>
    <row r="455" spans="1:19">
      <c r="A455" s="101" t="str">
        <f>IFERROR(VLOOKUP(B455,'equip ESPE'!$B$2:$D$25,3,0),"")</f>
        <v/>
      </c>
      <c r="B455" s="93"/>
      <c r="C455" s="101" t="str">
        <f>IFERROR(VLOOKUP(B455,'equip ESPE'!$B$2:$C$25,2,0),"")</f>
        <v/>
      </c>
      <c r="D455" s="93"/>
      <c r="E455" s="93"/>
      <c r="F455" s="93"/>
      <c r="G455" s="94"/>
      <c r="H455" s="93"/>
      <c r="I455" s="93"/>
      <c r="J455" s="121">
        <f t="shared" si="14"/>
        <v>0</v>
      </c>
      <c r="S455" s="92" t="str">
        <f t="shared" si="13"/>
        <v/>
      </c>
    </row>
    <row r="456" spans="1:19">
      <c r="A456" s="101" t="str">
        <f>IFERROR(VLOOKUP(B456,'equip ESPE'!$B$2:$D$25,3,0),"")</f>
        <v/>
      </c>
      <c r="B456" s="93"/>
      <c r="C456" s="101" t="str">
        <f>IFERROR(VLOOKUP(B456,'equip ESPE'!$B$2:$C$25,2,0),"")</f>
        <v/>
      </c>
      <c r="D456" s="93"/>
      <c r="E456" s="93"/>
      <c r="F456" s="93"/>
      <c r="G456" s="94"/>
      <c r="H456" s="93"/>
      <c r="I456" s="93"/>
      <c r="J456" s="121">
        <f t="shared" si="14"/>
        <v>0</v>
      </c>
      <c r="S456" s="92" t="str">
        <f t="shared" si="13"/>
        <v/>
      </c>
    </row>
    <row r="457" spans="1:19">
      <c r="A457" s="101" t="str">
        <f>IFERROR(VLOOKUP(B457,'equip ESPE'!$B$2:$D$25,3,0),"")</f>
        <v/>
      </c>
      <c r="B457" s="93"/>
      <c r="C457" s="101" t="str">
        <f>IFERROR(VLOOKUP(B457,'equip ESPE'!$B$2:$C$25,2,0),"")</f>
        <v/>
      </c>
      <c r="D457" s="93"/>
      <c r="E457" s="93"/>
      <c r="F457" s="93"/>
      <c r="G457" s="94"/>
      <c r="H457" s="93"/>
      <c r="I457" s="93"/>
      <c r="J457" s="121">
        <f t="shared" si="14"/>
        <v>0</v>
      </c>
      <c r="S457" s="92" t="str">
        <f t="shared" si="13"/>
        <v/>
      </c>
    </row>
    <row r="458" spans="1:19">
      <c r="A458" s="101" t="str">
        <f>IFERROR(VLOOKUP(B458,'equip ESPE'!$B$2:$D$25,3,0),"")</f>
        <v/>
      </c>
      <c r="B458" s="93"/>
      <c r="C458" s="101" t="str">
        <f>IFERROR(VLOOKUP(B458,'equip ESPE'!$B$2:$C$25,2,0),"")</f>
        <v/>
      </c>
      <c r="D458" s="93"/>
      <c r="E458" s="93"/>
      <c r="F458" s="93"/>
      <c r="G458" s="94"/>
      <c r="H458" s="93"/>
      <c r="I458" s="93"/>
      <c r="J458" s="121">
        <f t="shared" si="14"/>
        <v>0</v>
      </c>
      <c r="S458" s="92" t="str">
        <f t="shared" si="13"/>
        <v/>
      </c>
    </row>
    <row r="459" spans="1:19">
      <c r="A459" s="101" t="str">
        <f>IFERROR(VLOOKUP(B459,'equip ESPE'!$B$2:$D$25,3,0),"")</f>
        <v/>
      </c>
      <c r="B459" s="93"/>
      <c r="C459" s="101" t="str">
        <f>IFERROR(VLOOKUP(B459,'equip ESPE'!$B$2:$C$25,2,0),"")</f>
        <v/>
      </c>
      <c r="D459" s="93"/>
      <c r="E459" s="93"/>
      <c r="F459" s="93"/>
      <c r="G459" s="94"/>
      <c r="H459" s="93"/>
      <c r="I459" s="93"/>
      <c r="J459" s="121">
        <f t="shared" si="14"/>
        <v>0</v>
      </c>
      <c r="S459" s="92" t="str">
        <f t="shared" ref="S459:S522" si="15">IFERROR(A459,"")</f>
        <v/>
      </c>
    </row>
    <row r="460" spans="1:19">
      <c r="A460" s="101" t="str">
        <f>IFERROR(VLOOKUP(B460,'equip ESPE'!$B$2:$D$25,3,0),"")</f>
        <v/>
      </c>
      <c r="B460" s="93"/>
      <c r="C460" s="101" t="str">
        <f>IFERROR(VLOOKUP(B460,'equip ESPE'!$B$2:$C$25,2,0),"")</f>
        <v/>
      </c>
      <c r="D460" s="93"/>
      <c r="E460" s="93"/>
      <c r="F460" s="93"/>
      <c r="G460" s="94"/>
      <c r="H460" s="93"/>
      <c r="I460" s="93"/>
      <c r="J460" s="121">
        <f t="shared" si="14"/>
        <v>0</v>
      </c>
      <c r="S460" s="92" t="str">
        <f t="shared" si="15"/>
        <v/>
      </c>
    </row>
    <row r="461" spans="1:19">
      <c r="A461" s="101" t="str">
        <f>IFERROR(VLOOKUP(B461,'equip ESPE'!$B$2:$D$25,3,0),"")</f>
        <v/>
      </c>
      <c r="B461" s="93"/>
      <c r="C461" s="101" t="str">
        <f>IFERROR(VLOOKUP(B461,'equip ESPE'!$B$2:$C$25,2,0),"")</f>
        <v/>
      </c>
      <c r="D461" s="93"/>
      <c r="E461" s="93"/>
      <c r="F461" s="93"/>
      <c r="G461" s="94"/>
      <c r="H461" s="93"/>
      <c r="I461" s="93"/>
      <c r="J461" s="121">
        <f t="shared" si="14"/>
        <v>0</v>
      </c>
      <c r="S461" s="92" t="str">
        <f t="shared" si="15"/>
        <v/>
      </c>
    </row>
    <row r="462" spans="1:19">
      <c r="A462" s="101" t="str">
        <f>IFERROR(VLOOKUP(B462,'equip ESPE'!$B$2:$D$25,3,0),"")</f>
        <v/>
      </c>
      <c r="B462" s="93"/>
      <c r="C462" s="101" t="str">
        <f>IFERROR(VLOOKUP(B462,'equip ESPE'!$B$2:$C$25,2,0),"")</f>
        <v/>
      </c>
      <c r="D462" s="93"/>
      <c r="E462" s="93"/>
      <c r="F462" s="93"/>
      <c r="G462" s="94"/>
      <c r="H462" s="93"/>
      <c r="I462" s="93"/>
      <c r="J462" s="121">
        <f t="shared" si="14"/>
        <v>0</v>
      </c>
      <c r="S462" s="92" t="str">
        <f t="shared" si="15"/>
        <v/>
      </c>
    </row>
    <row r="463" spans="1:19">
      <c r="A463" s="101" t="str">
        <f>IFERROR(VLOOKUP(B463,'equip ESPE'!$B$2:$D$25,3,0),"")</f>
        <v/>
      </c>
      <c r="B463" s="93"/>
      <c r="C463" s="101" t="str">
        <f>IFERROR(VLOOKUP(B463,'equip ESPE'!$B$2:$C$25,2,0),"")</f>
        <v/>
      </c>
      <c r="D463" s="93"/>
      <c r="E463" s="93"/>
      <c r="F463" s="93"/>
      <c r="G463" s="94"/>
      <c r="H463" s="93"/>
      <c r="I463" s="93"/>
      <c r="J463" s="121">
        <f t="shared" si="14"/>
        <v>0</v>
      </c>
      <c r="S463" s="92" t="str">
        <f t="shared" si="15"/>
        <v/>
      </c>
    </row>
    <row r="464" spans="1:19">
      <c r="A464" s="101" t="str">
        <f>IFERROR(VLOOKUP(B464,'equip ESPE'!$B$2:$D$25,3,0),"")</f>
        <v/>
      </c>
      <c r="B464" s="93"/>
      <c r="C464" s="101" t="str">
        <f>IFERROR(VLOOKUP(B464,'equip ESPE'!$B$2:$C$25,2,0),"")</f>
        <v/>
      </c>
      <c r="D464" s="93"/>
      <c r="E464" s="93"/>
      <c r="F464" s="93"/>
      <c r="G464" s="94"/>
      <c r="H464" s="93"/>
      <c r="I464" s="93"/>
      <c r="J464" s="121">
        <f t="shared" si="14"/>
        <v>0</v>
      </c>
      <c r="S464" s="92" t="str">
        <f t="shared" si="15"/>
        <v/>
      </c>
    </row>
    <row r="465" spans="1:19">
      <c r="A465" s="101" t="str">
        <f>IFERROR(VLOOKUP(B465,'equip ESPE'!$B$2:$D$25,3,0),"")</f>
        <v/>
      </c>
      <c r="B465" s="93"/>
      <c r="C465" s="101" t="str">
        <f>IFERROR(VLOOKUP(B465,'equip ESPE'!$B$2:$C$25,2,0),"")</f>
        <v/>
      </c>
      <c r="D465" s="93"/>
      <c r="E465" s="93"/>
      <c r="F465" s="93"/>
      <c r="G465" s="94"/>
      <c r="H465" s="93"/>
      <c r="I465" s="93"/>
      <c r="J465" s="121">
        <f t="shared" si="14"/>
        <v>0</v>
      </c>
      <c r="S465" s="92" t="str">
        <f t="shared" si="15"/>
        <v/>
      </c>
    </row>
    <row r="466" spans="1:19">
      <c r="A466" s="101" t="str">
        <f>IFERROR(VLOOKUP(B466,'equip ESPE'!$B$2:$D$25,3,0),"")</f>
        <v/>
      </c>
      <c r="B466" s="93"/>
      <c r="C466" s="101" t="str">
        <f>IFERROR(VLOOKUP(B466,'equip ESPE'!$B$2:$C$25,2,0),"")</f>
        <v/>
      </c>
      <c r="D466" s="93"/>
      <c r="E466" s="93"/>
      <c r="F466" s="93"/>
      <c r="G466" s="94"/>
      <c r="H466" s="93"/>
      <c r="I466" s="93"/>
      <c r="J466" s="121">
        <f t="shared" si="14"/>
        <v>0</v>
      </c>
      <c r="S466" s="92" t="str">
        <f t="shared" si="15"/>
        <v/>
      </c>
    </row>
    <row r="467" spans="1:19">
      <c r="A467" s="101" t="str">
        <f>IFERROR(VLOOKUP(B467,'equip ESPE'!$B$2:$D$25,3,0),"")</f>
        <v/>
      </c>
      <c r="B467" s="93"/>
      <c r="C467" s="101" t="str">
        <f>IFERROR(VLOOKUP(B467,'equip ESPE'!$B$2:$C$25,2,0),"")</f>
        <v/>
      </c>
      <c r="D467" s="93"/>
      <c r="E467" s="93"/>
      <c r="F467" s="93"/>
      <c r="G467" s="94"/>
      <c r="H467" s="93"/>
      <c r="I467" s="93"/>
      <c r="J467" s="121">
        <f t="shared" si="14"/>
        <v>0</v>
      </c>
      <c r="S467" s="92" t="str">
        <f t="shared" si="15"/>
        <v/>
      </c>
    </row>
    <row r="468" spans="1:19">
      <c r="A468" s="101" t="str">
        <f>IFERROR(VLOOKUP(B468,'equip ESPE'!$B$2:$D$25,3,0),"")</f>
        <v/>
      </c>
      <c r="B468" s="93"/>
      <c r="C468" s="101" t="str">
        <f>IFERROR(VLOOKUP(B468,'equip ESPE'!$B$2:$C$25,2,0),"")</f>
        <v/>
      </c>
      <c r="D468" s="93"/>
      <c r="E468" s="93"/>
      <c r="F468" s="93"/>
      <c r="G468" s="94"/>
      <c r="H468" s="93"/>
      <c r="I468" s="93"/>
      <c r="J468" s="121">
        <f t="shared" si="14"/>
        <v>0</v>
      </c>
      <c r="S468" s="92" t="str">
        <f t="shared" si="15"/>
        <v/>
      </c>
    </row>
    <row r="469" spans="1:19">
      <c r="A469" s="101" t="str">
        <f>IFERROR(VLOOKUP(B469,'equip ESPE'!$B$2:$D$25,3,0),"")</f>
        <v/>
      </c>
      <c r="B469" s="93"/>
      <c r="C469" s="101" t="str">
        <f>IFERROR(VLOOKUP(B469,'equip ESPE'!$B$2:$C$25,2,0),"")</f>
        <v/>
      </c>
      <c r="D469" s="93"/>
      <c r="E469" s="93"/>
      <c r="F469" s="93"/>
      <c r="G469" s="94"/>
      <c r="H469" s="93"/>
      <c r="I469" s="93"/>
      <c r="J469" s="121">
        <f t="shared" si="14"/>
        <v>0</v>
      </c>
      <c r="S469" s="92" t="str">
        <f t="shared" si="15"/>
        <v/>
      </c>
    </row>
    <row r="470" spans="1:19">
      <c r="A470" s="101" t="str">
        <f>IFERROR(VLOOKUP(B470,'equip ESPE'!$B$2:$D$25,3,0),"")</f>
        <v/>
      </c>
      <c r="B470" s="93"/>
      <c r="C470" s="101" t="str">
        <f>IFERROR(VLOOKUP(B470,'equip ESPE'!$B$2:$C$25,2,0),"")</f>
        <v/>
      </c>
      <c r="D470" s="93"/>
      <c r="E470" s="93"/>
      <c r="F470" s="93"/>
      <c r="G470" s="94"/>
      <c r="H470" s="93"/>
      <c r="I470" s="93"/>
      <c r="J470" s="121">
        <f t="shared" si="14"/>
        <v>0</v>
      </c>
      <c r="S470" s="92" t="str">
        <f t="shared" si="15"/>
        <v/>
      </c>
    </row>
    <row r="471" spans="1:19">
      <c r="A471" s="101" t="str">
        <f>IFERROR(VLOOKUP(B471,'equip ESPE'!$B$2:$D$25,3,0),"")</f>
        <v/>
      </c>
      <c r="B471" s="93"/>
      <c r="C471" s="101" t="str">
        <f>IFERROR(VLOOKUP(B471,'equip ESPE'!$B$2:$C$25,2,0),"")</f>
        <v/>
      </c>
      <c r="D471" s="93"/>
      <c r="E471" s="93"/>
      <c r="F471" s="93"/>
      <c r="G471" s="94"/>
      <c r="H471" s="93"/>
      <c r="I471" s="93"/>
      <c r="J471" s="121">
        <f t="shared" si="14"/>
        <v>0</v>
      </c>
      <c r="S471" s="92" t="str">
        <f t="shared" si="15"/>
        <v/>
      </c>
    </row>
    <row r="472" spans="1:19">
      <c r="G472" s="58"/>
      <c r="S472" s="92">
        <f t="shared" si="15"/>
        <v>0</v>
      </c>
    </row>
    <row r="473" spans="1:19">
      <c r="G473" s="58"/>
      <c r="S473" s="92">
        <f t="shared" si="15"/>
        <v>0</v>
      </c>
    </row>
    <row r="474" spans="1:19">
      <c r="G474" s="58"/>
      <c r="S474" s="92">
        <f t="shared" si="15"/>
        <v>0</v>
      </c>
    </row>
    <row r="475" spans="1:19">
      <c r="G475" s="58"/>
      <c r="S475" s="92">
        <f t="shared" si="15"/>
        <v>0</v>
      </c>
    </row>
    <row r="476" spans="1:19">
      <c r="G476" s="58"/>
      <c r="S476" s="92">
        <f t="shared" si="15"/>
        <v>0</v>
      </c>
    </row>
    <row r="477" spans="1:19">
      <c r="G477" s="58"/>
      <c r="S477" s="92">
        <f t="shared" si="15"/>
        <v>0</v>
      </c>
    </row>
    <row r="478" spans="1:19">
      <c r="G478" s="58"/>
      <c r="S478" s="92">
        <f t="shared" si="15"/>
        <v>0</v>
      </c>
    </row>
    <row r="479" spans="1:19">
      <c r="G479" s="58"/>
      <c r="S479" s="92">
        <f t="shared" si="15"/>
        <v>0</v>
      </c>
    </row>
    <row r="480" spans="1:19">
      <c r="G480" s="58"/>
      <c r="S480" s="92">
        <f t="shared" si="15"/>
        <v>0</v>
      </c>
    </row>
    <row r="481" spans="7:19">
      <c r="G481" s="58"/>
      <c r="S481" s="92">
        <f t="shared" si="15"/>
        <v>0</v>
      </c>
    </row>
    <row r="482" spans="7:19">
      <c r="G482" s="58"/>
      <c r="S482" s="92">
        <f t="shared" si="15"/>
        <v>0</v>
      </c>
    </row>
    <row r="483" spans="7:19">
      <c r="G483" s="58"/>
      <c r="S483" s="92">
        <f t="shared" si="15"/>
        <v>0</v>
      </c>
    </row>
    <row r="484" spans="7:19">
      <c r="G484" s="58"/>
      <c r="S484" s="92">
        <f t="shared" si="15"/>
        <v>0</v>
      </c>
    </row>
    <row r="485" spans="7:19">
      <c r="G485" s="58"/>
      <c r="S485" s="92">
        <f t="shared" si="15"/>
        <v>0</v>
      </c>
    </row>
    <row r="486" spans="7:19">
      <c r="G486" s="58"/>
      <c r="S486" s="92">
        <f t="shared" si="15"/>
        <v>0</v>
      </c>
    </row>
    <row r="487" spans="7:19">
      <c r="G487" s="58"/>
      <c r="S487" s="92">
        <f t="shared" si="15"/>
        <v>0</v>
      </c>
    </row>
    <row r="488" spans="7:19">
      <c r="G488" s="58"/>
      <c r="S488" s="92">
        <f t="shared" si="15"/>
        <v>0</v>
      </c>
    </row>
    <row r="489" spans="7:19">
      <c r="G489" s="58"/>
      <c r="S489" s="92">
        <f t="shared" si="15"/>
        <v>0</v>
      </c>
    </row>
    <row r="490" spans="7:19">
      <c r="G490" s="58"/>
      <c r="S490" s="92">
        <f t="shared" si="15"/>
        <v>0</v>
      </c>
    </row>
    <row r="491" spans="7:19">
      <c r="G491" s="58"/>
      <c r="S491" s="92">
        <f t="shared" si="15"/>
        <v>0</v>
      </c>
    </row>
    <row r="492" spans="7:19">
      <c r="G492" s="58"/>
      <c r="S492" s="92">
        <f t="shared" si="15"/>
        <v>0</v>
      </c>
    </row>
    <row r="493" spans="7:19">
      <c r="G493" s="58"/>
      <c r="S493" s="92">
        <f t="shared" si="15"/>
        <v>0</v>
      </c>
    </row>
    <row r="494" spans="7:19">
      <c r="G494" s="58"/>
      <c r="S494" s="92">
        <f t="shared" si="15"/>
        <v>0</v>
      </c>
    </row>
    <row r="495" spans="7:19">
      <c r="G495" s="58"/>
      <c r="S495" s="92">
        <f t="shared" si="15"/>
        <v>0</v>
      </c>
    </row>
    <row r="496" spans="7:19">
      <c r="G496" s="58"/>
      <c r="S496" s="92">
        <f t="shared" si="15"/>
        <v>0</v>
      </c>
    </row>
    <row r="497" spans="7:19">
      <c r="G497" s="58"/>
      <c r="S497" s="92">
        <f t="shared" si="15"/>
        <v>0</v>
      </c>
    </row>
    <row r="498" spans="7:19">
      <c r="G498" s="58"/>
      <c r="S498" s="92">
        <f t="shared" si="15"/>
        <v>0</v>
      </c>
    </row>
    <row r="499" spans="7:19">
      <c r="G499" s="58"/>
      <c r="S499" s="92">
        <f t="shared" si="15"/>
        <v>0</v>
      </c>
    </row>
    <row r="500" spans="7:19">
      <c r="G500" s="58"/>
      <c r="S500" s="92">
        <f t="shared" si="15"/>
        <v>0</v>
      </c>
    </row>
    <row r="501" spans="7:19">
      <c r="G501" s="58"/>
      <c r="S501" s="92">
        <f t="shared" si="15"/>
        <v>0</v>
      </c>
    </row>
    <row r="502" spans="7:19">
      <c r="G502" s="58"/>
      <c r="S502" s="92">
        <f t="shared" si="15"/>
        <v>0</v>
      </c>
    </row>
    <row r="503" spans="7:19">
      <c r="G503" s="58"/>
      <c r="S503" s="92">
        <f t="shared" si="15"/>
        <v>0</v>
      </c>
    </row>
    <row r="504" spans="7:19">
      <c r="G504" s="58"/>
      <c r="S504" s="92">
        <f t="shared" si="15"/>
        <v>0</v>
      </c>
    </row>
    <row r="505" spans="7:19">
      <c r="G505" s="58"/>
      <c r="S505" s="92">
        <f t="shared" si="15"/>
        <v>0</v>
      </c>
    </row>
    <row r="506" spans="7:19">
      <c r="G506" s="58"/>
      <c r="S506" s="92">
        <f t="shared" si="15"/>
        <v>0</v>
      </c>
    </row>
    <row r="507" spans="7:19">
      <c r="G507" s="58"/>
      <c r="S507" s="92">
        <f t="shared" si="15"/>
        <v>0</v>
      </c>
    </row>
    <row r="508" spans="7:19">
      <c r="G508" s="58"/>
      <c r="S508" s="92">
        <f t="shared" si="15"/>
        <v>0</v>
      </c>
    </row>
    <row r="509" spans="7:19">
      <c r="G509" s="58"/>
      <c r="S509" s="92">
        <f t="shared" si="15"/>
        <v>0</v>
      </c>
    </row>
    <row r="510" spans="7:19">
      <c r="G510" s="58"/>
      <c r="S510" s="92">
        <f t="shared" si="15"/>
        <v>0</v>
      </c>
    </row>
    <row r="511" spans="7:19">
      <c r="G511" s="58"/>
      <c r="S511" s="92">
        <f t="shared" si="15"/>
        <v>0</v>
      </c>
    </row>
    <row r="512" spans="7:19">
      <c r="G512" s="58"/>
      <c r="S512" s="92">
        <f t="shared" si="15"/>
        <v>0</v>
      </c>
    </row>
    <row r="513" spans="7:19">
      <c r="G513" s="58"/>
      <c r="S513" s="92">
        <f t="shared" si="15"/>
        <v>0</v>
      </c>
    </row>
    <row r="514" spans="7:19">
      <c r="G514" s="58"/>
      <c r="S514" s="92">
        <f t="shared" si="15"/>
        <v>0</v>
      </c>
    </row>
    <row r="515" spans="7:19">
      <c r="G515" s="58"/>
      <c r="S515" s="92">
        <f t="shared" si="15"/>
        <v>0</v>
      </c>
    </row>
    <row r="516" spans="7:19">
      <c r="G516" s="58"/>
      <c r="S516" s="92">
        <f t="shared" si="15"/>
        <v>0</v>
      </c>
    </row>
    <row r="517" spans="7:19">
      <c r="G517" s="58"/>
      <c r="S517" s="92">
        <f t="shared" si="15"/>
        <v>0</v>
      </c>
    </row>
    <row r="518" spans="7:19">
      <c r="G518" s="58"/>
      <c r="S518" s="92">
        <f t="shared" si="15"/>
        <v>0</v>
      </c>
    </row>
    <row r="519" spans="7:19">
      <c r="G519" s="58"/>
      <c r="S519" s="92">
        <f t="shared" si="15"/>
        <v>0</v>
      </c>
    </row>
    <row r="520" spans="7:19">
      <c r="G520" s="58"/>
      <c r="S520" s="92">
        <f t="shared" si="15"/>
        <v>0</v>
      </c>
    </row>
    <row r="521" spans="7:19">
      <c r="G521" s="58"/>
      <c r="S521" s="92">
        <f t="shared" si="15"/>
        <v>0</v>
      </c>
    </row>
    <row r="522" spans="7:19">
      <c r="G522" s="58"/>
      <c r="S522" s="92">
        <f t="shared" si="15"/>
        <v>0</v>
      </c>
    </row>
    <row r="523" spans="7:19">
      <c r="G523" s="58"/>
      <c r="S523" s="92">
        <f t="shared" ref="S523:S586" si="16">IFERROR(A523,"")</f>
        <v>0</v>
      </c>
    </row>
    <row r="524" spans="7:19">
      <c r="G524" s="58"/>
      <c r="S524" s="92">
        <f t="shared" si="16"/>
        <v>0</v>
      </c>
    </row>
    <row r="525" spans="7:19">
      <c r="G525" s="58"/>
      <c r="S525" s="92">
        <f t="shared" si="16"/>
        <v>0</v>
      </c>
    </row>
    <row r="526" spans="7:19">
      <c r="G526" s="58"/>
      <c r="S526" s="92">
        <f t="shared" si="16"/>
        <v>0</v>
      </c>
    </row>
    <row r="527" spans="7:19">
      <c r="G527" s="58"/>
      <c r="S527" s="92">
        <f t="shared" si="16"/>
        <v>0</v>
      </c>
    </row>
    <row r="528" spans="7:19">
      <c r="G528" s="58"/>
      <c r="S528" s="92">
        <f t="shared" si="16"/>
        <v>0</v>
      </c>
    </row>
    <row r="529" spans="7:19">
      <c r="G529" s="58"/>
      <c r="S529" s="92">
        <f t="shared" si="16"/>
        <v>0</v>
      </c>
    </row>
    <row r="530" spans="7:19">
      <c r="G530" s="58"/>
      <c r="S530" s="92">
        <f t="shared" si="16"/>
        <v>0</v>
      </c>
    </row>
    <row r="531" spans="7:19">
      <c r="G531" s="58"/>
      <c r="S531" s="92">
        <f t="shared" si="16"/>
        <v>0</v>
      </c>
    </row>
    <row r="532" spans="7:19">
      <c r="G532" s="58"/>
      <c r="S532" s="92">
        <f t="shared" si="16"/>
        <v>0</v>
      </c>
    </row>
    <row r="533" spans="7:19">
      <c r="G533" s="58"/>
      <c r="S533" s="92">
        <f t="shared" si="16"/>
        <v>0</v>
      </c>
    </row>
    <row r="534" spans="7:19">
      <c r="G534" s="58"/>
      <c r="S534" s="92">
        <f t="shared" si="16"/>
        <v>0</v>
      </c>
    </row>
    <row r="535" spans="7:19">
      <c r="G535" s="58"/>
      <c r="S535" s="92">
        <f t="shared" si="16"/>
        <v>0</v>
      </c>
    </row>
    <row r="536" spans="7:19">
      <c r="G536" s="58"/>
      <c r="S536" s="92">
        <f t="shared" si="16"/>
        <v>0</v>
      </c>
    </row>
    <row r="537" spans="7:19">
      <c r="G537" s="58"/>
      <c r="S537" s="92">
        <f t="shared" si="16"/>
        <v>0</v>
      </c>
    </row>
    <row r="538" spans="7:19">
      <c r="G538" s="58"/>
      <c r="S538" s="92">
        <f t="shared" si="16"/>
        <v>0</v>
      </c>
    </row>
    <row r="539" spans="7:19">
      <c r="G539" s="58"/>
      <c r="S539" s="92">
        <f t="shared" si="16"/>
        <v>0</v>
      </c>
    </row>
    <row r="540" spans="7:19">
      <c r="G540" s="58"/>
      <c r="S540" s="92">
        <f t="shared" si="16"/>
        <v>0</v>
      </c>
    </row>
    <row r="541" spans="7:19">
      <c r="G541" s="58"/>
      <c r="S541" s="92">
        <f t="shared" si="16"/>
        <v>0</v>
      </c>
    </row>
    <row r="542" spans="7:19">
      <c r="G542" s="58"/>
      <c r="S542" s="92">
        <f t="shared" si="16"/>
        <v>0</v>
      </c>
    </row>
    <row r="543" spans="7:19">
      <c r="G543" s="58"/>
      <c r="S543" s="92">
        <f t="shared" si="16"/>
        <v>0</v>
      </c>
    </row>
    <row r="544" spans="7:19">
      <c r="G544" s="58"/>
      <c r="S544" s="92">
        <f t="shared" si="16"/>
        <v>0</v>
      </c>
    </row>
    <row r="545" spans="7:19">
      <c r="G545" s="58"/>
      <c r="S545" s="92">
        <f t="shared" si="16"/>
        <v>0</v>
      </c>
    </row>
    <row r="546" spans="7:19">
      <c r="G546" s="58"/>
      <c r="S546" s="92">
        <f t="shared" si="16"/>
        <v>0</v>
      </c>
    </row>
    <row r="547" spans="7:19">
      <c r="G547" s="58"/>
      <c r="S547" s="92">
        <f t="shared" si="16"/>
        <v>0</v>
      </c>
    </row>
    <row r="548" spans="7:19">
      <c r="G548" s="58"/>
      <c r="S548" s="92">
        <f t="shared" si="16"/>
        <v>0</v>
      </c>
    </row>
    <row r="549" spans="7:19">
      <c r="G549" s="58"/>
      <c r="S549" s="92">
        <f t="shared" si="16"/>
        <v>0</v>
      </c>
    </row>
    <row r="550" spans="7:19">
      <c r="G550" s="58"/>
      <c r="S550" s="92">
        <f t="shared" si="16"/>
        <v>0</v>
      </c>
    </row>
    <row r="551" spans="7:19">
      <c r="G551" s="58"/>
      <c r="S551" s="92">
        <f t="shared" si="16"/>
        <v>0</v>
      </c>
    </row>
    <row r="552" spans="7:19">
      <c r="G552" s="58"/>
      <c r="S552" s="92">
        <f t="shared" si="16"/>
        <v>0</v>
      </c>
    </row>
    <row r="553" spans="7:19">
      <c r="G553" s="58"/>
      <c r="S553" s="92">
        <f t="shared" si="16"/>
        <v>0</v>
      </c>
    </row>
    <row r="554" spans="7:19">
      <c r="G554" s="58"/>
      <c r="S554" s="92">
        <f t="shared" si="16"/>
        <v>0</v>
      </c>
    </row>
    <row r="555" spans="7:19">
      <c r="G555" s="58"/>
      <c r="S555" s="92">
        <f t="shared" si="16"/>
        <v>0</v>
      </c>
    </row>
    <row r="556" spans="7:19">
      <c r="G556" s="58"/>
      <c r="S556" s="92">
        <f t="shared" si="16"/>
        <v>0</v>
      </c>
    </row>
    <row r="557" spans="7:19">
      <c r="G557" s="58"/>
      <c r="S557" s="92">
        <f t="shared" si="16"/>
        <v>0</v>
      </c>
    </row>
    <row r="558" spans="7:19">
      <c r="G558" s="58"/>
      <c r="S558" s="92">
        <f t="shared" si="16"/>
        <v>0</v>
      </c>
    </row>
    <row r="559" spans="7:19">
      <c r="G559" s="58"/>
      <c r="S559" s="92">
        <f t="shared" si="16"/>
        <v>0</v>
      </c>
    </row>
    <row r="560" spans="7:19">
      <c r="G560" s="58"/>
      <c r="S560" s="92">
        <f t="shared" si="16"/>
        <v>0</v>
      </c>
    </row>
    <row r="561" spans="7:19">
      <c r="G561" s="58"/>
      <c r="S561" s="92">
        <f t="shared" si="16"/>
        <v>0</v>
      </c>
    </row>
    <row r="562" spans="7:19">
      <c r="G562" s="58"/>
      <c r="S562" s="92">
        <f t="shared" si="16"/>
        <v>0</v>
      </c>
    </row>
    <row r="563" spans="7:19">
      <c r="G563" s="58"/>
      <c r="S563" s="92">
        <f t="shared" si="16"/>
        <v>0</v>
      </c>
    </row>
    <row r="564" spans="7:19">
      <c r="G564" s="58"/>
      <c r="S564" s="92">
        <f t="shared" si="16"/>
        <v>0</v>
      </c>
    </row>
    <row r="565" spans="7:19">
      <c r="G565" s="58"/>
      <c r="S565" s="92">
        <f t="shared" si="16"/>
        <v>0</v>
      </c>
    </row>
    <row r="566" spans="7:19">
      <c r="G566" s="58"/>
      <c r="S566" s="92">
        <f t="shared" si="16"/>
        <v>0</v>
      </c>
    </row>
    <row r="567" spans="7:19">
      <c r="G567" s="58"/>
      <c r="S567" s="92">
        <f t="shared" si="16"/>
        <v>0</v>
      </c>
    </row>
    <row r="568" spans="7:19">
      <c r="G568" s="58"/>
      <c r="S568" s="92">
        <f t="shared" si="16"/>
        <v>0</v>
      </c>
    </row>
    <row r="569" spans="7:19">
      <c r="G569" s="58"/>
      <c r="S569" s="92">
        <f t="shared" si="16"/>
        <v>0</v>
      </c>
    </row>
    <row r="570" spans="7:19">
      <c r="G570" s="58"/>
      <c r="S570" s="92">
        <f t="shared" si="16"/>
        <v>0</v>
      </c>
    </row>
    <row r="571" spans="7:19">
      <c r="G571" s="58"/>
      <c r="S571" s="92">
        <f t="shared" si="16"/>
        <v>0</v>
      </c>
    </row>
    <row r="572" spans="7:19">
      <c r="G572" s="58"/>
      <c r="S572" s="92">
        <f t="shared" si="16"/>
        <v>0</v>
      </c>
    </row>
    <row r="573" spans="7:19">
      <c r="G573" s="58"/>
      <c r="S573" s="92">
        <f t="shared" si="16"/>
        <v>0</v>
      </c>
    </row>
    <row r="574" spans="7:19">
      <c r="G574" s="58"/>
      <c r="S574" s="92">
        <f t="shared" si="16"/>
        <v>0</v>
      </c>
    </row>
    <row r="575" spans="7:19">
      <c r="G575" s="58"/>
      <c r="S575" s="92">
        <f t="shared" si="16"/>
        <v>0</v>
      </c>
    </row>
    <row r="576" spans="7:19">
      <c r="G576" s="58"/>
      <c r="S576" s="92">
        <f t="shared" si="16"/>
        <v>0</v>
      </c>
    </row>
    <row r="577" spans="7:19">
      <c r="G577" s="58"/>
      <c r="S577" s="92">
        <f t="shared" si="16"/>
        <v>0</v>
      </c>
    </row>
    <row r="578" spans="7:19">
      <c r="G578" s="58"/>
      <c r="S578" s="92">
        <f t="shared" si="16"/>
        <v>0</v>
      </c>
    </row>
    <row r="579" spans="7:19">
      <c r="G579" s="58"/>
      <c r="S579" s="92">
        <f t="shared" si="16"/>
        <v>0</v>
      </c>
    </row>
    <row r="580" spans="7:19">
      <c r="G580" s="58"/>
      <c r="S580" s="92">
        <f t="shared" si="16"/>
        <v>0</v>
      </c>
    </row>
    <row r="581" spans="7:19">
      <c r="G581" s="58"/>
      <c r="S581" s="92">
        <f t="shared" si="16"/>
        <v>0</v>
      </c>
    </row>
    <row r="582" spans="7:19">
      <c r="G582" s="58"/>
      <c r="S582" s="92">
        <f t="shared" si="16"/>
        <v>0</v>
      </c>
    </row>
    <row r="583" spans="7:19">
      <c r="G583" s="58"/>
      <c r="S583" s="92">
        <f t="shared" si="16"/>
        <v>0</v>
      </c>
    </row>
    <row r="584" spans="7:19">
      <c r="G584" s="58"/>
      <c r="S584" s="92">
        <f t="shared" si="16"/>
        <v>0</v>
      </c>
    </row>
    <row r="585" spans="7:19">
      <c r="G585" s="58"/>
      <c r="S585" s="92">
        <f t="shared" si="16"/>
        <v>0</v>
      </c>
    </row>
    <row r="586" spans="7:19">
      <c r="G586" s="58"/>
      <c r="S586" s="92">
        <f t="shared" si="16"/>
        <v>0</v>
      </c>
    </row>
    <row r="587" spans="7:19">
      <c r="G587" s="58"/>
      <c r="S587" s="92">
        <f t="shared" ref="S587:S650" si="17">IFERROR(A587,"")</f>
        <v>0</v>
      </c>
    </row>
    <row r="588" spans="7:19">
      <c r="G588" s="58"/>
      <c r="S588" s="92">
        <f t="shared" si="17"/>
        <v>0</v>
      </c>
    </row>
    <row r="589" spans="7:19">
      <c r="G589" s="58"/>
      <c r="S589" s="92">
        <f t="shared" si="17"/>
        <v>0</v>
      </c>
    </row>
    <row r="590" spans="7:19">
      <c r="G590" s="58"/>
      <c r="S590" s="92">
        <f t="shared" si="17"/>
        <v>0</v>
      </c>
    </row>
    <row r="591" spans="7:19">
      <c r="G591" s="58"/>
      <c r="S591" s="92">
        <f t="shared" si="17"/>
        <v>0</v>
      </c>
    </row>
    <row r="592" spans="7:19">
      <c r="G592" s="58"/>
      <c r="S592" s="92">
        <f t="shared" si="17"/>
        <v>0</v>
      </c>
    </row>
    <row r="593" spans="7:19">
      <c r="G593" s="58"/>
      <c r="S593" s="92">
        <f t="shared" si="17"/>
        <v>0</v>
      </c>
    </row>
    <row r="594" spans="7:19">
      <c r="G594" s="58"/>
      <c r="S594" s="92">
        <f t="shared" si="17"/>
        <v>0</v>
      </c>
    </row>
    <row r="595" spans="7:19">
      <c r="G595" s="58"/>
      <c r="S595" s="92">
        <f t="shared" si="17"/>
        <v>0</v>
      </c>
    </row>
    <row r="596" spans="7:19">
      <c r="G596" s="58"/>
      <c r="S596" s="92">
        <f t="shared" si="17"/>
        <v>0</v>
      </c>
    </row>
    <row r="597" spans="7:19">
      <c r="G597" s="58"/>
      <c r="S597" s="92">
        <f t="shared" si="17"/>
        <v>0</v>
      </c>
    </row>
    <row r="598" spans="7:19">
      <c r="G598" s="58"/>
      <c r="S598" s="92">
        <f t="shared" si="17"/>
        <v>0</v>
      </c>
    </row>
    <row r="599" spans="7:19">
      <c r="G599" s="58"/>
      <c r="S599" s="92">
        <f t="shared" si="17"/>
        <v>0</v>
      </c>
    </row>
    <row r="600" spans="7:19">
      <c r="G600" s="58"/>
      <c r="S600" s="92">
        <f t="shared" si="17"/>
        <v>0</v>
      </c>
    </row>
    <row r="601" spans="7:19">
      <c r="G601" s="58"/>
      <c r="S601" s="92">
        <f t="shared" si="17"/>
        <v>0</v>
      </c>
    </row>
    <row r="602" spans="7:19">
      <c r="G602" s="58"/>
      <c r="S602" s="92">
        <f t="shared" si="17"/>
        <v>0</v>
      </c>
    </row>
    <row r="603" spans="7:19">
      <c r="G603" s="58"/>
      <c r="S603" s="92">
        <f t="shared" si="17"/>
        <v>0</v>
      </c>
    </row>
    <row r="604" spans="7:19">
      <c r="G604" s="58"/>
      <c r="S604" s="92">
        <f t="shared" si="17"/>
        <v>0</v>
      </c>
    </row>
    <row r="605" spans="7:19">
      <c r="G605" s="58"/>
      <c r="S605" s="92">
        <f t="shared" si="17"/>
        <v>0</v>
      </c>
    </row>
    <row r="606" spans="7:19">
      <c r="G606" s="58"/>
      <c r="S606" s="92">
        <f t="shared" si="17"/>
        <v>0</v>
      </c>
    </row>
    <row r="607" spans="7:19">
      <c r="G607" s="58"/>
      <c r="S607" s="92">
        <f t="shared" si="17"/>
        <v>0</v>
      </c>
    </row>
    <row r="608" spans="7:19">
      <c r="G608" s="58"/>
      <c r="S608" s="92">
        <f t="shared" si="17"/>
        <v>0</v>
      </c>
    </row>
    <row r="609" spans="7:19">
      <c r="G609" s="58"/>
      <c r="S609" s="92">
        <f t="shared" si="17"/>
        <v>0</v>
      </c>
    </row>
    <row r="610" spans="7:19">
      <c r="G610" s="58"/>
      <c r="S610" s="92">
        <f t="shared" si="17"/>
        <v>0</v>
      </c>
    </row>
    <row r="611" spans="7:19">
      <c r="G611" s="58"/>
      <c r="S611" s="92">
        <f t="shared" si="17"/>
        <v>0</v>
      </c>
    </row>
    <row r="612" spans="7:19">
      <c r="G612" s="58"/>
      <c r="S612" s="92">
        <f t="shared" si="17"/>
        <v>0</v>
      </c>
    </row>
    <row r="613" spans="7:19">
      <c r="G613" s="58"/>
      <c r="S613" s="92">
        <f t="shared" si="17"/>
        <v>0</v>
      </c>
    </row>
    <row r="614" spans="7:19">
      <c r="G614" s="58"/>
      <c r="S614" s="92">
        <f t="shared" si="17"/>
        <v>0</v>
      </c>
    </row>
    <row r="615" spans="7:19">
      <c r="G615" s="58"/>
      <c r="S615" s="92">
        <f t="shared" si="17"/>
        <v>0</v>
      </c>
    </row>
    <row r="616" spans="7:19">
      <c r="G616" s="58"/>
      <c r="S616" s="92">
        <f t="shared" si="17"/>
        <v>0</v>
      </c>
    </row>
    <row r="617" spans="7:19">
      <c r="G617" s="58"/>
      <c r="S617" s="92">
        <f t="shared" si="17"/>
        <v>0</v>
      </c>
    </row>
    <row r="618" spans="7:19">
      <c r="G618" s="58"/>
      <c r="S618" s="92">
        <f t="shared" si="17"/>
        <v>0</v>
      </c>
    </row>
    <row r="619" spans="7:19">
      <c r="G619" s="58"/>
      <c r="S619" s="92">
        <f t="shared" si="17"/>
        <v>0</v>
      </c>
    </row>
    <row r="620" spans="7:19">
      <c r="G620" s="58"/>
      <c r="S620" s="92">
        <f t="shared" si="17"/>
        <v>0</v>
      </c>
    </row>
    <row r="621" spans="7:19">
      <c r="G621" s="58"/>
      <c r="S621" s="92">
        <f t="shared" si="17"/>
        <v>0</v>
      </c>
    </row>
    <row r="622" spans="7:19">
      <c r="G622" s="58"/>
      <c r="S622" s="92">
        <f t="shared" si="17"/>
        <v>0</v>
      </c>
    </row>
    <row r="623" spans="7:19">
      <c r="G623" s="58"/>
      <c r="S623" s="92">
        <f t="shared" si="17"/>
        <v>0</v>
      </c>
    </row>
    <row r="624" spans="7:19">
      <c r="G624" s="58"/>
      <c r="S624" s="92">
        <f t="shared" si="17"/>
        <v>0</v>
      </c>
    </row>
    <row r="625" spans="7:19">
      <c r="G625" s="58"/>
      <c r="S625" s="92">
        <f t="shared" si="17"/>
        <v>0</v>
      </c>
    </row>
    <row r="626" spans="7:19">
      <c r="G626" s="58"/>
      <c r="S626" s="92">
        <f t="shared" si="17"/>
        <v>0</v>
      </c>
    </row>
    <row r="627" spans="7:19">
      <c r="G627" s="58"/>
      <c r="S627" s="92">
        <f t="shared" si="17"/>
        <v>0</v>
      </c>
    </row>
    <row r="628" spans="7:19">
      <c r="G628" s="58"/>
      <c r="S628" s="92">
        <f t="shared" si="17"/>
        <v>0</v>
      </c>
    </row>
    <row r="629" spans="7:19">
      <c r="G629" s="58"/>
      <c r="S629" s="92">
        <f t="shared" si="17"/>
        <v>0</v>
      </c>
    </row>
    <row r="630" spans="7:19">
      <c r="G630" s="58"/>
      <c r="S630" s="92">
        <f t="shared" si="17"/>
        <v>0</v>
      </c>
    </row>
    <row r="631" spans="7:19">
      <c r="G631" s="58"/>
      <c r="S631" s="92">
        <f t="shared" si="17"/>
        <v>0</v>
      </c>
    </row>
    <row r="632" spans="7:19">
      <c r="G632" s="58"/>
      <c r="S632" s="92">
        <f t="shared" si="17"/>
        <v>0</v>
      </c>
    </row>
    <row r="633" spans="7:19">
      <c r="G633" s="58"/>
      <c r="S633" s="92">
        <f t="shared" si="17"/>
        <v>0</v>
      </c>
    </row>
    <row r="634" spans="7:19">
      <c r="G634" s="58"/>
      <c r="S634" s="92">
        <f t="shared" si="17"/>
        <v>0</v>
      </c>
    </row>
    <row r="635" spans="7:19">
      <c r="G635" s="58"/>
      <c r="S635" s="92">
        <f t="shared" si="17"/>
        <v>0</v>
      </c>
    </row>
    <row r="636" spans="7:19">
      <c r="G636" s="58"/>
      <c r="S636" s="92">
        <f t="shared" si="17"/>
        <v>0</v>
      </c>
    </row>
    <row r="637" spans="7:19">
      <c r="G637" s="58"/>
      <c r="S637" s="92">
        <f t="shared" si="17"/>
        <v>0</v>
      </c>
    </row>
    <row r="638" spans="7:19">
      <c r="G638" s="58"/>
      <c r="S638" s="92">
        <f t="shared" si="17"/>
        <v>0</v>
      </c>
    </row>
    <row r="639" spans="7:19">
      <c r="G639" s="58"/>
      <c r="S639" s="92">
        <f t="shared" si="17"/>
        <v>0</v>
      </c>
    </row>
    <row r="640" spans="7:19">
      <c r="G640" s="58"/>
      <c r="S640" s="92">
        <f t="shared" si="17"/>
        <v>0</v>
      </c>
    </row>
    <row r="641" spans="7:19">
      <c r="G641" s="58"/>
      <c r="S641" s="92">
        <f t="shared" si="17"/>
        <v>0</v>
      </c>
    </row>
    <row r="642" spans="7:19">
      <c r="G642" s="58"/>
      <c r="S642" s="92">
        <f t="shared" si="17"/>
        <v>0</v>
      </c>
    </row>
    <row r="643" spans="7:19">
      <c r="G643" s="58"/>
      <c r="S643" s="92">
        <f t="shared" si="17"/>
        <v>0</v>
      </c>
    </row>
    <row r="644" spans="7:19">
      <c r="G644" s="58"/>
      <c r="S644" s="92">
        <f t="shared" si="17"/>
        <v>0</v>
      </c>
    </row>
    <row r="645" spans="7:19">
      <c r="G645" s="58"/>
      <c r="S645" s="92">
        <f t="shared" si="17"/>
        <v>0</v>
      </c>
    </row>
    <row r="646" spans="7:19">
      <c r="G646" s="58"/>
      <c r="S646" s="92">
        <f t="shared" si="17"/>
        <v>0</v>
      </c>
    </row>
    <row r="647" spans="7:19">
      <c r="G647" s="58"/>
      <c r="S647" s="92">
        <f t="shared" si="17"/>
        <v>0</v>
      </c>
    </row>
    <row r="648" spans="7:19">
      <c r="G648" s="58"/>
      <c r="S648" s="92">
        <f t="shared" si="17"/>
        <v>0</v>
      </c>
    </row>
    <row r="649" spans="7:19">
      <c r="G649" s="58"/>
      <c r="S649" s="92">
        <f t="shared" si="17"/>
        <v>0</v>
      </c>
    </row>
    <row r="650" spans="7:19">
      <c r="G650" s="58"/>
      <c r="S650" s="92">
        <f t="shared" si="17"/>
        <v>0</v>
      </c>
    </row>
    <row r="651" spans="7:19">
      <c r="G651" s="58"/>
      <c r="S651" s="92">
        <f t="shared" ref="S651:S714" si="18">IFERROR(A651,"")</f>
        <v>0</v>
      </c>
    </row>
    <row r="652" spans="7:19">
      <c r="G652" s="58"/>
      <c r="S652" s="92">
        <f t="shared" si="18"/>
        <v>0</v>
      </c>
    </row>
    <row r="653" spans="7:19">
      <c r="G653" s="58"/>
      <c r="S653" s="92">
        <f t="shared" si="18"/>
        <v>0</v>
      </c>
    </row>
    <row r="654" spans="7:19">
      <c r="G654" s="58"/>
      <c r="S654" s="92">
        <f t="shared" si="18"/>
        <v>0</v>
      </c>
    </row>
    <row r="655" spans="7:19">
      <c r="G655" s="58"/>
      <c r="S655" s="92">
        <f t="shared" si="18"/>
        <v>0</v>
      </c>
    </row>
    <row r="656" spans="7:19">
      <c r="G656" s="58"/>
      <c r="S656" s="92">
        <f t="shared" si="18"/>
        <v>0</v>
      </c>
    </row>
    <row r="657" spans="7:19">
      <c r="G657" s="58"/>
      <c r="S657" s="92">
        <f t="shared" si="18"/>
        <v>0</v>
      </c>
    </row>
    <row r="658" spans="7:19">
      <c r="G658" s="58"/>
      <c r="S658" s="92">
        <f t="shared" si="18"/>
        <v>0</v>
      </c>
    </row>
    <row r="659" spans="7:19">
      <c r="G659" s="58"/>
      <c r="S659" s="92">
        <f t="shared" si="18"/>
        <v>0</v>
      </c>
    </row>
    <row r="660" spans="7:19">
      <c r="G660" s="58"/>
      <c r="S660" s="92">
        <f t="shared" si="18"/>
        <v>0</v>
      </c>
    </row>
    <row r="661" spans="7:19">
      <c r="G661" s="58"/>
      <c r="S661" s="92">
        <f t="shared" si="18"/>
        <v>0</v>
      </c>
    </row>
    <row r="662" spans="7:19">
      <c r="G662" s="58"/>
      <c r="S662" s="92">
        <f t="shared" si="18"/>
        <v>0</v>
      </c>
    </row>
    <row r="663" spans="7:19">
      <c r="G663" s="58"/>
      <c r="S663" s="92">
        <f t="shared" si="18"/>
        <v>0</v>
      </c>
    </row>
    <row r="664" spans="7:19">
      <c r="G664" s="58"/>
      <c r="S664" s="92">
        <f t="shared" si="18"/>
        <v>0</v>
      </c>
    </row>
    <row r="665" spans="7:19">
      <c r="G665" s="58"/>
      <c r="S665" s="92">
        <f t="shared" si="18"/>
        <v>0</v>
      </c>
    </row>
    <row r="666" spans="7:19">
      <c r="G666" s="58"/>
      <c r="S666" s="92">
        <f t="shared" si="18"/>
        <v>0</v>
      </c>
    </row>
    <row r="667" spans="7:19">
      <c r="G667" s="58"/>
      <c r="S667" s="92">
        <f t="shared" si="18"/>
        <v>0</v>
      </c>
    </row>
    <row r="668" spans="7:19">
      <c r="G668" s="58"/>
      <c r="S668" s="92">
        <f t="shared" si="18"/>
        <v>0</v>
      </c>
    </row>
    <row r="669" spans="7:19">
      <c r="G669" s="58"/>
      <c r="S669" s="92">
        <f t="shared" si="18"/>
        <v>0</v>
      </c>
    </row>
    <row r="670" spans="7:19">
      <c r="G670" s="58"/>
      <c r="S670" s="92">
        <f t="shared" si="18"/>
        <v>0</v>
      </c>
    </row>
    <row r="671" spans="7:19">
      <c r="G671" s="58"/>
      <c r="S671" s="92">
        <f t="shared" si="18"/>
        <v>0</v>
      </c>
    </row>
    <row r="672" spans="7:19">
      <c r="G672" s="58"/>
      <c r="S672" s="92">
        <f t="shared" si="18"/>
        <v>0</v>
      </c>
    </row>
    <row r="673" spans="7:19">
      <c r="G673" s="58"/>
      <c r="S673" s="92">
        <f t="shared" si="18"/>
        <v>0</v>
      </c>
    </row>
    <row r="674" spans="7:19">
      <c r="G674" s="58"/>
      <c r="S674" s="92">
        <f t="shared" si="18"/>
        <v>0</v>
      </c>
    </row>
    <row r="675" spans="7:19">
      <c r="G675" s="58"/>
      <c r="S675" s="92">
        <f t="shared" si="18"/>
        <v>0</v>
      </c>
    </row>
    <row r="676" spans="7:19">
      <c r="G676" s="58"/>
      <c r="S676" s="92">
        <f t="shared" si="18"/>
        <v>0</v>
      </c>
    </row>
    <row r="677" spans="7:19">
      <c r="G677" s="58"/>
      <c r="S677" s="92">
        <f t="shared" si="18"/>
        <v>0</v>
      </c>
    </row>
    <row r="678" spans="7:19">
      <c r="G678" s="58"/>
      <c r="S678" s="92">
        <f t="shared" si="18"/>
        <v>0</v>
      </c>
    </row>
    <row r="679" spans="7:19">
      <c r="G679" s="58"/>
      <c r="S679" s="92">
        <f t="shared" si="18"/>
        <v>0</v>
      </c>
    </row>
    <row r="680" spans="7:19">
      <c r="G680" s="58"/>
      <c r="S680" s="92">
        <f t="shared" si="18"/>
        <v>0</v>
      </c>
    </row>
    <row r="681" spans="7:19">
      <c r="G681" s="58"/>
      <c r="S681" s="92">
        <f t="shared" si="18"/>
        <v>0</v>
      </c>
    </row>
    <row r="682" spans="7:19">
      <c r="G682" s="58"/>
      <c r="S682" s="92">
        <f t="shared" si="18"/>
        <v>0</v>
      </c>
    </row>
    <row r="683" spans="7:19">
      <c r="G683" s="58"/>
      <c r="S683" s="92">
        <f t="shared" si="18"/>
        <v>0</v>
      </c>
    </row>
    <row r="684" spans="7:19">
      <c r="G684" s="58"/>
      <c r="S684" s="92">
        <f t="shared" si="18"/>
        <v>0</v>
      </c>
    </row>
    <row r="685" spans="7:19">
      <c r="G685" s="58"/>
      <c r="S685" s="92">
        <f t="shared" si="18"/>
        <v>0</v>
      </c>
    </row>
    <row r="686" spans="7:19">
      <c r="G686" s="58"/>
      <c r="S686" s="92">
        <f t="shared" si="18"/>
        <v>0</v>
      </c>
    </row>
    <row r="687" spans="7:19">
      <c r="G687" s="58"/>
      <c r="S687" s="92">
        <f t="shared" si="18"/>
        <v>0</v>
      </c>
    </row>
    <row r="688" spans="7:19">
      <c r="G688" s="58"/>
      <c r="S688" s="92">
        <f t="shared" si="18"/>
        <v>0</v>
      </c>
    </row>
    <row r="689" spans="7:19">
      <c r="G689" s="58"/>
      <c r="S689" s="92">
        <f t="shared" si="18"/>
        <v>0</v>
      </c>
    </row>
    <row r="690" spans="7:19">
      <c r="G690" s="58"/>
      <c r="S690" s="92">
        <f t="shared" si="18"/>
        <v>0</v>
      </c>
    </row>
    <row r="691" spans="7:19">
      <c r="G691" s="58"/>
      <c r="S691" s="92">
        <f t="shared" si="18"/>
        <v>0</v>
      </c>
    </row>
    <row r="692" spans="7:19">
      <c r="G692" s="58"/>
      <c r="S692" s="92">
        <f t="shared" si="18"/>
        <v>0</v>
      </c>
    </row>
    <row r="693" spans="7:19">
      <c r="G693" s="58"/>
      <c r="S693" s="92">
        <f t="shared" si="18"/>
        <v>0</v>
      </c>
    </row>
    <row r="694" spans="7:19">
      <c r="G694" s="58"/>
      <c r="S694" s="92">
        <f t="shared" si="18"/>
        <v>0</v>
      </c>
    </row>
    <row r="695" spans="7:19">
      <c r="G695" s="58"/>
      <c r="S695" s="92">
        <f t="shared" si="18"/>
        <v>0</v>
      </c>
    </row>
    <row r="696" spans="7:19">
      <c r="G696" s="58"/>
      <c r="S696" s="92">
        <f t="shared" si="18"/>
        <v>0</v>
      </c>
    </row>
    <row r="697" spans="7:19">
      <c r="G697" s="58"/>
      <c r="S697" s="92">
        <f t="shared" si="18"/>
        <v>0</v>
      </c>
    </row>
    <row r="698" spans="7:19">
      <c r="G698" s="58"/>
      <c r="S698" s="92">
        <f t="shared" si="18"/>
        <v>0</v>
      </c>
    </row>
    <row r="699" spans="7:19">
      <c r="G699" s="58"/>
      <c r="S699" s="92">
        <f t="shared" si="18"/>
        <v>0</v>
      </c>
    </row>
    <row r="700" spans="7:19">
      <c r="G700" s="58"/>
      <c r="S700" s="92">
        <f t="shared" si="18"/>
        <v>0</v>
      </c>
    </row>
    <row r="701" spans="7:19">
      <c r="G701" s="58"/>
      <c r="S701" s="92">
        <f t="shared" si="18"/>
        <v>0</v>
      </c>
    </row>
    <row r="702" spans="7:19">
      <c r="G702" s="58"/>
      <c r="S702" s="92">
        <f t="shared" si="18"/>
        <v>0</v>
      </c>
    </row>
    <row r="703" spans="7:19">
      <c r="G703" s="58"/>
      <c r="S703" s="92">
        <f t="shared" si="18"/>
        <v>0</v>
      </c>
    </row>
    <row r="704" spans="7:19">
      <c r="G704" s="58"/>
      <c r="S704" s="92">
        <f t="shared" si="18"/>
        <v>0</v>
      </c>
    </row>
    <row r="705" spans="7:19">
      <c r="G705" s="58"/>
      <c r="S705" s="92">
        <f t="shared" si="18"/>
        <v>0</v>
      </c>
    </row>
    <row r="706" spans="7:19">
      <c r="G706" s="58"/>
      <c r="S706" s="92">
        <f t="shared" si="18"/>
        <v>0</v>
      </c>
    </row>
    <row r="707" spans="7:19">
      <c r="G707" s="58"/>
      <c r="S707" s="92">
        <f t="shared" si="18"/>
        <v>0</v>
      </c>
    </row>
    <row r="708" spans="7:19">
      <c r="G708" s="58"/>
      <c r="S708" s="92">
        <f t="shared" si="18"/>
        <v>0</v>
      </c>
    </row>
    <row r="709" spans="7:19">
      <c r="G709" s="58"/>
      <c r="S709" s="92">
        <f t="shared" si="18"/>
        <v>0</v>
      </c>
    </row>
    <row r="710" spans="7:19">
      <c r="G710" s="58"/>
      <c r="S710" s="92">
        <f t="shared" si="18"/>
        <v>0</v>
      </c>
    </row>
    <row r="711" spans="7:19">
      <c r="G711" s="58"/>
      <c r="S711" s="92">
        <f t="shared" si="18"/>
        <v>0</v>
      </c>
    </row>
    <row r="712" spans="7:19">
      <c r="G712" s="58"/>
      <c r="S712" s="92">
        <f t="shared" si="18"/>
        <v>0</v>
      </c>
    </row>
    <row r="713" spans="7:19">
      <c r="G713" s="58"/>
      <c r="S713" s="92">
        <f t="shared" si="18"/>
        <v>0</v>
      </c>
    </row>
    <row r="714" spans="7:19">
      <c r="G714" s="58"/>
      <c r="S714" s="92">
        <f t="shared" si="18"/>
        <v>0</v>
      </c>
    </row>
    <row r="715" spans="7:19">
      <c r="G715" s="58"/>
      <c r="S715" s="92">
        <f t="shared" ref="S715:S778" si="19">IFERROR(A715,"")</f>
        <v>0</v>
      </c>
    </row>
    <row r="716" spans="7:19">
      <c r="G716" s="58"/>
      <c r="S716" s="92">
        <f t="shared" si="19"/>
        <v>0</v>
      </c>
    </row>
    <row r="717" spans="7:19">
      <c r="G717" s="58"/>
      <c r="S717" s="92">
        <f t="shared" si="19"/>
        <v>0</v>
      </c>
    </row>
    <row r="718" spans="7:19">
      <c r="G718" s="58"/>
      <c r="S718" s="92">
        <f t="shared" si="19"/>
        <v>0</v>
      </c>
    </row>
    <row r="719" spans="7:19">
      <c r="G719" s="58"/>
      <c r="S719" s="92">
        <f t="shared" si="19"/>
        <v>0</v>
      </c>
    </row>
    <row r="720" spans="7:19">
      <c r="G720" s="58"/>
      <c r="S720" s="92">
        <f t="shared" si="19"/>
        <v>0</v>
      </c>
    </row>
    <row r="721" spans="7:19">
      <c r="G721" s="58"/>
      <c r="S721" s="92">
        <f t="shared" si="19"/>
        <v>0</v>
      </c>
    </row>
    <row r="722" spans="7:19">
      <c r="G722" s="58"/>
      <c r="S722" s="92">
        <f t="shared" si="19"/>
        <v>0</v>
      </c>
    </row>
    <row r="723" spans="7:19">
      <c r="G723" s="58"/>
      <c r="S723" s="92">
        <f t="shared" si="19"/>
        <v>0</v>
      </c>
    </row>
    <row r="724" spans="7:19">
      <c r="G724" s="58"/>
      <c r="S724" s="92">
        <f t="shared" si="19"/>
        <v>0</v>
      </c>
    </row>
    <row r="725" spans="7:19">
      <c r="G725" s="58"/>
      <c r="S725" s="92">
        <f t="shared" si="19"/>
        <v>0</v>
      </c>
    </row>
    <row r="726" spans="7:19">
      <c r="G726" s="58"/>
      <c r="S726" s="92">
        <f t="shared" si="19"/>
        <v>0</v>
      </c>
    </row>
    <row r="727" spans="7:19">
      <c r="G727" s="58"/>
      <c r="S727" s="92">
        <f t="shared" si="19"/>
        <v>0</v>
      </c>
    </row>
    <row r="728" spans="7:19">
      <c r="G728" s="58"/>
      <c r="S728" s="92">
        <f t="shared" si="19"/>
        <v>0</v>
      </c>
    </row>
    <row r="729" spans="7:19">
      <c r="G729" s="58"/>
      <c r="S729" s="92">
        <f t="shared" si="19"/>
        <v>0</v>
      </c>
    </row>
    <row r="730" spans="7:19">
      <c r="G730" s="58"/>
      <c r="S730" s="92">
        <f t="shared" si="19"/>
        <v>0</v>
      </c>
    </row>
    <row r="731" spans="7:19">
      <c r="G731" s="58"/>
      <c r="S731" s="92">
        <f t="shared" si="19"/>
        <v>0</v>
      </c>
    </row>
    <row r="732" spans="7:19">
      <c r="G732" s="58"/>
      <c r="S732" s="92">
        <f t="shared" si="19"/>
        <v>0</v>
      </c>
    </row>
    <row r="733" spans="7:19">
      <c r="G733" s="58"/>
      <c r="S733" s="92">
        <f t="shared" si="19"/>
        <v>0</v>
      </c>
    </row>
    <row r="734" spans="7:19">
      <c r="G734" s="58"/>
      <c r="S734" s="92">
        <f t="shared" si="19"/>
        <v>0</v>
      </c>
    </row>
    <row r="735" spans="7:19">
      <c r="G735" s="58"/>
      <c r="S735" s="92">
        <f t="shared" si="19"/>
        <v>0</v>
      </c>
    </row>
    <row r="736" spans="7:19">
      <c r="G736" s="58"/>
      <c r="S736" s="92">
        <f t="shared" si="19"/>
        <v>0</v>
      </c>
    </row>
    <row r="737" spans="7:19">
      <c r="G737" s="58"/>
      <c r="S737" s="92">
        <f t="shared" si="19"/>
        <v>0</v>
      </c>
    </row>
    <row r="738" spans="7:19">
      <c r="G738" s="58"/>
      <c r="S738" s="92">
        <f t="shared" si="19"/>
        <v>0</v>
      </c>
    </row>
    <row r="739" spans="7:19">
      <c r="G739" s="58"/>
      <c r="S739" s="92">
        <f t="shared" si="19"/>
        <v>0</v>
      </c>
    </row>
    <row r="740" spans="7:19">
      <c r="G740" s="58"/>
      <c r="S740" s="92">
        <f t="shared" si="19"/>
        <v>0</v>
      </c>
    </row>
    <row r="741" spans="7:19">
      <c r="G741" s="58"/>
      <c r="S741" s="92">
        <f t="shared" si="19"/>
        <v>0</v>
      </c>
    </row>
    <row r="742" spans="7:19">
      <c r="G742" s="58"/>
      <c r="S742" s="92">
        <f t="shared" si="19"/>
        <v>0</v>
      </c>
    </row>
    <row r="743" spans="7:19">
      <c r="G743" s="58"/>
      <c r="S743" s="92">
        <f t="shared" si="19"/>
        <v>0</v>
      </c>
    </row>
    <row r="744" spans="7:19">
      <c r="G744" s="58"/>
      <c r="S744" s="92">
        <f t="shared" si="19"/>
        <v>0</v>
      </c>
    </row>
    <row r="745" spans="7:19">
      <c r="G745" s="58"/>
      <c r="S745" s="92">
        <f t="shared" si="19"/>
        <v>0</v>
      </c>
    </row>
    <row r="746" spans="7:19">
      <c r="G746" s="58"/>
      <c r="S746" s="92">
        <f t="shared" si="19"/>
        <v>0</v>
      </c>
    </row>
    <row r="747" spans="7:19">
      <c r="G747" s="58"/>
      <c r="S747" s="92">
        <f t="shared" si="19"/>
        <v>0</v>
      </c>
    </row>
    <row r="748" spans="7:19">
      <c r="G748" s="58"/>
      <c r="S748" s="92">
        <f t="shared" si="19"/>
        <v>0</v>
      </c>
    </row>
    <row r="749" spans="7:19">
      <c r="G749" s="58"/>
      <c r="S749" s="92">
        <f t="shared" si="19"/>
        <v>0</v>
      </c>
    </row>
    <row r="750" spans="7:19">
      <c r="G750" s="58"/>
      <c r="S750" s="92">
        <f t="shared" si="19"/>
        <v>0</v>
      </c>
    </row>
    <row r="751" spans="7:19">
      <c r="G751" s="58"/>
      <c r="S751" s="92">
        <f t="shared" si="19"/>
        <v>0</v>
      </c>
    </row>
    <row r="752" spans="7:19">
      <c r="G752" s="58"/>
      <c r="S752" s="92">
        <f t="shared" si="19"/>
        <v>0</v>
      </c>
    </row>
    <row r="753" spans="7:19">
      <c r="G753" s="58"/>
      <c r="S753" s="92">
        <f t="shared" si="19"/>
        <v>0</v>
      </c>
    </row>
    <row r="754" spans="7:19">
      <c r="G754" s="58"/>
      <c r="S754" s="92">
        <f t="shared" si="19"/>
        <v>0</v>
      </c>
    </row>
    <row r="755" spans="7:19">
      <c r="G755" s="58"/>
      <c r="S755" s="92">
        <f t="shared" si="19"/>
        <v>0</v>
      </c>
    </row>
    <row r="756" spans="7:19">
      <c r="G756" s="58"/>
      <c r="S756" s="92">
        <f t="shared" si="19"/>
        <v>0</v>
      </c>
    </row>
    <row r="757" spans="7:19">
      <c r="G757" s="58"/>
      <c r="S757" s="92">
        <f t="shared" si="19"/>
        <v>0</v>
      </c>
    </row>
    <row r="758" spans="7:19">
      <c r="G758" s="58"/>
      <c r="S758" s="92">
        <f t="shared" si="19"/>
        <v>0</v>
      </c>
    </row>
    <row r="759" spans="7:19">
      <c r="G759" s="58"/>
      <c r="S759" s="92">
        <f t="shared" si="19"/>
        <v>0</v>
      </c>
    </row>
    <row r="760" spans="7:19">
      <c r="G760" s="58"/>
      <c r="S760" s="92">
        <f t="shared" si="19"/>
        <v>0</v>
      </c>
    </row>
    <row r="761" spans="7:19">
      <c r="G761" s="58"/>
      <c r="S761" s="92">
        <f t="shared" si="19"/>
        <v>0</v>
      </c>
    </row>
    <row r="762" spans="7:19">
      <c r="G762" s="58"/>
      <c r="S762" s="92">
        <f t="shared" si="19"/>
        <v>0</v>
      </c>
    </row>
    <row r="763" spans="7:19">
      <c r="G763" s="58"/>
      <c r="S763" s="92">
        <f t="shared" si="19"/>
        <v>0</v>
      </c>
    </row>
    <row r="764" spans="7:19">
      <c r="G764" s="58"/>
      <c r="S764" s="92">
        <f t="shared" si="19"/>
        <v>0</v>
      </c>
    </row>
    <row r="765" spans="7:19">
      <c r="G765" s="58"/>
      <c r="S765" s="92">
        <f t="shared" si="19"/>
        <v>0</v>
      </c>
    </row>
    <row r="766" spans="7:19">
      <c r="G766" s="58"/>
      <c r="S766" s="92">
        <f t="shared" si="19"/>
        <v>0</v>
      </c>
    </row>
    <row r="767" spans="7:19">
      <c r="G767" s="58"/>
      <c r="S767" s="92">
        <f t="shared" si="19"/>
        <v>0</v>
      </c>
    </row>
    <row r="768" spans="7:19">
      <c r="G768" s="58"/>
      <c r="S768" s="92">
        <f t="shared" si="19"/>
        <v>0</v>
      </c>
    </row>
    <row r="769" spans="7:19">
      <c r="G769" s="58"/>
      <c r="S769" s="92">
        <f t="shared" si="19"/>
        <v>0</v>
      </c>
    </row>
    <row r="770" spans="7:19">
      <c r="G770" s="58"/>
      <c r="S770" s="92">
        <f t="shared" si="19"/>
        <v>0</v>
      </c>
    </row>
    <row r="771" spans="7:19">
      <c r="G771" s="58"/>
      <c r="S771" s="92">
        <f t="shared" si="19"/>
        <v>0</v>
      </c>
    </row>
    <row r="772" spans="7:19">
      <c r="G772" s="58"/>
      <c r="S772" s="92">
        <f t="shared" si="19"/>
        <v>0</v>
      </c>
    </row>
    <row r="773" spans="7:19">
      <c r="G773" s="58"/>
      <c r="S773" s="92">
        <f t="shared" si="19"/>
        <v>0</v>
      </c>
    </row>
    <row r="774" spans="7:19">
      <c r="G774" s="58"/>
      <c r="S774" s="92">
        <f t="shared" si="19"/>
        <v>0</v>
      </c>
    </row>
    <row r="775" spans="7:19">
      <c r="G775" s="58"/>
      <c r="S775" s="92">
        <f t="shared" si="19"/>
        <v>0</v>
      </c>
    </row>
    <row r="776" spans="7:19">
      <c r="G776" s="58"/>
      <c r="S776" s="92">
        <f t="shared" si="19"/>
        <v>0</v>
      </c>
    </row>
    <row r="777" spans="7:19">
      <c r="G777" s="58"/>
      <c r="S777" s="92">
        <f t="shared" si="19"/>
        <v>0</v>
      </c>
    </row>
    <row r="778" spans="7:19">
      <c r="G778" s="58"/>
      <c r="S778" s="92">
        <f t="shared" si="19"/>
        <v>0</v>
      </c>
    </row>
    <row r="779" spans="7:19">
      <c r="G779" s="58"/>
      <c r="S779" s="92">
        <f t="shared" ref="S779:S842" si="20">IFERROR(A779,"")</f>
        <v>0</v>
      </c>
    </row>
    <row r="780" spans="7:19">
      <c r="G780" s="58"/>
      <c r="S780" s="92">
        <f t="shared" si="20"/>
        <v>0</v>
      </c>
    </row>
    <row r="781" spans="7:19">
      <c r="G781" s="58"/>
      <c r="S781" s="92">
        <f t="shared" si="20"/>
        <v>0</v>
      </c>
    </row>
    <row r="782" spans="7:19">
      <c r="G782" s="58"/>
      <c r="S782" s="92">
        <f t="shared" si="20"/>
        <v>0</v>
      </c>
    </row>
    <row r="783" spans="7:19">
      <c r="G783" s="58"/>
      <c r="S783" s="92">
        <f t="shared" si="20"/>
        <v>0</v>
      </c>
    </row>
    <row r="784" spans="7:19">
      <c r="G784" s="58"/>
      <c r="S784" s="92">
        <f t="shared" si="20"/>
        <v>0</v>
      </c>
    </row>
    <row r="785" spans="7:19">
      <c r="G785" s="58"/>
      <c r="S785" s="92">
        <f t="shared" si="20"/>
        <v>0</v>
      </c>
    </row>
    <row r="786" spans="7:19">
      <c r="G786" s="58"/>
      <c r="S786" s="92">
        <f t="shared" si="20"/>
        <v>0</v>
      </c>
    </row>
    <row r="787" spans="7:19">
      <c r="G787" s="58"/>
      <c r="S787" s="92">
        <f t="shared" si="20"/>
        <v>0</v>
      </c>
    </row>
    <row r="788" spans="7:19">
      <c r="G788" s="58"/>
      <c r="S788" s="92">
        <f t="shared" si="20"/>
        <v>0</v>
      </c>
    </row>
    <row r="789" spans="7:19">
      <c r="G789" s="58"/>
      <c r="S789" s="92">
        <f t="shared" si="20"/>
        <v>0</v>
      </c>
    </row>
    <row r="790" spans="7:19">
      <c r="G790" s="58"/>
      <c r="S790" s="92">
        <f t="shared" si="20"/>
        <v>0</v>
      </c>
    </row>
    <row r="791" spans="7:19">
      <c r="G791" s="58"/>
      <c r="S791" s="92">
        <f t="shared" si="20"/>
        <v>0</v>
      </c>
    </row>
    <row r="792" spans="7:19">
      <c r="G792" s="58"/>
      <c r="S792" s="92">
        <f t="shared" si="20"/>
        <v>0</v>
      </c>
    </row>
    <row r="793" spans="7:19">
      <c r="G793" s="58"/>
      <c r="S793" s="92">
        <f t="shared" si="20"/>
        <v>0</v>
      </c>
    </row>
    <row r="794" spans="7:19">
      <c r="G794" s="58"/>
      <c r="S794" s="92">
        <f t="shared" si="20"/>
        <v>0</v>
      </c>
    </row>
    <row r="795" spans="7:19">
      <c r="G795" s="58"/>
      <c r="S795" s="92">
        <f t="shared" si="20"/>
        <v>0</v>
      </c>
    </row>
    <row r="796" spans="7:19">
      <c r="G796" s="58"/>
      <c r="S796" s="92">
        <f t="shared" si="20"/>
        <v>0</v>
      </c>
    </row>
    <row r="797" spans="7:19">
      <c r="G797" s="58"/>
      <c r="S797" s="92">
        <f t="shared" si="20"/>
        <v>0</v>
      </c>
    </row>
    <row r="798" spans="7:19">
      <c r="G798" s="58"/>
      <c r="S798" s="92">
        <f t="shared" si="20"/>
        <v>0</v>
      </c>
    </row>
    <row r="799" spans="7:19">
      <c r="G799" s="58"/>
      <c r="S799" s="92">
        <f t="shared" si="20"/>
        <v>0</v>
      </c>
    </row>
    <row r="800" spans="7:19">
      <c r="G800" s="58"/>
      <c r="S800" s="92">
        <f t="shared" si="20"/>
        <v>0</v>
      </c>
    </row>
    <row r="801" spans="7:19">
      <c r="G801" s="58"/>
      <c r="S801" s="92">
        <f t="shared" si="20"/>
        <v>0</v>
      </c>
    </row>
    <row r="802" spans="7:19">
      <c r="G802" s="58"/>
      <c r="S802" s="92">
        <f t="shared" si="20"/>
        <v>0</v>
      </c>
    </row>
    <row r="803" spans="7:19">
      <c r="G803" s="58"/>
      <c r="S803" s="92">
        <f t="shared" si="20"/>
        <v>0</v>
      </c>
    </row>
    <row r="804" spans="7:19">
      <c r="G804" s="58"/>
      <c r="S804" s="92">
        <f t="shared" si="20"/>
        <v>0</v>
      </c>
    </row>
    <row r="805" spans="7:19">
      <c r="G805" s="58"/>
      <c r="S805" s="92">
        <f t="shared" si="20"/>
        <v>0</v>
      </c>
    </row>
    <row r="806" spans="7:19">
      <c r="G806" s="58"/>
      <c r="S806" s="92">
        <f t="shared" si="20"/>
        <v>0</v>
      </c>
    </row>
    <row r="807" spans="7:19">
      <c r="G807" s="58"/>
      <c r="S807" s="92">
        <f t="shared" si="20"/>
        <v>0</v>
      </c>
    </row>
    <row r="808" spans="7:19">
      <c r="G808" s="58"/>
      <c r="S808" s="92">
        <f t="shared" si="20"/>
        <v>0</v>
      </c>
    </row>
    <row r="809" spans="7:19">
      <c r="G809" s="58"/>
      <c r="S809" s="92">
        <f t="shared" si="20"/>
        <v>0</v>
      </c>
    </row>
    <row r="810" spans="7:19">
      <c r="G810" s="58"/>
      <c r="S810" s="92">
        <f t="shared" si="20"/>
        <v>0</v>
      </c>
    </row>
    <row r="811" spans="7:19">
      <c r="G811" s="58"/>
      <c r="S811" s="92">
        <f t="shared" si="20"/>
        <v>0</v>
      </c>
    </row>
    <row r="812" spans="7:19">
      <c r="G812" s="58"/>
      <c r="S812" s="92">
        <f t="shared" si="20"/>
        <v>0</v>
      </c>
    </row>
    <row r="813" spans="7:19">
      <c r="G813" s="58"/>
      <c r="S813" s="92">
        <f t="shared" si="20"/>
        <v>0</v>
      </c>
    </row>
    <row r="814" spans="7:19">
      <c r="G814" s="58"/>
      <c r="S814" s="92">
        <f t="shared" si="20"/>
        <v>0</v>
      </c>
    </row>
    <row r="815" spans="7:19">
      <c r="G815" s="58"/>
      <c r="S815" s="92">
        <f t="shared" si="20"/>
        <v>0</v>
      </c>
    </row>
    <row r="816" spans="7:19">
      <c r="G816" s="58"/>
      <c r="S816" s="92">
        <f t="shared" si="20"/>
        <v>0</v>
      </c>
    </row>
    <row r="817" spans="7:19">
      <c r="G817" s="58"/>
      <c r="S817" s="92">
        <f t="shared" si="20"/>
        <v>0</v>
      </c>
    </row>
    <row r="818" spans="7:19">
      <c r="G818" s="58"/>
      <c r="S818" s="92">
        <f t="shared" si="20"/>
        <v>0</v>
      </c>
    </row>
    <row r="819" spans="7:19">
      <c r="G819" s="58"/>
      <c r="S819" s="92">
        <f t="shared" si="20"/>
        <v>0</v>
      </c>
    </row>
    <row r="820" spans="7:19">
      <c r="G820" s="58"/>
      <c r="S820" s="92">
        <f t="shared" si="20"/>
        <v>0</v>
      </c>
    </row>
    <row r="821" spans="7:19">
      <c r="G821" s="58"/>
      <c r="S821" s="92">
        <f t="shared" si="20"/>
        <v>0</v>
      </c>
    </row>
    <row r="822" spans="7:19">
      <c r="G822" s="58"/>
      <c r="S822" s="92">
        <f t="shared" si="20"/>
        <v>0</v>
      </c>
    </row>
    <row r="823" spans="7:19">
      <c r="G823" s="58"/>
      <c r="S823" s="92">
        <f t="shared" si="20"/>
        <v>0</v>
      </c>
    </row>
    <row r="824" spans="7:19">
      <c r="G824" s="58"/>
      <c r="S824" s="92">
        <f t="shared" si="20"/>
        <v>0</v>
      </c>
    </row>
    <row r="825" spans="7:19">
      <c r="G825" s="58"/>
      <c r="S825" s="92">
        <f t="shared" si="20"/>
        <v>0</v>
      </c>
    </row>
    <row r="826" spans="7:19">
      <c r="G826" s="58"/>
      <c r="S826" s="92">
        <f t="shared" si="20"/>
        <v>0</v>
      </c>
    </row>
    <row r="827" spans="7:19">
      <c r="G827" s="58"/>
      <c r="S827" s="92">
        <f t="shared" si="20"/>
        <v>0</v>
      </c>
    </row>
    <row r="828" spans="7:19">
      <c r="G828" s="58"/>
      <c r="S828" s="92">
        <f t="shared" si="20"/>
        <v>0</v>
      </c>
    </row>
    <row r="829" spans="7:19">
      <c r="G829" s="58"/>
      <c r="S829" s="92">
        <f t="shared" si="20"/>
        <v>0</v>
      </c>
    </row>
    <row r="830" spans="7:19">
      <c r="G830" s="58"/>
      <c r="S830" s="92">
        <f t="shared" si="20"/>
        <v>0</v>
      </c>
    </row>
    <row r="831" spans="7:19">
      <c r="G831" s="58"/>
      <c r="S831" s="92">
        <f t="shared" si="20"/>
        <v>0</v>
      </c>
    </row>
    <row r="832" spans="7:19">
      <c r="G832" s="58"/>
      <c r="S832" s="92">
        <f t="shared" si="20"/>
        <v>0</v>
      </c>
    </row>
    <row r="833" spans="7:19">
      <c r="G833" s="58"/>
      <c r="S833" s="92">
        <f t="shared" si="20"/>
        <v>0</v>
      </c>
    </row>
    <row r="834" spans="7:19">
      <c r="G834" s="58"/>
      <c r="S834" s="92">
        <f t="shared" si="20"/>
        <v>0</v>
      </c>
    </row>
    <row r="835" spans="7:19">
      <c r="G835" s="58"/>
      <c r="S835" s="92">
        <f t="shared" si="20"/>
        <v>0</v>
      </c>
    </row>
    <row r="836" spans="7:19">
      <c r="G836" s="58"/>
      <c r="S836" s="92">
        <f t="shared" si="20"/>
        <v>0</v>
      </c>
    </row>
    <row r="837" spans="7:19">
      <c r="G837" s="58"/>
      <c r="S837" s="92">
        <f t="shared" si="20"/>
        <v>0</v>
      </c>
    </row>
    <row r="838" spans="7:19">
      <c r="G838" s="58"/>
      <c r="S838" s="92">
        <f t="shared" si="20"/>
        <v>0</v>
      </c>
    </row>
    <row r="839" spans="7:19">
      <c r="G839" s="58"/>
      <c r="S839" s="92">
        <f t="shared" si="20"/>
        <v>0</v>
      </c>
    </row>
    <row r="840" spans="7:19">
      <c r="G840" s="58"/>
      <c r="S840" s="92">
        <f t="shared" si="20"/>
        <v>0</v>
      </c>
    </row>
    <row r="841" spans="7:19">
      <c r="G841" s="58"/>
      <c r="S841" s="92">
        <f t="shared" si="20"/>
        <v>0</v>
      </c>
    </row>
    <row r="842" spans="7:19">
      <c r="G842" s="58"/>
      <c r="S842" s="92">
        <f t="shared" si="20"/>
        <v>0</v>
      </c>
    </row>
    <row r="843" spans="7:19">
      <c r="G843" s="58"/>
      <c r="S843" s="92">
        <f t="shared" ref="S843:S906" si="21">IFERROR(A843,"")</f>
        <v>0</v>
      </c>
    </row>
    <row r="844" spans="7:19">
      <c r="G844" s="58"/>
      <c r="S844" s="92">
        <f t="shared" si="21"/>
        <v>0</v>
      </c>
    </row>
    <row r="845" spans="7:19">
      <c r="G845" s="58"/>
      <c r="S845" s="92">
        <f t="shared" si="21"/>
        <v>0</v>
      </c>
    </row>
    <row r="846" spans="7:19">
      <c r="G846" s="58"/>
      <c r="S846" s="92">
        <f t="shared" si="21"/>
        <v>0</v>
      </c>
    </row>
    <row r="847" spans="7:19">
      <c r="G847" s="58"/>
      <c r="S847" s="92">
        <f t="shared" si="21"/>
        <v>0</v>
      </c>
    </row>
    <row r="848" spans="7:19">
      <c r="G848" s="58"/>
      <c r="S848" s="92">
        <f t="shared" si="21"/>
        <v>0</v>
      </c>
    </row>
    <row r="849" spans="7:19">
      <c r="G849" s="58"/>
      <c r="S849" s="92">
        <f t="shared" si="21"/>
        <v>0</v>
      </c>
    </row>
    <row r="850" spans="7:19">
      <c r="G850" s="58"/>
      <c r="S850" s="92">
        <f t="shared" si="21"/>
        <v>0</v>
      </c>
    </row>
    <row r="851" spans="7:19">
      <c r="G851" s="58"/>
      <c r="S851" s="92">
        <f t="shared" si="21"/>
        <v>0</v>
      </c>
    </row>
    <row r="852" spans="7:19">
      <c r="G852" s="58"/>
      <c r="S852" s="92">
        <f t="shared" si="21"/>
        <v>0</v>
      </c>
    </row>
    <row r="853" spans="7:19">
      <c r="G853" s="58"/>
      <c r="S853" s="92">
        <f t="shared" si="21"/>
        <v>0</v>
      </c>
    </row>
    <row r="854" spans="7:19">
      <c r="G854" s="58"/>
      <c r="S854" s="92">
        <f t="shared" si="21"/>
        <v>0</v>
      </c>
    </row>
    <row r="855" spans="7:19">
      <c r="G855" s="58"/>
      <c r="S855" s="92">
        <f t="shared" si="21"/>
        <v>0</v>
      </c>
    </row>
    <row r="856" spans="7:19">
      <c r="G856" s="58"/>
      <c r="S856" s="92">
        <f t="shared" si="21"/>
        <v>0</v>
      </c>
    </row>
    <row r="857" spans="7:19">
      <c r="G857" s="58"/>
      <c r="S857" s="92">
        <f t="shared" si="21"/>
        <v>0</v>
      </c>
    </row>
    <row r="858" spans="7:19">
      <c r="G858" s="58"/>
      <c r="S858" s="92">
        <f t="shared" si="21"/>
        <v>0</v>
      </c>
    </row>
    <row r="859" spans="7:19">
      <c r="G859" s="58"/>
      <c r="S859" s="92">
        <f t="shared" si="21"/>
        <v>0</v>
      </c>
    </row>
    <row r="860" spans="7:19">
      <c r="G860" s="58"/>
      <c r="S860" s="92">
        <f t="shared" si="21"/>
        <v>0</v>
      </c>
    </row>
    <row r="861" spans="7:19">
      <c r="G861" s="58"/>
      <c r="S861" s="92">
        <f t="shared" si="21"/>
        <v>0</v>
      </c>
    </row>
    <row r="862" spans="7:19">
      <c r="G862" s="58"/>
      <c r="S862" s="92">
        <f t="shared" si="21"/>
        <v>0</v>
      </c>
    </row>
    <row r="863" spans="7:19">
      <c r="G863" s="58"/>
      <c r="S863" s="92">
        <f t="shared" si="21"/>
        <v>0</v>
      </c>
    </row>
    <row r="864" spans="7:19">
      <c r="G864" s="58"/>
      <c r="S864" s="92">
        <f t="shared" si="21"/>
        <v>0</v>
      </c>
    </row>
    <row r="865" spans="7:19">
      <c r="G865" s="58"/>
      <c r="S865" s="92">
        <f t="shared" si="21"/>
        <v>0</v>
      </c>
    </row>
    <row r="866" spans="7:19">
      <c r="G866" s="58"/>
      <c r="S866" s="92">
        <f t="shared" si="21"/>
        <v>0</v>
      </c>
    </row>
    <row r="867" spans="7:19">
      <c r="G867" s="58"/>
      <c r="S867" s="92">
        <f t="shared" si="21"/>
        <v>0</v>
      </c>
    </row>
    <row r="868" spans="7:19">
      <c r="G868" s="58"/>
      <c r="S868" s="92">
        <f t="shared" si="21"/>
        <v>0</v>
      </c>
    </row>
    <row r="869" spans="7:19">
      <c r="G869" s="58"/>
      <c r="S869" s="92">
        <f t="shared" si="21"/>
        <v>0</v>
      </c>
    </row>
    <row r="870" spans="7:19">
      <c r="G870" s="58"/>
      <c r="S870" s="92">
        <f t="shared" si="21"/>
        <v>0</v>
      </c>
    </row>
    <row r="871" spans="7:19">
      <c r="G871" s="58"/>
      <c r="S871" s="92">
        <f t="shared" si="21"/>
        <v>0</v>
      </c>
    </row>
    <row r="872" spans="7:19">
      <c r="G872" s="58"/>
      <c r="S872" s="92">
        <f t="shared" si="21"/>
        <v>0</v>
      </c>
    </row>
    <row r="873" spans="7:19">
      <c r="G873" s="58"/>
      <c r="S873" s="92">
        <f t="shared" si="21"/>
        <v>0</v>
      </c>
    </row>
    <row r="874" spans="7:19">
      <c r="G874" s="58"/>
      <c r="S874" s="92">
        <f t="shared" si="21"/>
        <v>0</v>
      </c>
    </row>
    <row r="875" spans="7:19">
      <c r="G875" s="58"/>
      <c r="S875" s="92">
        <f t="shared" si="21"/>
        <v>0</v>
      </c>
    </row>
    <row r="876" spans="7:19">
      <c r="G876" s="58"/>
      <c r="S876" s="92">
        <f t="shared" si="21"/>
        <v>0</v>
      </c>
    </row>
    <row r="877" spans="7:19">
      <c r="G877" s="58"/>
      <c r="S877" s="92">
        <f t="shared" si="21"/>
        <v>0</v>
      </c>
    </row>
    <row r="878" spans="7:19">
      <c r="G878" s="58"/>
      <c r="S878" s="92">
        <f t="shared" si="21"/>
        <v>0</v>
      </c>
    </row>
    <row r="879" spans="7:19">
      <c r="G879" s="58"/>
      <c r="S879" s="92">
        <f t="shared" si="21"/>
        <v>0</v>
      </c>
    </row>
    <row r="880" spans="7:19">
      <c r="G880" s="58"/>
      <c r="S880" s="92">
        <f t="shared" si="21"/>
        <v>0</v>
      </c>
    </row>
    <row r="881" spans="7:19">
      <c r="G881" s="58"/>
      <c r="S881" s="92">
        <f t="shared" si="21"/>
        <v>0</v>
      </c>
    </row>
    <row r="882" spans="7:19">
      <c r="G882" s="58"/>
      <c r="S882" s="92">
        <f t="shared" si="21"/>
        <v>0</v>
      </c>
    </row>
    <row r="883" spans="7:19">
      <c r="G883" s="58"/>
      <c r="S883" s="92">
        <f t="shared" si="21"/>
        <v>0</v>
      </c>
    </row>
    <row r="884" spans="7:19">
      <c r="G884" s="58"/>
      <c r="S884" s="92">
        <f t="shared" si="21"/>
        <v>0</v>
      </c>
    </row>
    <row r="885" spans="7:19">
      <c r="G885" s="58"/>
      <c r="S885" s="92">
        <f t="shared" si="21"/>
        <v>0</v>
      </c>
    </row>
    <row r="886" spans="7:19">
      <c r="G886" s="58"/>
      <c r="S886" s="92">
        <f t="shared" si="21"/>
        <v>0</v>
      </c>
    </row>
    <row r="887" spans="7:19">
      <c r="G887" s="58"/>
      <c r="S887" s="92">
        <f t="shared" si="21"/>
        <v>0</v>
      </c>
    </row>
    <row r="888" spans="7:19">
      <c r="G888" s="58"/>
      <c r="S888" s="92">
        <f t="shared" si="21"/>
        <v>0</v>
      </c>
    </row>
    <row r="889" spans="7:19">
      <c r="G889" s="58"/>
      <c r="S889" s="92">
        <f t="shared" si="21"/>
        <v>0</v>
      </c>
    </row>
    <row r="890" spans="7:19">
      <c r="G890" s="58"/>
      <c r="S890" s="92">
        <f t="shared" si="21"/>
        <v>0</v>
      </c>
    </row>
    <row r="891" spans="7:19">
      <c r="G891" s="58"/>
      <c r="S891" s="92">
        <f t="shared" si="21"/>
        <v>0</v>
      </c>
    </row>
    <row r="892" spans="7:19">
      <c r="G892" s="58"/>
      <c r="S892" s="92">
        <f t="shared" si="21"/>
        <v>0</v>
      </c>
    </row>
    <row r="893" spans="7:19">
      <c r="G893" s="58"/>
      <c r="S893" s="92">
        <f t="shared" si="21"/>
        <v>0</v>
      </c>
    </row>
    <row r="894" spans="7:19">
      <c r="G894" s="58"/>
      <c r="S894" s="92">
        <f t="shared" si="21"/>
        <v>0</v>
      </c>
    </row>
    <row r="895" spans="7:19">
      <c r="G895" s="58"/>
      <c r="S895" s="92">
        <f t="shared" si="21"/>
        <v>0</v>
      </c>
    </row>
    <row r="896" spans="7:19">
      <c r="G896" s="58"/>
      <c r="S896" s="92">
        <f t="shared" si="21"/>
        <v>0</v>
      </c>
    </row>
    <row r="897" spans="7:19">
      <c r="G897" s="58"/>
      <c r="S897" s="92">
        <f t="shared" si="21"/>
        <v>0</v>
      </c>
    </row>
    <row r="898" spans="7:19">
      <c r="G898" s="58"/>
      <c r="S898" s="92">
        <f t="shared" si="21"/>
        <v>0</v>
      </c>
    </row>
    <row r="899" spans="7:19">
      <c r="G899" s="58"/>
      <c r="S899" s="92">
        <f t="shared" si="21"/>
        <v>0</v>
      </c>
    </row>
    <row r="900" spans="7:19">
      <c r="G900" s="58"/>
      <c r="S900" s="92">
        <f t="shared" si="21"/>
        <v>0</v>
      </c>
    </row>
    <row r="901" spans="7:19">
      <c r="G901" s="58"/>
      <c r="S901" s="92">
        <f t="shared" si="21"/>
        <v>0</v>
      </c>
    </row>
    <row r="902" spans="7:19">
      <c r="G902" s="58"/>
      <c r="S902" s="92">
        <f t="shared" si="21"/>
        <v>0</v>
      </c>
    </row>
    <row r="903" spans="7:19">
      <c r="G903" s="58"/>
      <c r="S903" s="92">
        <f t="shared" si="21"/>
        <v>0</v>
      </c>
    </row>
    <row r="904" spans="7:19">
      <c r="G904" s="58"/>
      <c r="S904" s="92">
        <f t="shared" si="21"/>
        <v>0</v>
      </c>
    </row>
    <row r="905" spans="7:19">
      <c r="G905" s="58"/>
      <c r="S905" s="92">
        <f t="shared" si="21"/>
        <v>0</v>
      </c>
    </row>
    <row r="906" spans="7:19">
      <c r="G906" s="58"/>
      <c r="S906" s="92">
        <f t="shared" si="21"/>
        <v>0</v>
      </c>
    </row>
    <row r="907" spans="7:19">
      <c r="G907" s="58"/>
      <c r="S907" s="92">
        <f t="shared" ref="S907:S970" si="22">IFERROR(A907,"")</f>
        <v>0</v>
      </c>
    </row>
    <row r="908" spans="7:19">
      <c r="G908" s="58"/>
      <c r="S908" s="92">
        <f t="shared" si="22"/>
        <v>0</v>
      </c>
    </row>
    <row r="909" spans="7:19">
      <c r="G909" s="58"/>
      <c r="S909" s="92">
        <f t="shared" si="22"/>
        <v>0</v>
      </c>
    </row>
    <row r="910" spans="7:19">
      <c r="G910" s="58"/>
      <c r="S910" s="92">
        <f t="shared" si="22"/>
        <v>0</v>
      </c>
    </row>
    <row r="911" spans="7:19">
      <c r="G911" s="58"/>
      <c r="S911" s="92">
        <f t="shared" si="22"/>
        <v>0</v>
      </c>
    </row>
    <row r="912" spans="7:19">
      <c r="G912" s="58"/>
      <c r="S912" s="92">
        <f t="shared" si="22"/>
        <v>0</v>
      </c>
    </row>
    <row r="913" spans="7:19">
      <c r="G913" s="58"/>
      <c r="S913" s="92">
        <f t="shared" si="22"/>
        <v>0</v>
      </c>
    </row>
    <row r="914" spans="7:19">
      <c r="G914" s="58"/>
      <c r="S914" s="92">
        <f t="shared" si="22"/>
        <v>0</v>
      </c>
    </row>
    <row r="915" spans="7:19">
      <c r="G915" s="58"/>
      <c r="S915" s="92">
        <f t="shared" si="22"/>
        <v>0</v>
      </c>
    </row>
    <row r="916" spans="7:19">
      <c r="G916" s="58"/>
      <c r="S916" s="92">
        <f t="shared" si="22"/>
        <v>0</v>
      </c>
    </row>
    <row r="917" spans="7:19">
      <c r="G917" s="58"/>
      <c r="S917" s="92">
        <f t="shared" si="22"/>
        <v>0</v>
      </c>
    </row>
    <row r="918" spans="7:19">
      <c r="G918" s="58"/>
      <c r="S918" s="92">
        <f t="shared" si="22"/>
        <v>0</v>
      </c>
    </row>
    <row r="919" spans="7:19">
      <c r="G919" s="58"/>
      <c r="S919" s="92">
        <f t="shared" si="22"/>
        <v>0</v>
      </c>
    </row>
    <row r="920" spans="7:19">
      <c r="G920" s="58"/>
      <c r="S920" s="92">
        <f t="shared" si="22"/>
        <v>0</v>
      </c>
    </row>
    <row r="921" spans="7:19">
      <c r="G921" s="58"/>
      <c r="S921" s="92">
        <f t="shared" si="22"/>
        <v>0</v>
      </c>
    </row>
    <row r="922" spans="7:19">
      <c r="G922" s="58"/>
      <c r="S922" s="92">
        <f t="shared" si="22"/>
        <v>0</v>
      </c>
    </row>
    <row r="923" spans="7:19">
      <c r="G923" s="58"/>
      <c r="S923" s="92">
        <f t="shared" si="22"/>
        <v>0</v>
      </c>
    </row>
    <row r="924" spans="7:19">
      <c r="G924" s="58"/>
      <c r="S924" s="92">
        <f t="shared" si="22"/>
        <v>0</v>
      </c>
    </row>
    <row r="925" spans="7:19">
      <c r="G925" s="58"/>
      <c r="S925" s="92">
        <f t="shared" si="22"/>
        <v>0</v>
      </c>
    </row>
    <row r="926" spans="7:19">
      <c r="G926" s="58"/>
      <c r="S926" s="92">
        <f t="shared" si="22"/>
        <v>0</v>
      </c>
    </row>
    <row r="927" spans="7:19">
      <c r="G927" s="58"/>
      <c r="S927" s="92">
        <f t="shared" si="22"/>
        <v>0</v>
      </c>
    </row>
    <row r="928" spans="7:19">
      <c r="G928" s="58"/>
      <c r="S928" s="92">
        <f t="shared" si="22"/>
        <v>0</v>
      </c>
    </row>
    <row r="929" spans="7:19">
      <c r="G929" s="58"/>
      <c r="S929" s="92">
        <f t="shared" si="22"/>
        <v>0</v>
      </c>
    </row>
    <row r="930" spans="7:19">
      <c r="G930" s="58"/>
      <c r="S930" s="92">
        <f t="shared" si="22"/>
        <v>0</v>
      </c>
    </row>
    <row r="931" spans="7:19">
      <c r="G931" s="58"/>
      <c r="S931" s="92">
        <f t="shared" si="22"/>
        <v>0</v>
      </c>
    </row>
    <row r="932" spans="7:19">
      <c r="G932" s="58"/>
      <c r="S932" s="92">
        <f t="shared" si="22"/>
        <v>0</v>
      </c>
    </row>
    <row r="933" spans="7:19">
      <c r="G933" s="58"/>
      <c r="S933" s="92">
        <f t="shared" si="22"/>
        <v>0</v>
      </c>
    </row>
    <row r="934" spans="7:19">
      <c r="G934" s="58"/>
      <c r="S934" s="92">
        <f t="shared" si="22"/>
        <v>0</v>
      </c>
    </row>
    <row r="935" spans="7:19">
      <c r="G935" s="58"/>
      <c r="S935" s="92">
        <f t="shared" si="22"/>
        <v>0</v>
      </c>
    </row>
    <row r="936" spans="7:19">
      <c r="G936" s="58"/>
      <c r="S936" s="92">
        <f t="shared" si="22"/>
        <v>0</v>
      </c>
    </row>
    <row r="937" spans="7:19">
      <c r="G937" s="58"/>
      <c r="S937" s="92">
        <f t="shared" si="22"/>
        <v>0</v>
      </c>
    </row>
    <row r="938" spans="7:19">
      <c r="G938" s="58"/>
      <c r="S938" s="92">
        <f t="shared" si="22"/>
        <v>0</v>
      </c>
    </row>
    <row r="939" spans="7:19">
      <c r="G939" s="58"/>
      <c r="S939" s="92">
        <f t="shared" si="22"/>
        <v>0</v>
      </c>
    </row>
    <row r="940" spans="7:19">
      <c r="G940" s="58"/>
      <c r="S940" s="92">
        <f t="shared" si="22"/>
        <v>0</v>
      </c>
    </row>
    <row r="941" spans="7:19">
      <c r="G941" s="58"/>
      <c r="S941" s="92">
        <f t="shared" si="22"/>
        <v>0</v>
      </c>
    </row>
    <row r="942" spans="7:19">
      <c r="G942" s="58"/>
      <c r="S942" s="92">
        <f t="shared" si="22"/>
        <v>0</v>
      </c>
    </row>
    <row r="943" spans="7:19">
      <c r="G943" s="58"/>
      <c r="S943" s="92">
        <f t="shared" si="22"/>
        <v>0</v>
      </c>
    </row>
    <row r="944" spans="7:19">
      <c r="G944" s="58"/>
      <c r="S944" s="92">
        <f t="shared" si="22"/>
        <v>0</v>
      </c>
    </row>
    <row r="945" spans="7:19">
      <c r="G945" s="58"/>
      <c r="S945" s="92">
        <f t="shared" si="22"/>
        <v>0</v>
      </c>
    </row>
    <row r="946" spans="7:19">
      <c r="G946" s="58"/>
      <c r="S946" s="92">
        <f t="shared" si="22"/>
        <v>0</v>
      </c>
    </row>
    <row r="947" spans="7:19">
      <c r="G947" s="58"/>
      <c r="S947" s="92">
        <f t="shared" si="22"/>
        <v>0</v>
      </c>
    </row>
    <row r="948" spans="7:19">
      <c r="G948" s="58"/>
      <c r="S948" s="92">
        <f t="shared" si="22"/>
        <v>0</v>
      </c>
    </row>
    <row r="949" spans="7:19">
      <c r="G949" s="58"/>
      <c r="S949" s="92">
        <f t="shared" si="22"/>
        <v>0</v>
      </c>
    </row>
    <row r="950" spans="7:19">
      <c r="G950" s="58"/>
      <c r="S950" s="92">
        <f t="shared" si="22"/>
        <v>0</v>
      </c>
    </row>
    <row r="951" spans="7:19">
      <c r="G951" s="58"/>
      <c r="S951" s="92">
        <f t="shared" si="22"/>
        <v>0</v>
      </c>
    </row>
    <row r="952" spans="7:19">
      <c r="G952" s="58"/>
      <c r="S952" s="92">
        <f t="shared" si="22"/>
        <v>0</v>
      </c>
    </row>
    <row r="953" spans="7:19">
      <c r="G953" s="58"/>
      <c r="S953" s="92">
        <f t="shared" si="22"/>
        <v>0</v>
      </c>
    </row>
    <row r="954" spans="7:19">
      <c r="G954" s="58"/>
      <c r="S954" s="92">
        <f t="shared" si="22"/>
        <v>0</v>
      </c>
    </row>
    <row r="955" spans="7:19">
      <c r="G955" s="58"/>
      <c r="S955" s="92">
        <f t="shared" si="22"/>
        <v>0</v>
      </c>
    </row>
    <row r="956" spans="7:19">
      <c r="G956" s="58"/>
      <c r="S956" s="92">
        <f t="shared" si="22"/>
        <v>0</v>
      </c>
    </row>
    <row r="957" spans="7:19">
      <c r="G957" s="58"/>
      <c r="S957" s="92">
        <f t="shared" si="22"/>
        <v>0</v>
      </c>
    </row>
    <row r="958" spans="7:19">
      <c r="G958" s="58"/>
      <c r="S958" s="92">
        <f t="shared" si="22"/>
        <v>0</v>
      </c>
    </row>
    <row r="959" spans="7:19">
      <c r="G959" s="58"/>
      <c r="S959" s="92">
        <f t="shared" si="22"/>
        <v>0</v>
      </c>
    </row>
    <row r="960" spans="7:19">
      <c r="G960" s="58"/>
      <c r="S960" s="92">
        <f t="shared" si="22"/>
        <v>0</v>
      </c>
    </row>
    <row r="961" spans="7:19">
      <c r="G961" s="58"/>
      <c r="S961" s="92">
        <f t="shared" si="22"/>
        <v>0</v>
      </c>
    </row>
    <row r="962" spans="7:19">
      <c r="G962" s="58"/>
      <c r="S962" s="92">
        <f t="shared" si="22"/>
        <v>0</v>
      </c>
    </row>
    <row r="963" spans="7:19">
      <c r="G963" s="58"/>
      <c r="S963" s="92">
        <f t="shared" si="22"/>
        <v>0</v>
      </c>
    </row>
    <row r="964" spans="7:19">
      <c r="G964" s="58"/>
      <c r="S964" s="92">
        <f t="shared" si="22"/>
        <v>0</v>
      </c>
    </row>
    <row r="965" spans="7:19">
      <c r="G965" s="58"/>
      <c r="S965" s="92">
        <f t="shared" si="22"/>
        <v>0</v>
      </c>
    </row>
    <row r="966" spans="7:19">
      <c r="G966" s="58"/>
      <c r="S966" s="92">
        <f t="shared" si="22"/>
        <v>0</v>
      </c>
    </row>
    <row r="967" spans="7:19">
      <c r="G967" s="58"/>
      <c r="S967" s="92">
        <f t="shared" si="22"/>
        <v>0</v>
      </c>
    </row>
    <row r="968" spans="7:19">
      <c r="G968" s="58"/>
      <c r="S968" s="92">
        <f t="shared" si="22"/>
        <v>0</v>
      </c>
    </row>
    <row r="969" spans="7:19">
      <c r="G969" s="58"/>
      <c r="S969" s="92">
        <f t="shared" si="22"/>
        <v>0</v>
      </c>
    </row>
    <row r="970" spans="7:19">
      <c r="G970" s="58"/>
      <c r="S970" s="92">
        <f t="shared" si="22"/>
        <v>0</v>
      </c>
    </row>
    <row r="971" spans="7:19">
      <c r="G971" s="58"/>
      <c r="S971" s="92">
        <f t="shared" ref="S971:S1034" si="23">IFERROR(A971,"")</f>
        <v>0</v>
      </c>
    </row>
    <row r="972" spans="7:19">
      <c r="G972" s="58"/>
      <c r="S972" s="92">
        <f t="shared" si="23"/>
        <v>0</v>
      </c>
    </row>
    <row r="973" spans="7:19">
      <c r="G973" s="58"/>
      <c r="S973" s="92">
        <f t="shared" si="23"/>
        <v>0</v>
      </c>
    </row>
    <row r="974" spans="7:19">
      <c r="G974" s="58"/>
      <c r="S974" s="92">
        <f t="shared" si="23"/>
        <v>0</v>
      </c>
    </row>
    <row r="975" spans="7:19">
      <c r="G975" s="58"/>
      <c r="S975" s="92">
        <f t="shared" si="23"/>
        <v>0</v>
      </c>
    </row>
    <row r="976" spans="7:19">
      <c r="G976" s="58"/>
      <c r="S976" s="92">
        <f t="shared" si="23"/>
        <v>0</v>
      </c>
    </row>
    <row r="977" spans="7:19">
      <c r="G977" s="58"/>
      <c r="S977" s="92">
        <f t="shared" si="23"/>
        <v>0</v>
      </c>
    </row>
    <row r="978" spans="7:19">
      <c r="G978" s="58"/>
      <c r="S978" s="92">
        <f t="shared" si="23"/>
        <v>0</v>
      </c>
    </row>
    <row r="979" spans="7:19">
      <c r="G979" s="58"/>
      <c r="S979" s="92">
        <f t="shared" si="23"/>
        <v>0</v>
      </c>
    </row>
    <row r="980" spans="7:19">
      <c r="G980" s="58"/>
      <c r="S980" s="92">
        <f t="shared" si="23"/>
        <v>0</v>
      </c>
    </row>
    <row r="981" spans="7:19">
      <c r="G981" s="58"/>
      <c r="S981" s="92">
        <f t="shared" si="23"/>
        <v>0</v>
      </c>
    </row>
    <row r="982" spans="7:19">
      <c r="G982" s="58"/>
      <c r="S982" s="92">
        <f t="shared" si="23"/>
        <v>0</v>
      </c>
    </row>
    <row r="983" spans="7:19">
      <c r="G983" s="58"/>
      <c r="S983" s="92">
        <f t="shared" si="23"/>
        <v>0</v>
      </c>
    </row>
    <row r="984" spans="7:19">
      <c r="G984" s="58"/>
      <c r="S984" s="92">
        <f t="shared" si="23"/>
        <v>0</v>
      </c>
    </row>
    <row r="985" spans="7:19">
      <c r="G985" s="58"/>
      <c r="S985" s="92">
        <f t="shared" si="23"/>
        <v>0</v>
      </c>
    </row>
    <row r="986" spans="7:19">
      <c r="G986" s="58"/>
      <c r="S986" s="92">
        <f t="shared" si="23"/>
        <v>0</v>
      </c>
    </row>
    <row r="987" spans="7:19">
      <c r="G987" s="58"/>
      <c r="S987" s="92">
        <f t="shared" si="23"/>
        <v>0</v>
      </c>
    </row>
    <row r="988" spans="7:19">
      <c r="G988" s="58"/>
      <c r="S988" s="92">
        <f t="shared" si="23"/>
        <v>0</v>
      </c>
    </row>
    <row r="989" spans="7:19">
      <c r="G989" s="58"/>
      <c r="S989" s="92">
        <f t="shared" si="23"/>
        <v>0</v>
      </c>
    </row>
    <row r="990" spans="7:19">
      <c r="G990" s="58"/>
      <c r="S990" s="92">
        <f t="shared" si="23"/>
        <v>0</v>
      </c>
    </row>
    <row r="991" spans="7:19">
      <c r="G991" s="58"/>
      <c r="S991" s="92">
        <f t="shared" si="23"/>
        <v>0</v>
      </c>
    </row>
    <row r="992" spans="7:19">
      <c r="G992" s="58"/>
      <c r="S992" s="92">
        <f t="shared" si="23"/>
        <v>0</v>
      </c>
    </row>
    <row r="993" spans="7:19">
      <c r="G993" s="58"/>
      <c r="S993" s="92">
        <f t="shared" si="23"/>
        <v>0</v>
      </c>
    </row>
    <row r="994" spans="7:19">
      <c r="G994" s="58"/>
      <c r="S994" s="92">
        <f t="shared" si="23"/>
        <v>0</v>
      </c>
    </row>
    <row r="995" spans="7:19">
      <c r="G995" s="58"/>
      <c r="S995" s="92">
        <f t="shared" si="23"/>
        <v>0</v>
      </c>
    </row>
    <row r="996" spans="7:19">
      <c r="G996" s="58"/>
      <c r="S996" s="92">
        <f t="shared" si="23"/>
        <v>0</v>
      </c>
    </row>
    <row r="997" spans="7:19">
      <c r="G997" s="58"/>
      <c r="S997" s="92">
        <f t="shared" si="23"/>
        <v>0</v>
      </c>
    </row>
    <row r="998" spans="7:19">
      <c r="G998" s="58"/>
      <c r="S998" s="92">
        <f t="shared" si="23"/>
        <v>0</v>
      </c>
    </row>
    <row r="999" spans="7:19">
      <c r="G999" s="58"/>
      <c r="S999" s="92">
        <f t="shared" si="23"/>
        <v>0</v>
      </c>
    </row>
    <row r="1000" spans="7:19">
      <c r="G1000" s="58"/>
      <c r="S1000" s="92">
        <f t="shared" si="23"/>
        <v>0</v>
      </c>
    </row>
    <row r="1001" spans="7:19">
      <c r="G1001" s="58"/>
      <c r="S1001" s="92">
        <f t="shared" si="23"/>
        <v>0</v>
      </c>
    </row>
    <row r="1002" spans="7:19">
      <c r="G1002" s="58"/>
      <c r="S1002" s="92">
        <f t="shared" si="23"/>
        <v>0</v>
      </c>
    </row>
    <row r="1003" spans="7:19">
      <c r="G1003" s="58"/>
      <c r="S1003" s="92">
        <f t="shared" si="23"/>
        <v>0</v>
      </c>
    </row>
    <row r="1004" spans="7:19">
      <c r="G1004" s="58"/>
      <c r="S1004" s="92">
        <f t="shared" si="23"/>
        <v>0</v>
      </c>
    </row>
    <row r="1005" spans="7:19">
      <c r="G1005" s="58"/>
      <c r="S1005" s="92">
        <f t="shared" si="23"/>
        <v>0</v>
      </c>
    </row>
    <row r="1006" spans="7:19">
      <c r="G1006" s="58"/>
      <c r="S1006" s="92">
        <f t="shared" si="23"/>
        <v>0</v>
      </c>
    </row>
    <row r="1007" spans="7:19">
      <c r="G1007" s="58"/>
      <c r="S1007" s="92">
        <f t="shared" si="23"/>
        <v>0</v>
      </c>
    </row>
    <row r="1008" spans="7:19">
      <c r="G1008" s="58"/>
      <c r="S1008" s="92">
        <f t="shared" si="23"/>
        <v>0</v>
      </c>
    </row>
    <row r="1009" spans="7:19">
      <c r="G1009" s="58"/>
      <c r="S1009" s="92">
        <f t="shared" si="23"/>
        <v>0</v>
      </c>
    </row>
    <row r="1010" spans="7:19">
      <c r="G1010" s="58"/>
      <c r="S1010" s="92">
        <f t="shared" si="23"/>
        <v>0</v>
      </c>
    </row>
    <row r="1011" spans="7:19">
      <c r="G1011" s="58"/>
      <c r="S1011" s="92">
        <f t="shared" si="23"/>
        <v>0</v>
      </c>
    </row>
    <row r="1012" spans="7:19">
      <c r="G1012" s="58"/>
      <c r="S1012" s="92">
        <f t="shared" si="23"/>
        <v>0</v>
      </c>
    </row>
    <row r="1013" spans="7:19">
      <c r="G1013" s="58"/>
      <c r="S1013" s="92">
        <f t="shared" si="23"/>
        <v>0</v>
      </c>
    </row>
    <row r="1014" spans="7:19">
      <c r="G1014" s="58"/>
      <c r="S1014" s="92">
        <f t="shared" si="23"/>
        <v>0</v>
      </c>
    </row>
    <row r="1015" spans="7:19">
      <c r="G1015" s="58"/>
      <c r="S1015" s="92">
        <f t="shared" si="23"/>
        <v>0</v>
      </c>
    </row>
    <row r="1016" spans="7:19">
      <c r="G1016" s="58"/>
      <c r="S1016" s="92">
        <f t="shared" si="23"/>
        <v>0</v>
      </c>
    </row>
    <row r="1017" spans="7:19">
      <c r="G1017" s="58"/>
      <c r="S1017" s="92">
        <f t="shared" si="23"/>
        <v>0</v>
      </c>
    </row>
    <row r="1018" spans="7:19">
      <c r="G1018" s="58"/>
      <c r="S1018" s="92">
        <f t="shared" si="23"/>
        <v>0</v>
      </c>
    </row>
    <row r="1019" spans="7:19">
      <c r="G1019" s="58"/>
      <c r="S1019" s="92">
        <f t="shared" si="23"/>
        <v>0</v>
      </c>
    </row>
    <row r="1020" spans="7:19">
      <c r="G1020" s="58"/>
      <c r="S1020" s="92">
        <f t="shared" si="23"/>
        <v>0</v>
      </c>
    </row>
    <row r="1021" spans="7:19">
      <c r="G1021" s="58"/>
      <c r="S1021" s="92">
        <f t="shared" si="23"/>
        <v>0</v>
      </c>
    </row>
    <row r="1022" spans="7:19">
      <c r="G1022" s="58"/>
      <c r="S1022" s="92">
        <f t="shared" si="23"/>
        <v>0</v>
      </c>
    </row>
    <row r="1023" spans="7:19">
      <c r="G1023" s="58"/>
      <c r="S1023" s="92">
        <f t="shared" si="23"/>
        <v>0</v>
      </c>
    </row>
    <row r="1024" spans="7:19">
      <c r="G1024" s="58"/>
      <c r="S1024" s="92">
        <f t="shared" si="23"/>
        <v>0</v>
      </c>
    </row>
    <row r="1025" spans="7:19">
      <c r="G1025" s="58"/>
      <c r="S1025" s="92">
        <f t="shared" si="23"/>
        <v>0</v>
      </c>
    </row>
    <row r="1026" spans="7:19">
      <c r="G1026" s="58"/>
      <c r="S1026" s="92">
        <f t="shared" si="23"/>
        <v>0</v>
      </c>
    </row>
    <row r="1027" spans="7:19">
      <c r="G1027" s="58"/>
      <c r="S1027" s="92">
        <f t="shared" si="23"/>
        <v>0</v>
      </c>
    </row>
    <row r="1028" spans="7:19">
      <c r="G1028" s="58"/>
      <c r="S1028" s="92">
        <f t="shared" si="23"/>
        <v>0</v>
      </c>
    </row>
    <row r="1029" spans="7:19">
      <c r="G1029" s="58"/>
      <c r="S1029" s="92">
        <f t="shared" si="23"/>
        <v>0</v>
      </c>
    </row>
    <row r="1030" spans="7:19">
      <c r="G1030" s="58"/>
      <c r="S1030" s="92">
        <f t="shared" si="23"/>
        <v>0</v>
      </c>
    </row>
    <row r="1031" spans="7:19">
      <c r="G1031" s="58"/>
      <c r="S1031" s="92">
        <f t="shared" si="23"/>
        <v>0</v>
      </c>
    </row>
    <row r="1032" spans="7:19">
      <c r="G1032" s="58"/>
      <c r="S1032" s="92">
        <f t="shared" si="23"/>
        <v>0</v>
      </c>
    </row>
    <row r="1033" spans="7:19">
      <c r="G1033" s="58"/>
      <c r="S1033" s="92">
        <f t="shared" si="23"/>
        <v>0</v>
      </c>
    </row>
    <row r="1034" spans="7:19">
      <c r="G1034" s="58"/>
      <c r="S1034" s="92">
        <f t="shared" si="23"/>
        <v>0</v>
      </c>
    </row>
    <row r="1035" spans="7:19">
      <c r="G1035" s="58"/>
      <c r="S1035" s="92">
        <f t="shared" ref="S1035:S1098" si="24">IFERROR(A1035,"")</f>
        <v>0</v>
      </c>
    </row>
    <row r="1036" spans="7:19">
      <c r="G1036" s="58"/>
      <c r="S1036" s="92">
        <f t="shared" si="24"/>
        <v>0</v>
      </c>
    </row>
    <row r="1037" spans="7:19">
      <c r="G1037" s="58"/>
      <c r="S1037" s="92">
        <f t="shared" si="24"/>
        <v>0</v>
      </c>
    </row>
    <row r="1038" spans="7:19">
      <c r="G1038" s="58"/>
      <c r="S1038" s="92">
        <f t="shared" si="24"/>
        <v>0</v>
      </c>
    </row>
    <row r="1039" spans="7:19">
      <c r="G1039" s="58"/>
      <c r="S1039" s="92">
        <f t="shared" si="24"/>
        <v>0</v>
      </c>
    </row>
    <row r="1040" spans="7:19">
      <c r="G1040" s="58"/>
      <c r="S1040" s="92">
        <f t="shared" si="24"/>
        <v>0</v>
      </c>
    </row>
    <row r="1041" spans="7:19">
      <c r="G1041" s="58"/>
      <c r="S1041" s="92">
        <f t="shared" si="24"/>
        <v>0</v>
      </c>
    </row>
    <row r="1042" spans="7:19">
      <c r="G1042" s="58"/>
      <c r="S1042" s="92">
        <f t="shared" si="24"/>
        <v>0</v>
      </c>
    </row>
    <row r="1043" spans="7:19">
      <c r="G1043" s="58"/>
      <c r="S1043" s="92">
        <f t="shared" si="24"/>
        <v>0</v>
      </c>
    </row>
    <row r="1044" spans="7:19">
      <c r="G1044" s="58"/>
      <c r="S1044" s="92">
        <f t="shared" si="24"/>
        <v>0</v>
      </c>
    </row>
    <row r="1045" spans="7:19">
      <c r="G1045" s="58"/>
      <c r="S1045" s="92">
        <f t="shared" si="24"/>
        <v>0</v>
      </c>
    </row>
    <row r="1046" spans="7:19">
      <c r="G1046" s="58"/>
      <c r="S1046" s="92">
        <f t="shared" si="24"/>
        <v>0</v>
      </c>
    </row>
    <row r="1047" spans="7:19">
      <c r="G1047" s="58"/>
      <c r="S1047" s="92">
        <f t="shared" si="24"/>
        <v>0</v>
      </c>
    </row>
    <row r="1048" spans="7:19">
      <c r="G1048" s="58"/>
      <c r="S1048" s="92">
        <f t="shared" si="24"/>
        <v>0</v>
      </c>
    </row>
    <row r="1049" spans="7:19">
      <c r="G1049" s="58"/>
      <c r="S1049" s="92">
        <f t="shared" si="24"/>
        <v>0</v>
      </c>
    </row>
    <row r="1050" spans="7:19">
      <c r="G1050" s="58"/>
      <c r="S1050" s="92">
        <f t="shared" si="24"/>
        <v>0</v>
      </c>
    </row>
    <row r="1051" spans="7:19">
      <c r="G1051" s="58"/>
      <c r="S1051" s="92">
        <f t="shared" si="24"/>
        <v>0</v>
      </c>
    </row>
    <row r="1052" spans="7:19">
      <c r="G1052" s="58"/>
      <c r="S1052" s="92">
        <f t="shared" si="24"/>
        <v>0</v>
      </c>
    </row>
    <row r="1053" spans="7:19">
      <c r="G1053" s="58"/>
      <c r="S1053" s="92">
        <f t="shared" si="24"/>
        <v>0</v>
      </c>
    </row>
    <row r="1054" spans="7:19">
      <c r="G1054" s="58"/>
      <c r="S1054" s="92">
        <f t="shared" si="24"/>
        <v>0</v>
      </c>
    </row>
    <row r="1055" spans="7:19">
      <c r="G1055" s="58"/>
      <c r="S1055" s="92">
        <f t="shared" si="24"/>
        <v>0</v>
      </c>
    </row>
    <row r="1056" spans="7:19">
      <c r="G1056" s="58"/>
      <c r="S1056" s="92">
        <f t="shared" si="24"/>
        <v>0</v>
      </c>
    </row>
    <row r="1057" spans="7:19">
      <c r="G1057" s="58"/>
      <c r="S1057" s="92">
        <f t="shared" si="24"/>
        <v>0</v>
      </c>
    </row>
    <row r="1058" spans="7:19">
      <c r="G1058" s="58"/>
      <c r="S1058" s="92">
        <f t="shared" si="24"/>
        <v>0</v>
      </c>
    </row>
    <row r="1059" spans="7:19">
      <c r="G1059" s="58"/>
      <c r="S1059" s="92">
        <f t="shared" si="24"/>
        <v>0</v>
      </c>
    </row>
    <row r="1060" spans="7:19">
      <c r="G1060" s="58"/>
      <c r="S1060" s="92">
        <f t="shared" si="24"/>
        <v>0</v>
      </c>
    </row>
    <row r="1061" spans="7:19">
      <c r="G1061" s="58"/>
      <c r="S1061" s="92">
        <f t="shared" si="24"/>
        <v>0</v>
      </c>
    </row>
    <row r="1062" spans="7:19">
      <c r="G1062" s="58"/>
      <c r="S1062" s="92">
        <f t="shared" si="24"/>
        <v>0</v>
      </c>
    </row>
    <row r="1063" spans="7:19">
      <c r="G1063" s="58"/>
      <c r="S1063" s="92">
        <f t="shared" si="24"/>
        <v>0</v>
      </c>
    </row>
    <row r="1064" spans="7:19">
      <c r="G1064" s="58"/>
      <c r="S1064" s="92">
        <f t="shared" si="24"/>
        <v>0</v>
      </c>
    </row>
    <row r="1065" spans="7:19">
      <c r="G1065" s="58"/>
      <c r="S1065" s="92">
        <f t="shared" si="24"/>
        <v>0</v>
      </c>
    </row>
    <row r="1066" spans="7:19">
      <c r="G1066" s="58"/>
      <c r="S1066" s="92">
        <f t="shared" si="24"/>
        <v>0</v>
      </c>
    </row>
    <row r="1067" spans="7:19">
      <c r="G1067" s="58"/>
      <c r="S1067" s="92">
        <f t="shared" si="24"/>
        <v>0</v>
      </c>
    </row>
    <row r="1068" spans="7:19">
      <c r="G1068" s="58"/>
      <c r="S1068" s="92">
        <f t="shared" si="24"/>
        <v>0</v>
      </c>
    </row>
    <row r="1069" spans="7:19">
      <c r="G1069" s="58"/>
      <c r="S1069" s="92">
        <f t="shared" si="24"/>
        <v>0</v>
      </c>
    </row>
    <row r="1070" spans="7:19">
      <c r="G1070" s="58"/>
      <c r="S1070" s="92">
        <f t="shared" si="24"/>
        <v>0</v>
      </c>
    </row>
    <row r="1071" spans="7:19">
      <c r="G1071" s="58"/>
      <c r="S1071" s="92">
        <f t="shared" si="24"/>
        <v>0</v>
      </c>
    </row>
    <row r="1072" spans="7:19">
      <c r="G1072" s="58"/>
      <c r="S1072" s="92">
        <f t="shared" si="24"/>
        <v>0</v>
      </c>
    </row>
    <row r="1073" spans="7:19">
      <c r="G1073" s="58"/>
      <c r="S1073" s="92">
        <f t="shared" si="24"/>
        <v>0</v>
      </c>
    </row>
    <row r="1074" spans="7:19">
      <c r="G1074" s="58"/>
      <c r="S1074" s="92">
        <f t="shared" si="24"/>
        <v>0</v>
      </c>
    </row>
    <row r="1075" spans="7:19">
      <c r="G1075" s="58"/>
      <c r="S1075" s="92">
        <f t="shared" si="24"/>
        <v>0</v>
      </c>
    </row>
    <row r="1076" spans="7:19">
      <c r="G1076" s="58"/>
      <c r="S1076" s="92">
        <f t="shared" si="24"/>
        <v>0</v>
      </c>
    </row>
    <row r="1077" spans="7:19">
      <c r="G1077" s="58"/>
      <c r="S1077" s="92">
        <f t="shared" si="24"/>
        <v>0</v>
      </c>
    </row>
    <row r="1078" spans="7:19">
      <c r="G1078" s="58"/>
      <c r="S1078" s="92">
        <f t="shared" si="24"/>
        <v>0</v>
      </c>
    </row>
    <row r="1079" spans="7:19">
      <c r="G1079" s="58"/>
      <c r="S1079" s="92">
        <f t="shared" si="24"/>
        <v>0</v>
      </c>
    </row>
    <row r="1080" spans="7:19">
      <c r="G1080" s="58"/>
      <c r="S1080" s="92">
        <f t="shared" si="24"/>
        <v>0</v>
      </c>
    </row>
    <row r="1081" spans="7:19">
      <c r="G1081" s="58"/>
      <c r="S1081" s="92">
        <f t="shared" si="24"/>
        <v>0</v>
      </c>
    </row>
    <row r="1082" spans="7:19">
      <c r="G1082" s="58"/>
      <c r="S1082" s="92">
        <f t="shared" si="24"/>
        <v>0</v>
      </c>
    </row>
    <row r="1083" spans="7:19">
      <c r="G1083" s="58"/>
      <c r="S1083" s="92">
        <f t="shared" si="24"/>
        <v>0</v>
      </c>
    </row>
    <row r="1084" spans="7:19">
      <c r="G1084" s="58"/>
      <c r="S1084" s="92">
        <f t="shared" si="24"/>
        <v>0</v>
      </c>
    </row>
    <row r="1085" spans="7:19">
      <c r="G1085" s="58"/>
      <c r="S1085" s="92">
        <f t="shared" si="24"/>
        <v>0</v>
      </c>
    </row>
    <row r="1086" spans="7:19">
      <c r="G1086" s="58"/>
      <c r="S1086" s="92">
        <f t="shared" si="24"/>
        <v>0</v>
      </c>
    </row>
    <row r="1087" spans="7:19">
      <c r="G1087" s="58"/>
      <c r="S1087" s="92">
        <f t="shared" si="24"/>
        <v>0</v>
      </c>
    </row>
    <row r="1088" spans="7:19">
      <c r="G1088" s="58"/>
      <c r="S1088" s="92">
        <f t="shared" si="24"/>
        <v>0</v>
      </c>
    </row>
    <row r="1089" spans="7:19">
      <c r="G1089" s="58"/>
      <c r="S1089" s="92">
        <f t="shared" si="24"/>
        <v>0</v>
      </c>
    </row>
    <row r="1090" spans="7:19">
      <c r="G1090" s="58"/>
      <c r="S1090" s="92">
        <f t="shared" si="24"/>
        <v>0</v>
      </c>
    </row>
    <row r="1091" spans="7:19">
      <c r="G1091" s="58"/>
      <c r="S1091" s="92">
        <f t="shared" si="24"/>
        <v>0</v>
      </c>
    </row>
    <row r="1092" spans="7:19">
      <c r="G1092" s="58"/>
      <c r="S1092" s="92">
        <f t="shared" si="24"/>
        <v>0</v>
      </c>
    </row>
    <row r="1093" spans="7:19">
      <c r="G1093" s="58"/>
      <c r="S1093" s="92">
        <f t="shared" si="24"/>
        <v>0</v>
      </c>
    </row>
    <row r="1094" spans="7:19">
      <c r="G1094" s="58"/>
      <c r="S1094" s="92">
        <f t="shared" si="24"/>
        <v>0</v>
      </c>
    </row>
    <row r="1095" spans="7:19">
      <c r="G1095" s="58"/>
      <c r="S1095" s="92">
        <f t="shared" si="24"/>
        <v>0</v>
      </c>
    </row>
    <row r="1096" spans="7:19">
      <c r="G1096" s="58"/>
      <c r="S1096" s="92">
        <f t="shared" si="24"/>
        <v>0</v>
      </c>
    </row>
    <row r="1097" spans="7:19">
      <c r="G1097" s="58"/>
      <c r="S1097" s="92">
        <f t="shared" si="24"/>
        <v>0</v>
      </c>
    </row>
    <row r="1098" spans="7:19">
      <c r="G1098" s="58"/>
      <c r="S1098" s="92">
        <f t="shared" si="24"/>
        <v>0</v>
      </c>
    </row>
    <row r="1099" spans="7:19">
      <c r="G1099" s="58"/>
      <c r="S1099" s="92">
        <f t="shared" ref="S1099:S1162" si="25">IFERROR(A1099,"")</f>
        <v>0</v>
      </c>
    </row>
    <row r="1100" spans="7:19">
      <c r="G1100" s="58"/>
      <c r="S1100" s="92">
        <f t="shared" si="25"/>
        <v>0</v>
      </c>
    </row>
    <row r="1101" spans="7:19">
      <c r="G1101" s="58"/>
      <c r="S1101" s="92">
        <f t="shared" si="25"/>
        <v>0</v>
      </c>
    </row>
    <row r="1102" spans="7:19">
      <c r="G1102" s="58"/>
      <c r="S1102" s="92">
        <f t="shared" si="25"/>
        <v>0</v>
      </c>
    </row>
    <row r="1103" spans="7:19">
      <c r="G1103" s="58"/>
      <c r="S1103" s="92">
        <f t="shared" si="25"/>
        <v>0</v>
      </c>
    </row>
    <row r="1104" spans="7:19">
      <c r="G1104" s="58"/>
      <c r="S1104" s="92">
        <f t="shared" si="25"/>
        <v>0</v>
      </c>
    </row>
    <row r="1105" spans="7:19">
      <c r="G1105" s="58"/>
      <c r="S1105" s="92">
        <f t="shared" si="25"/>
        <v>0</v>
      </c>
    </row>
    <row r="1106" spans="7:19">
      <c r="G1106" s="58"/>
      <c r="S1106" s="92">
        <f t="shared" si="25"/>
        <v>0</v>
      </c>
    </row>
    <row r="1107" spans="7:19">
      <c r="G1107" s="58"/>
      <c r="S1107" s="92">
        <f t="shared" si="25"/>
        <v>0</v>
      </c>
    </row>
    <row r="1108" spans="7:19">
      <c r="G1108" s="58"/>
      <c r="S1108" s="92">
        <f t="shared" si="25"/>
        <v>0</v>
      </c>
    </row>
    <row r="1109" spans="7:19">
      <c r="G1109" s="58"/>
      <c r="S1109" s="92">
        <f t="shared" si="25"/>
        <v>0</v>
      </c>
    </row>
    <row r="1110" spans="7:19">
      <c r="G1110" s="58"/>
      <c r="S1110" s="92">
        <f t="shared" si="25"/>
        <v>0</v>
      </c>
    </row>
    <row r="1111" spans="7:19">
      <c r="G1111" s="58"/>
      <c r="S1111" s="92">
        <f t="shared" si="25"/>
        <v>0</v>
      </c>
    </row>
    <row r="1112" spans="7:19">
      <c r="G1112" s="58"/>
      <c r="S1112" s="92">
        <f t="shared" si="25"/>
        <v>0</v>
      </c>
    </row>
    <row r="1113" spans="7:19">
      <c r="G1113" s="58"/>
      <c r="S1113" s="92">
        <f t="shared" si="25"/>
        <v>0</v>
      </c>
    </row>
    <row r="1114" spans="7:19">
      <c r="G1114" s="58"/>
      <c r="S1114" s="92">
        <f t="shared" si="25"/>
        <v>0</v>
      </c>
    </row>
    <row r="1115" spans="7:19">
      <c r="G1115" s="58"/>
      <c r="S1115" s="92">
        <f t="shared" si="25"/>
        <v>0</v>
      </c>
    </row>
    <row r="1116" spans="7:19">
      <c r="G1116" s="58"/>
      <c r="S1116" s="92">
        <f t="shared" si="25"/>
        <v>0</v>
      </c>
    </row>
    <row r="1117" spans="7:19">
      <c r="G1117" s="58"/>
      <c r="S1117" s="92">
        <f t="shared" si="25"/>
        <v>0</v>
      </c>
    </row>
    <row r="1118" spans="7:19">
      <c r="G1118" s="58"/>
      <c r="S1118" s="92">
        <f t="shared" si="25"/>
        <v>0</v>
      </c>
    </row>
    <row r="1119" spans="7:19">
      <c r="G1119" s="58"/>
      <c r="S1119" s="92">
        <f t="shared" si="25"/>
        <v>0</v>
      </c>
    </row>
    <row r="1120" spans="7:19">
      <c r="G1120" s="58"/>
      <c r="S1120" s="92">
        <f t="shared" si="25"/>
        <v>0</v>
      </c>
    </row>
    <row r="1121" spans="7:19">
      <c r="G1121" s="58"/>
      <c r="S1121" s="92">
        <f t="shared" si="25"/>
        <v>0</v>
      </c>
    </row>
    <row r="1122" spans="7:19">
      <c r="G1122" s="58"/>
      <c r="S1122" s="92">
        <f t="shared" si="25"/>
        <v>0</v>
      </c>
    </row>
    <row r="1123" spans="7:19">
      <c r="G1123" s="58"/>
      <c r="S1123" s="92">
        <f t="shared" si="25"/>
        <v>0</v>
      </c>
    </row>
    <row r="1124" spans="7:19">
      <c r="G1124" s="58"/>
      <c r="S1124" s="92">
        <f t="shared" si="25"/>
        <v>0</v>
      </c>
    </row>
    <row r="1125" spans="7:19">
      <c r="G1125" s="58"/>
      <c r="S1125" s="92">
        <f t="shared" si="25"/>
        <v>0</v>
      </c>
    </row>
    <row r="1126" spans="7:19">
      <c r="G1126" s="58"/>
      <c r="S1126" s="92">
        <f t="shared" si="25"/>
        <v>0</v>
      </c>
    </row>
    <row r="1127" spans="7:19">
      <c r="G1127" s="58"/>
      <c r="S1127" s="92">
        <f t="shared" si="25"/>
        <v>0</v>
      </c>
    </row>
    <row r="1128" spans="7:19">
      <c r="G1128" s="58"/>
      <c r="S1128" s="92">
        <f t="shared" si="25"/>
        <v>0</v>
      </c>
    </row>
    <row r="1129" spans="7:19">
      <c r="G1129" s="58"/>
      <c r="S1129" s="92">
        <f t="shared" si="25"/>
        <v>0</v>
      </c>
    </row>
    <row r="1130" spans="7:19">
      <c r="G1130" s="58"/>
      <c r="S1130" s="92">
        <f t="shared" si="25"/>
        <v>0</v>
      </c>
    </row>
    <row r="1131" spans="7:19">
      <c r="G1131" s="58"/>
      <c r="S1131" s="92">
        <f t="shared" si="25"/>
        <v>0</v>
      </c>
    </row>
    <row r="1132" spans="7:19">
      <c r="G1132" s="58"/>
      <c r="S1132" s="92">
        <f t="shared" si="25"/>
        <v>0</v>
      </c>
    </row>
    <row r="1133" spans="7:19">
      <c r="G1133" s="58"/>
      <c r="S1133" s="92">
        <f t="shared" si="25"/>
        <v>0</v>
      </c>
    </row>
    <row r="1134" spans="7:19">
      <c r="G1134" s="58"/>
      <c r="S1134" s="92">
        <f t="shared" si="25"/>
        <v>0</v>
      </c>
    </row>
    <row r="1135" spans="7:19">
      <c r="G1135" s="58"/>
      <c r="S1135" s="92">
        <f t="shared" si="25"/>
        <v>0</v>
      </c>
    </row>
    <row r="1136" spans="7:19">
      <c r="G1136" s="58"/>
      <c r="S1136" s="92">
        <f t="shared" si="25"/>
        <v>0</v>
      </c>
    </row>
    <row r="1137" spans="7:19">
      <c r="G1137" s="58"/>
      <c r="S1137" s="92">
        <f t="shared" si="25"/>
        <v>0</v>
      </c>
    </row>
    <row r="1138" spans="7:19">
      <c r="G1138" s="58"/>
      <c r="S1138" s="92">
        <f t="shared" si="25"/>
        <v>0</v>
      </c>
    </row>
    <row r="1139" spans="7:19">
      <c r="G1139" s="58"/>
      <c r="S1139" s="92">
        <f t="shared" si="25"/>
        <v>0</v>
      </c>
    </row>
    <row r="1140" spans="7:19">
      <c r="G1140" s="58"/>
      <c r="S1140" s="92">
        <f t="shared" si="25"/>
        <v>0</v>
      </c>
    </row>
    <row r="1141" spans="7:19">
      <c r="G1141" s="58"/>
      <c r="S1141" s="92">
        <f t="shared" si="25"/>
        <v>0</v>
      </c>
    </row>
    <row r="1142" spans="7:19">
      <c r="G1142" s="58"/>
      <c r="S1142" s="92">
        <f t="shared" si="25"/>
        <v>0</v>
      </c>
    </row>
    <row r="1143" spans="7:19">
      <c r="G1143" s="58"/>
      <c r="S1143" s="92">
        <f t="shared" si="25"/>
        <v>0</v>
      </c>
    </row>
    <row r="1144" spans="7:19">
      <c r="G1144" s="58"/>
      <c r="S1144" s="92">
        <f t="shared" si="25"/>
        <v>0</v>
      </c>
    </row>
    <row r="1145" spans="7:19">
      <c r="G1145" s="58"/>
      <c r="S1145" s="92">
        <f t="shared" si="25"/>
        <v>0</v>
      </c>
    </row>
    <row r="1146" spans="7:19">
      <c r="G1146" s="58"/>
      <c r="S1146" s="92">
        <f t="shared" si="25"/>
        <v>0</v>
      </c>
    </row>
    <row r="1147" spans="7:19">
      <c r="G1147" s="58"/>
      <c r="S1147" s="92">
        <f t="shared" si="25"/>
        <v>0</v>
      </c>
    </row>
    <row r="1148" spans="7:19">
      <c r="G1148" s="58"/>
      <c r="S1148" s="92">
        <f t="shared" si="25"/>
        <v>0</v>
      </c>
    </row>
    <row r="1149" spans="7:19">
      <c r="G1149" s="58"/>
      <c r="S1149" s="92">
        <f t="shared" si="25"/>
        <v>0</v>
      </c>
    </row>
    <row r="1150" spans="7:19">
      <c r="G1150" s="58"/>
      <c r="S1150" s="92">
        <f t="shared" si="25"/>
        <v>0</v>
      </c>
    </row>
    <row r="1151" spans="7:19">
      <c r="G1151" s="58"/>
      <c r="S1151" s="92">
        <f t="shared" si="25"/>
        <v>0</v>
      </c>
    </row>
    <row r="1152" spans="7:19">
      <c r="G1152" s="58"/>
      <c r="S1152" s="92">
        <f t="shared" si="25"/>
        <v>0</v>
      </c>
    </row>
    <row r="1153" spans="7:19">
      <c r="G1153" s="58"/>
      <c r="S1153" s="92">
        <f t="shared" si="25"/>
        <v>0</v>
      </c>
    </row>
    <row r="1154" spans="7:19">
      <c r="G1154" s="58"/>
      <c r="S1154" s="92">
        <f t="shared" si="25"/>
        <v>0</v>
      </c>
    </row>
    <row r="1155" spans="7:19">
      <c r="G1155" s="58"/>
      <c r="S1155" s="92">
        <f t="shared" si="25"/>
        <v>0</v>
      </c>
    </row>
    <row r="1156" spans="7:19">
      <c r="G1156" s="58"/>
      <c r="S1156" s="92">
        <f t="shared" si="25"/>
        <v>0</v>
      </c>
    </row>
    <row r="1157" spans="7:19">
      <c r="G1157" s="58"/>
      <c r="S1157" s="92">
        <f t="shared" si="25"/>
        <v>0</v>
      </c>
    </row>
    <row r="1158" spans="7:19">
      <c r="G1158" s="58"/>
      <c r="S1158" s="92">
        <f t="shared" si="25"/>
        <v>0</v>
      </c>
    </row>
    <row r="1159" spans="7:19">
      <c r="G1159" s="58"/>
      <c r="S1159" s="92">
        <f t="shared" si="25"/>
        <v>0</v>
      </c>
    </row>
    <row r="1160" spans="7:19">
      <c r="G1160" s="58"/>
      <c r="S1160" s="92">
        <f t="shared" si="25"/>
        <v>0</v>
      </c>
    </row>
    <row r="1161" spans="7:19">
      <c r="G1161" s="58"/>
      <c r="S1161" s="92">
        <f t="shared" si="25"/>
        <v>0</v>
      </c>
    </row>
    <row r="1162" spans="7:19">
      <c r="G1162" s="58"/>
      <c r="S1162" s="92">
        <f t="shared" si="25"/>
        <v>0</v>
      </c>
    </row>
    <row r="1163" spans="7:19">
      <c r="G1163" s="58"/>
      <c r="S1163" s="92">
        <f t="shared" ref="S1163:S1226" si="26">IFERROR(A1163,"")</f>
        <v>0</v>
      </c>
    </row>
    <row r="1164" spans="7:19">
      <c r="G1164" s="58"/>
      <c r="S1164" s="92">
        <f t="shared" si="26"/>
        <v>0</v>
      </c>
    </row>
    <row r="1165" spans="7:19">
      <c r="G1165" s="58"/>
      <c r="S1165" s="92">
        <f t="shared" si="26"/>
        <v>0</v>
      </c>
    </row>
    <row r="1166" spans="7:19">
      <c r="G1166" s="58"/>
      <c r="S1166" s="92">
        <f t="shared" si="26"/>
        <v>0</v>
      </c>
    </row>
    <row r="1167" spans="7:19">
      <c r="G1167" s="58"/>
      <c r="S1167" s="92">
        <f t="shared" si="26"/>
        <v>0</v>
      </c>
    </row>
    <row r="1168" spans="7:19">
      <c r="G1168" s="58"/>
      <c r="S1168" s="92">
        <f t="shared" si="26"/>
        <v>0</v>
      </c>
    </row>
    <row r="1169" spans="7:19">
      <c r="G1169" s="58"/>
      <c r="S1169" s="92">
        <f t="shared" si="26"/>
        <v>0</v>
      </c>
    </row>
    <row r="1170" spans="7:19">
      <c r="G1170" s="58"/>
      <c r="S1170" s="92">
        <f t="shared" si="26"/>
        <v>0</v>
      </c>
    </row>
    <row r="1171" spans="7:19">
      <c r="G1171" s="58"/>
      <c r="S1171" s="92">
        <f t="shared" si="26"/>
        <v>0</v>
      </c>
    </row>
    <row r="1172" spans="7:19">
      <c r="G1172" s="58"/>
      <c r="S1172" s="92">
        <f t="shared" si="26"/>
        <v>0</v>
      </c>
    </row>
    <row r="1173" spans="7:19">
      <c r="G1173" s="58"/>
      <c r="S1173" s="92">
        <f t="shared" si="26"/>
        <v>0</v>
      </c>
    </row>
    <row r="1174" spans="7:19">
      <c r="G1174" s="58"/>
      <c r="S1174" s="92">
        <f t="shared" si="26"/>
        <v>0</v>
      </c>
    </row>
    <row r="1175" spans="7:19">
      <c r="G1175" s="58"/>
      <c r="S1175" s="92">
        <f t="shared" si="26"/>
        <v>0</v>
      </c>
    </row>
    <row r="1176" spans="7:19">
      <c r="G1176" s="58"/>
      <c r="S1176" s="92">
        <f t="shared" si="26"/>
        <v>0</v>
      </c>
    </row>
    <row r="1177" spans="7:19">
      <c r="G1177" s="58"/>
      <c r="S1177" s="92">
        <f t="shared" si="26"/>
        <v>0</v>
      </c>
    </row>
    <row r="1178" spans="7:19">
      <c r="G1178" s="58"/>
      <c r="S1178" s="92">
        <f t="shared" si="26"/>
        <v>0</v>
      </c>
    </row>
    <row r="1179" spans="7:19">
      <c r="G1179" s="58"/>
      <c r="S1179" s="92">
        <f t="shared" si="26"/>
        <v>0</v>
      </c>
    </row>
    <row r="1180" spans="7:19">
      <c r="G1180" s="58"/>
      <c r="S1180" s="92">
        <f t="shared" si="26"/>
        <v>0</v>
      </c>
    </row>
    <row r="1181" spans="7:19">
      <c r="G1181" s="58"/>
      <c r="S1181" s="92">
        <f t="shared" si="26"/>
        <v>0</v>
      </c>
    </row>
    <row r="1182" spans="7:19">
      <c r="G1182" s="58"/>
      <c r="S1182" s="92">
        <f t="shared" si="26"/>
        <v>0</v>
      </c>
    </row>
    <row r="1183" spans="7:19">
      <c r="G1183" s="58"/>
      <c r="S1183" s="92">
        <f t="shared" si="26"/>
        <v>0</v>
      </c>
    </row>
    <row r="1184" spans="7:19">
      <c r="G1184" s="58"/>
      <c r="S1184" s="92">
        <f t="shared" si="26"/>
        <v>0</v>
      </c>
    </row>
    <row r="1185" spans="7:19">
      <c r="G1185" s="58"/>
      <c r="S1185" s="92">
        <f t="shared" si="26"/>
        <v>0</v>
      </c>
    </row>
    <row r="1186" spans="7:19">
      <c r="G1186" s="58"/>
      <c r="S1186" s="92">
        <f t="shared" si="26"/>
        <v>0</v>
      </c>
    </row>
    <row r="1187" spans="7:19">
      <c r="G1187" s="58"/>
      <c r="S1187" s="92">
        <f t="shared" si="26"/>
        <v>0</v>
      </c>
    </row>
    <row r="1188" spans="7:19">
      <c r="G1188" s="58"/>
      <c r="S1188" s="92">
        <f t="shared" si="26"/>
        <v>0</v>
      </c>
    </row>
    <row r="1189" spans="7:19">
      <c r="G1189" s="58"/>
      <c r="S1189" s="92">
        <f t="shared" si="26"/>
        <v>0</v>
      </c>
    </row>
    <row r="1190" spans="7:19">
      <c r="G1190" s="58"/>
      <c r="S1190" s="92">
        <f t="shared" si="26"/>
        <v>0</v>
      </c>
    </row>
    <row r="1191" spans="7:19">
      <c r="G1191" s="58"/>
      <c r="S1191" s="92">
        <f t="shared" si="26"/>
        <v>0</v>
      </c>
    </row>
    <row r="1192" spans="7:19">
      <c r="G1192" s="58"/>
      <c r="S1192" s="92">
        <f t="shared" si="26"/>
        <v>0</v>
      </c>
    </row>
    <row r="1193" spans="7:19">
      <c r="G1193" s="58"/>
      <c r="S1193" s="92">
        <f t="shared" si="26"/>
        <v>0</v>
      </c>
    </row>
    <row r="1194" spans="7:19">
      <c r="G1194" s="58"/>
      <c r="S1194" s="92">
        <f t="shared" si="26"/>
        <v>0</v>
      </c>
    </row>
    <row r="1195" spans="7:19">
      <c r="G1195" s="58"/>
      <c r="S1195" s="92">
        <f t="shared" si="26"/>
        <v>0</v>
      </c>
    </row>
    <row r="1196" spans="7:19">
      <c r="G1196" s="58"/>
      <c r="S1196" s="92">
        <f t="shared" si="26"/>
        <v>0</v>
      </c>
    </row>
    <row r="1197" spans="7:19">
      <c r="G1197" s="58"/>
      <c r="S1197" s="92">
        <f t="shared" si="26"/>
        <v>0</v>
      </c>
    </row>
    <row r="1198" spans="7:19">
      <c r="G1198" s="58"/>
      <c r="S1198" s="92">
        <f t="shared" si="26"/>
        <v>0</v>
      </c>
    </row>
    <row r="1199" spans="7:19">
      <c r="G1199" s="58"/>
      <c r="S1199" s="92">
        <f t="shared" si="26"/>
        <v>0</v>
      </c>
    </row>
    <row r="1200" spans="7:19">
      <c r="G1200" s="58"/>
      <c r="S1200" s="92">
        <f t="shared" si="26"/>
        <v>0</v>
      </c>
    </row>
    <row r="1201" spans="7:19">
      <c r="G1201" s="58"/>
      <c r="S1201" s="92">
        <f t="shared" si="26"/>
        <v>0</v>
      </c>
    </row>
    <row r="1202" spans="7:19">
      <c r="G1202" s="58"/>
      <c r="S1202" s="92">
        <f t="shared" si="26"/>
        <v>0</v>
      </c>
    </row>
    <row r="1203" spans="7:19">
      <c r="G1203" s="58"/>
      <c r="S1203" s="92">
        <f t="shared" si="26"/>
        <v>0</v>
      </c>
    </row>
    <row r="1204" spans="7:19">
      <c r="G1204" s="58"/>
      <c r="S1204" s="92">
        <f t="shared" si="26"/>
        <v>0</v>
      </c>
    </row>
    <row r="1205" spans="7:19">
      <c r="G1205" s="58"/>
      <c r="S1205" s="92">
        <f t="shared" si="26"/>
        <v>0</v>
      </c>
    </row>
    <row r="1206" spans="7:19">
      <c r="G1206" s="58"/>
      <c r="S1206" s="92">
        <f t="shared" si="26"/>
        <v>0</v>
      </c>
    </row>
    <row r="1207" spans="7:19">
      <c r="G1207" s="58"/>
      <c r="S1207" s="92">
        <f t="shared" si="26"/>
        <v>0</v>
      </c>
    </row>
    <row r="1208" spans="7:19">
      <c r="G1208" s="58"/>
      <c r="S1208" s="92">
        <f t="shared" si="26"/>
        <v>0</v>
      </c>
    </row>
    <row r="1209" spans="7:19">
      <c r="G1209" s="58"/>
      <c r="S1209" s="92">
        <f t="shared" si="26"/>
        <v>0</v>
      </c>
    </row>
    <row r="1210" spans="7:19">
      <c r="G1210" s="58"/>
      <c r="S1210" s="92">
        <f t="shared" si="26"/>
        <v>0</v>
      </c>
    </row>
    <row r="1211" spans="7:19">
      <c r="G1211" s="58"/>
      <c r="S1211" s="92">
        <f t="shared" si="26"/>
        <v>0</v>
      </c>
    </row>
    <row r="1212" spans="7:19">
      <c r="G1212" s="58"/>
      <c r="S1212" s="92">
        <f t="shared" si="26"/>
        <v>0</v>
      </c>
    </row>
    <row r="1213" spans="7:19">
      <c r="G1213" s="58"/>
      <c r="S1213" s="92">
        <f t="shared" si="26"/>
        <v>0</v>
      </c>
    </row>
    <row r="1214" spans="7:19">
      <c r="G1214" s="58"/>
      <c r="S1214" s="92">
        <f t="shared" si="26"/>
        <v>0</v>
      </c>
    </row>
    <row r="1215" spans="7:19">
      <c r="G1215" s="58"/>
      <c r="S1215" s="92">
        <f t="shared" si="26"/>
        <v>0</v>
      </c>
    </row>
    <row r="1216" spans="7:19">
      <c r="G1216" s="58"/>
      <c r="S1216" s="92">
        <f t="shared" si="26"/>
        <v>0</v>
      </c>
    </row>
    <row r="1217" spans="7:19">
      <c r="G1217" s="58"/>
      <c r="S1217" s="92">
        <f t="shared" si="26"/>
        <v>0</v>
      </c>
    </row>
    <row r="1218" spans="7:19">
      <c r="G1218" s="58"/>
      <c r="S1218" s="92">
        <f t="shared" si="26"/>
        <v>0</v>
      </c>
    </row>
    <row r="1219" spans="7:19">
      <c r="G1219" s="58"/>
      <c r="S1219" s="92">
        <f t="shared" si="26"/>
        <v>0</v>
      </c>
    </row>
    <row r="1220" spans="7:19">
      <c r="G1220" s="58"/>
      <c r="S1220" s="92">
        <f t="shared" si="26"/>
        <v>0</v>
      </c>
    </row>
    <row r="1221" spans="7:19">
      <c r="G1221" s="58"/>
      <c r="S1221" s="92">
        <f t="shared" si="26"/>
        <v>0</v>
      </c>
    </row>
    <row r="1222" spans="7:19">
      <c r="G1222" s="58"/>
      <c r="S1222" s="92">
        <f t="shared" si="26"/>
        <v>0</v>
      </c>
    </row>
    <row r="1223" spans="7:19">
      <c r="G1223" s="58"/>
      <c r="S1223" s="92">
        <f t="shared" si="26"/>
        <v>0</v>
      </c>
    </row>
    <row r="1224" spans="7:19">
      <c r="G1224" s="58"/>
      <c r="S1224" s="92">
        <f t="shared" si="26"/>
        <v>0</v>
      </c>
    </row>
    <row r="1225" spans="7:19">
      <c r="G1225" s="58"/>
      <c r="S1225" s="92">
        <f t="shared" si="26"/>
        <v>0</v>
      </c>
    </row>
    <row r="1226" spans="7:19">
      <c r="G1226" s="58"/>
      <c r="S1226" s="92">
        <f t="shared" si="26"/>
        <v>0</v>
      </c>
    </row>
    <row r="1227" spans="7:19">
      <c r="G1227" s="58"/>
      <c r="S1227" s="92">
        <f t="shared" ref="S1227:S1290" si="27">IFERROR(A1227,"")</f>
        <v>0</v>
      </c>
    </row>
    <row r="1228" spans="7:19">
      <c r="G1228" s="58"/>
      <c r="S1228" s="92">
        <f t="shared" si="27"/>
        <v>0</v>
      </c>
    </row>
    <row r="1229" spans="7:19">
      <c r="G1229" s="58"/>
      <c r="S1229" s="92">
        <f t="shared" si="27"/>
        <v>0</v>
      </c>
    </row>
    <row r="1230" spans="7:19">
      <c r="G1230" s="58"/>
      <c r="S1230" s="92">
        <f t="shared" si="27"/>
        <v>0</v>
      </c>
    </row>
    <row r="1231" spans="7:19">
      <c r="G1231" s="58"/>
      <c r="S1231" s="92">
        <f t="shared" si="27"/>
        <v>0</v>
      </c>
    </row>
    <row r="1232" spans="7:19">
      <c r="G1232" s="58"/>
      <c r="S1232" s="92">
        <f t="shared" si="27"/>
        <v>0</v>
      </c>
    </row>
    <row r="1233" spans="7:19">
      <c r="G1233" s="58"/>
      <c r="S1233" s="92">
        <f t="shared" si="27"/>
        <v>0</v>
      </c>
    </row>
    <row r="1234" spans="7:19">
      <c r="G1234" s="58"/>
      <c r="S1234" s="92">
        <f t="shared" si="27"/>
        <v>0</v>
      </c>
    </row>
    <row r="1235" spans="7:19">
      <c r="G1235" s="58"/>
      <c r="S1235" s="92">
        <f t="shared" si="27"/>
        <v>0</v>
      </c>
    </row>
    <row r="1236" spans="7:19">
      <c r="G1236" s="58"/>
      <c r="S1236" s="92">
        <f t="shared" si="27"/>
        <v>0</v>
      </c>
    </row>
    <row r="1237" spans="7:19">
      <c r="G1237" s="58"/>
      <c r="S1237" s="92">
        <f t="shared" si="27"/>
        <v>0</v>
      </c>
    </row>
    <row r="1238" spans="7:19">
      <c r="G1238" s="58"/>
      <c r="S1238" s="92">
        <f t="shared" si="27"/>
        <v>0</v>
      </c>
    </row>
    <row r="1239" spans="7:19">
      <c r="G1239" s="58"/>
      <c r="S1239" s="92">
        <f t="shared" si="27"/>
        <v>0</v>
      </c>
    </row>
    <row r="1240" spans="7:19">
      <c r="G1240" s="58"/>
      <c r="S1240" s="92">
        <f t="shared" si="27"/>
        <v>0</v>
      </c>
    </row>
    <row r="1241" spans="7:19">
      <c r="G1241" s="58"/>
      <c r="S1241" s="92">
        <f t="shared" si="27"/>
        <v>0</v>
      </c>
    </row>
    <row r="1242" spans="7:19">
      <c r="G1242" s="58"/>
      <c r="S1242" s="92">
        <f t="shared" si="27"/>
        <v>0</v>
      </c>
    </row>
    <row r="1243" spans="7:19">
      <c r="G1243" s="58"/>
      <c r="S1243" s="92">
        <f t="shared" si="27"/>
        <v>0</v>
      </c>
    </row>
    <row r="1244" spans="7:19">
      <c r="G1244" s="58"/>
      <c r="S1244" s="92">
        <f t="shared" si="27"/>
        <v>0</v>
      </c>
    </row>
    <row r="1245" spans="7:19">
      <c r="G1245" s="58"/>
      <c r="S1245" s="92">
        <f t="shared" si="27"/>
        <v>0</v>
      </c>
    </row>
    <row r="1246" spans="7:19">
      <c r="G1246" s="58"/>
      <c r="S1246" s="92">
        <f t="shared" si="27"/>
        <v>0</v>
      </c>
    </row>
    <row r="1247" spans="7:19">
      <c r="G1247" s="58"/>
      <c r="S1247" s="92">
        <f t="shared" si="27"/>
        <v>0</v>
      </c>
    </row>
    <row r="1248" spans="7:19">
      <c r="G1248" s="58"/>
      <c r="S1248" s="92">
        <f t="shared" si="27"/>
        <v>0</v>
      </c>
    </row>
    <row r="1249" spans="7:19">
      <c r="G1249" s="58"/>
      <c r="S1249" s="92">
        <f t="shared" si="27"/>
        <v>0</v>
      </c>
    </row>
    <row r="1250" spans="7:19">
      <c r="G1250" s="58"/>
      <c r="S1250" s="92">
        <f t="shared" si="27"/>
        <v>0</v>
      </c>
    </row>
    <row r="1251" spans="7:19">
      <c r="G1251" s="58"/>
      <c r="S1251" s="92">
        <f t="shared" si="27"/>
        <v>0</v>
      </c>
    </row>
    <row r="1252" spans="7:19">
      <c r="G1252" s="58"/>
      <c r="S1252" s="92">
        <f t="shared" si="27"/>
        <v>0</v>
      </c>
    </row>
    <row r="1253" spans="7:19">
      <c r="G1253" s="58"/>
      <c r="S1253" s="92">
        <f t="shared" si="27"/>
        <v>0</v>
      </c>
    </row>
    <row r="1254" spans="7:19">
      <c r="G1254" s="58"/>
      <c r="S1254" s="92">
        <f t="shared" si="27"/>
        <v>0</v>
      </c>
    </row>
    <row r="1255" spans="7:19">
      <c r="G1255" s="58"/>
      <c r="S1255" s="92">
        <f t="shared" si="27"/>
        <v>0</v>
      </c>
    </row>
    <row r="1256" spans="7:19">
      <c r="G1256" s="58"/>
      <c r="S1256" s="92">
        <f t="shared" si="27"/>
        <v>0</v>
      </c>
    </row>
    <row r="1257" spans="7:19">
      <c r="G1257" s="58"/>
      <c r="S1257" s="92">
        <f t="shared" si="27"/>
        <v>0</v>
      </c>
    </row>
    <row r="1258" spans="7:19">
      <c r="G1258" s="58"/>
      <c r="S1258" s="92">
        <f t="shared" si="27"/>
        <v>0</v>
      </c>
    </row>
    <row r="1259" spans="7:19">
      <c r="G1259" s="58"/>
      <c r="S1259" s="92">
        <f t="shared" si="27"/>
        <v>0</v>
      </c>
    </row>
    <row r="1260" spans="7:19">
      <c r="G1260" s="58"/>
      <c r="S1260" s="92">
        <f t="shared" si="27"/>
        <v>0</v>
      </c>
    </row>
    <row r="1261" spans="7:19">
      <c r="G1261" s="58"/>
      <c r="S1261" s="92">
        <f t="shared" si="27"/>
        <v>0</v>
      </c>
    </row>
    <row r="1262" spans="7:19">
      <c r="G1262" s="58"/>
      <c r="S1262" s="92">
        <f t="shared" si="27"/>
        <v>0</v>
      </c>
    </row>
    <row r="1263" spans="7:19">
      <c r="G1263" s="58"/>
      <c r="S1263" s="92">
        <f t="shared" si="27"/>
        <v>0</v>
      </c>
    </row>
    <row r="1264" spans="7:19">
      <c r="G1264" s="58"/>
      <c r="S1264" s="92">
        <f t="shared" si="27"/>
        <v>0</v>
      </c>
    </row>
    <row r="1265" spans="7:19">
      <c r="G1265" s="58"/>
      <c r="S1265" s="92">
        <f t="shared" si="27"/>
        <v>0</v>
      </c>
    </row>
    <row r="1266" spans="7:19">
      <c r="G1266" s="58"/>
      <c r="S1266" s="92">
        <f t="shared" si="27"/>
        <v>0</v>
      </c>
    </row>
    <row r="1267" spans="7:19">
      <c r="G1267" s="58"/>
      <c r="S1267" s="92">
        <f t="shared" si="27"/>
        <v>0</v>
      </c>
    </row>
    <row r="1268" spans="7:19">
      <c r="G1268" s="58"/>
      <c r="S1268" s="92">
        <f t="shared" si="27"/>
        <v>0</v>
      </c>
    </row>
    <row r="1269" spans="7:19">
      <c r="G1269" s="58"/>
      <c r="S1269" s="92">
        <f t="shared" si="27"/>
        <v>0</v>
      </c>
    </row>
    <row r="1270" spans="7:19">
      <c r="G1270" s="58"/>
      <c r="S1270" s="92">
        <f t="shared" si="27"/>
        <v>0</v>
      </c>
    </row>
    <row r="1271" spans="7:19">
      <c r="G1271" s="58"/>
      <c r="S1271" s="92">
        <f t="shared" si="27"/>
        <v>0</v>
      </c>
    </row>
    <row r="1272" spans="7:19">
      <c r="G1272" s="58"/>
      <c r="S1272" s="92">
        <f t="shared" si="27"/>
        <v>0</v>
      </c>
    </row>
    <row r="1273" spans="7:19">
      <c r="G1273" s="58"/>
      <c r="S1273" s="92">
        <f t="shared" si="27"/>
        <v>0</v>
      </c>
    </row>
    <row r="1274" spans="7:19">
      <c r="G1274" s="58"/>
      <c r="S1274" s="92">
        <f t="shared" si="27"/>
        <v>0</v>
      </c>
    </row>
    <row r="1275" spans="7:19">
      <c r="G1275" s="58"/>
      <c r="S1275" s="92">
        <f t="shared" si="27"/>
        <v>0</v>
      </c>
    </row>
    <row r="1276" spans="7:19">
      <c r="G1276" s="58"/>
      <c r="S1276" s="92">
        <f t="shared" si="27"/>
        <v>0</v>
      </c>
    </row>
    <row r="1277" spans="7:19">
      <c r="G1277" s="58"/>
      <c r="S1277" s="92">
        <f t="shared" si="27"/>
        <v>0</v>
      </c>
    </row>
    <row r="1278" spans="7:19">
      <c r="G1278" s="58"/>
      <c r="S1278" s="92">
        <f t="shared" si="27"/>
        <v>0</v>
      </c>
    </row>
    <row r="1279" spans="7:19">
      <c r="G1279" s="58"/>
      <c r="S1279" s="92">
        <f t="shared" si="27"/>
        <v>0</v>
      </c>
    </row>
    <row r="1280" spans="7:19">
      <c r="G1280" s="58"/>
      <c r="S1280" s="92">
        <f t="shared" si="27"/>
        <v>0</v>
      </c>
    </row>
    <row r="1281" spans="7:19">
      <c r="G1281" s="58"/>
      <c r="S1281" s="92">
        <f t="shared" si="27"/>
        <v>0</v>
      </c>
    </row>
    <row r="1282" spans="7:19">
      <c r="G1282" s="58"/>
      <c r="S1282" s="92">
        <f t="shared" si="27"/>
        <v>0</v>
      </c>
    </row>
    <row r="1283" spans="7:19">
      <c r="G1283" s="58"/>
      <c r="S1283" s="92">
        <f t="shared" si="27"/>
        <v>0</v>
      </c>
    </row>
    <row r="1284" spans="7:19">
      <c r="G1284" s="58"/>
      <c r="S1284" s="92">
        <f t="shared" si="27"/>
        <v>0</v>
      </c>
    </row>
    <row r="1285" spans="7:19">
      <c r="G1285" s="58"/>
      <c r="S1285" s="92">
        <f t="shared" si="27"/>
        <v>0</v>
      </c>
    </row>
    <row r="1286" spans="7:19">
      <c r="G1286" s="58"/>
      <c r="S1286" s="92">
        <f t="shared" si="27"/>
        <v>0</v>
      </c>
    </row>
    <row r="1287" spans="7:19">
      <c r="G1287" s="58"/>
      <c r="S1287" s="92">
        <f t="shared" si="27"/>
        <v>0</v>
      </c>
    </row>
    <row r="1288" spans="7:19">
      <c r="G1288" s="58"/>
      <c r="S1288" s="92">
        <f t="shared" si="27"/>
        <v>0</v>
      </c>
    </row>
    <row r="1289" spans="7:19">
      <c r="G1289" s="58"/>
      <c r="S1289" s="92">
        <f t="shared" si="27"/>
        <v>0</v>
      </c>
    </row>
    <row r="1290" spans="7:19">
      <c r="G1290" s="58"/>
      <c r="S1290" s="92">
        <f t="shared" si="27"/>
        <v>0</v>
      </c>
    </row>
    <row r="1291" spans="7:19">
      <c r="G1291" s="58"/>
      <c r="S1291" s="92">
        <f t="shared" ref="S1291:S1354" si="28">IFERROR(A1291,"")</f>
        <v>0</v>
      </c>
    </row>
    <row r="1292" spans="7:19">
      <c r="G1292" s="58"/>
      <c r="S1292" s="92">
        <f t="shared" si="28"/>
        <v>0</v>
      </c>
    </row>
    <row r="1293" spans="7:19">
      <c r="G1293" s="58"/>
      <c r="S1293" s="92">
        <f t="shared" si="28"/>
        <v>0</v>
      </c>
    </row>
    <row r="1294" spans="7:19">
      <c r="G1294" s="58"/>
      <c r="S1294" s="92">
        <f t="shared" si="28"/>
        <v>0</v>
      </c>
    </row>
    <row r="1295" spans="7:19">
      <c r="G1295" s="58"/>
      <c r="S1295" s="92">
        <f t="shared" si="28"/>
        <v>0</v>
      </c>
    </row>
    <row r="1296" spans="7:19">
      <c r="G1296" s="58"/>
      <c r="S1296" s="92">
        <f t="shared" si="28"/>
        <v>0</v>
      </c>
    </row>
    <row r="1297" spans="7:19">
      <c r="G1297" s="58"/>
      <c r="S1297" s="92">
        <f t="shared" si="28"/>
        <v>0</v>
      </c>
    </row>
    <row r="1298" spans="7:19">
      <c r="G1298" s="58"/>
      <c r="S1298" s="92">
        <f t="shared" si="28"/>
        <v>0</v>
      </c>
    </row>
    <row r="1299" spans="7:19">
      <c r="G1299" s="58"/>
      <c r="S1299" s="92">
        <f t="shared" si="28"/>
        <v>0</v>
      </c>
    </row>
    <row r="1300" spans="7:19">
      <c r="G1300" s="58"/>
      <c r="S1300" s="92">
        <f t="shared" si="28"/>
        <v>0</v>
      </c>
    </row>
    <row r="1301" spans="7:19">
      <c r="G1301" s="58"/>
      <c r="S1301" s="92">
        <f t="shared" si="28"/>
        <v>0</v>
      </c>
    </row>
    <row r="1302" spans="7:19">
      <c r="G1302" s="58"/>
      <c r="S1302" s="92">
        <f t="shared" si="28"/>
        <v>0</v>
      </c>
    </row>
    <row r="1303" spans="7:19">
      <c r="G1303" s="58"/>
      <c r="S1303" s="92">
        <f t="shared" si="28"/>
        <v>0</v>
      </c>
    </row>
    <row r="1304" spans="7:19">
      <c r="G1304" s="58"/>
      <c r="S1304" s="92">
        <f t="shared" si="28"/>
        <v>0</v>
      </c>
    </row>
    <row r="1305" spans="7:19">
      <c r="G1305" s="58"/>
      <c r="S1305" s="92">
        <f t="shared" si="28"/>
        <v>0</v>
      </c>
    </row>
    <row r="1306" spans="7:19">
      <c r="G1306" s="58"/>
      <c r="S1306" s="92">
        <f t="shared" si="28"/>
        <v>0</v>
      </c>
    </row>
    <row r="1307" spans="7:19">
      <c r="G1307" s="58"/>
      <c r="S1307" s="92">
        <f t="shared" si="28"/>
        <v>0</v>
      </c>
    </row>
    <row r="1308" spans="7:19">
      <c r="G1308" s="58"/>
      <c r="S1308" s="92">
        <f t="shared" si="28"/>
        <v>0</v>
      </c>
    </row>
    <row r="1309" spans="7:19">
      <c r="G1309" s="58"/>
      <c r="S1309" s="92">
        <f t="shared" si="28"/>
        <v>0</v>
      </c>
    </row>
    <row r="1310" spans="7:19">
      <c r="G1310" s="58"/>
      <c r="S1310" s="92">
        <f t="shared" si="28"/>
        <v>0</v>
      </c>
    </row>
    <row r="1311" spans="7:19">
      <c r="G1311" s="58"/>
      <c r="S1311" s="92">
        <f t="shared" si="28"/>
        <v>0</v>
      </c>
    </row>
    <row r="1312" spans="7:19">
      <c r="G1312" s="58"/>
      <c r="S1312" s="92">
        <f t="shared" si="28"/>
        <v>0</v>
      </c>
    </row>
    <row r="1313" spans="7:19">
      <c r="G1313" s="58"/>
      <c r="S1313" s="92">
        <f t="shared" si="28"/>
        <v>0</v>
      </c>
    </row>
    <row r="1314" spans="7:19">
      <c r="G1314" s="58"/>
      <c r="S1314" s="92">
        <f t="shared" si="28"/>
        <v>0</v>
      </c>
    </row>
    <row r="1315" spans="7:19">
      <c r="G1315" s="58"/>
      <c r="S1315" s="92">
        <f t="shared" si="28"/>
        <v>0</v>
      </c>
    </row>
    <row r="1316" spans="7:19">
      <c r="G1316" s="58"/>
      <c r="S1316" s="92">
        <f t="shared" si="28"/>
        <v>0</v>
      </c>
    </row>
    <row r="1317" spans="7:19">
      <c r="G1317" s="58"/>
      <c r="S1317" s="92">
        <f t="shared" si="28"/>
        <v>0</v>
      </c>
    </row>
    <row r="1318" spans="7:19">
      <c r="G1318" s="58"/>
      <c r="S1318" s="92">
        <f t="shared" si="28"/>
        <v>0</v>
      </c>
    </row>
    <row r="1319" spans="7:19">
      <c r="G1319" s="58"/>
      <c r="S1319" s="92">
        <f t="shared" si="28"/>
        <v>0</v>
      </c>
    </row>
    <row r="1320" spans="7:19">
      <c r="G1320" s="58"/>
      <c r="S1320" s="92">
        <f t="shared" si="28"/>
        <v>0</v>
      </c>
    </row>
    <row r="1321" spans="7:19">
      <c r="G1321" s="58"/>
      <c r="S1321" s="92">
        <f t="shared" si="28"/>
        <v>0</v>
      </c>
    </row>
    <row r="1322" spans="7:19">
      <c r="G1322" s="58"/>
      <c r="S1322" s="92">
        <f t="shared" si="28"/>
        <v>0</v>
      </c>
    </row>
    <row r="1323" spans="7:19">
      <c r="G1323" s="58"/>
      <c r="S1323" s="92">
        <f t="shared" si="28"/>
        <v>0</v>
      </c>
    </row>
    <row r="1324" spans="7:19">
      <c r="G1324" s="58"/>
      <c r="S1324" s="92">
        <f t="shared" si="28"/>
        <v>0</v>
      </c>
    </row>
    <row r="1325" spans="7:19">
      <c r="G1325" s="58"/>
      <c r="S1325" s="92">
        <f t="shared" si="28"/>
        <v>0</v>
      </c>
    </row>
    <row r="1326" spans="7:19">
      <c r="G1326" s="58"/>
      <c r="S1326" s="92">
        <f t="shared" si="28"/>
        <v>0</v>
      </c>
    </row>
    <row r="1327" spans="7:19">
      <c r="G1327" s="58"/>
      <c r="S1327" s="92">
        <f t="shared" si="28"/>
        <v>0</v>
      </c>
    </row>
    <row r="1328" spans="7:19">
      <c r="G1328" s="58"/>
      <c r="S1328" s="92">
        <f t="shared" si="28"/>
        <v>0</v>
      </c>
    </row>
    <row r="1329" spans="7:19">
      <c r="G1329" s="58"/>
      <c r="S1329" s="92">
        <f t="shared" si="28"/>
        <v>0</v>
      </c>
    </row>
    <row r="1330" spans="7:19">
      <c r="G1330" s="58"/>
      <c r="S1330" s="92">
        <f t="shared" si="28"/>
        <v>0</v>
      </c>
    </row>
    <row r="1331" spans="7:19">
      <c r="G1331" s="58"/>
      <c r="S1331" s="92">
        <f t="shared" si="28"/>
        <v>0</v>
      </c>
    </row>
    <row r="1332" spans="7:19">
      <c r="G1332" s="58"/>
      <c r="S1332" s="92">
        <f t="shared" si="28"/>
        <v>0</v>
      </c>
    </row>
    <row r="1333" spans="7:19">
      <c r="G1333" s="58"/>
      <c r="S1333" s="92">
        <f t="shared" si="28"/>
        <v>0</v>
      </c>
    </row>
    <row r="1334" spans="7:19">
      <c r="G1334" s="58"/>
      <c r="S1334" s="92">
        <f t="shared" si="28"/>
        <v>0</v>
      </c>
    </row>
    <row r="1335" spans="7:19">
      <c r="G1335" s="58"/>
      <c r="S1335" s="92">
        <f t="shared" si="28"/>
        <v>0</v>
      </c>
    </row>
    <row r="1336" spans="7:19">
      <c r="G1336" s="58"/>
      <c r="S1336" s="92">
        <f t="shared" si="28"/>
        <v>0</v>
      </c>
    </row>
    <row r="1337" spans="7:19">
      <c r="G1337" s="58"/>
      <c r="S1337" s="92">
        <f t="shared" si="28"/>
        <v>0</v>
      </c>
    </row>
    <row r="1338" spans="7:19">
      <c r="G1338" s="58"/>
      <c r="S1338" s="92">
        <f t="shared" si="28"/>
        <v>0</v>
      </c>
    </row>
    <row r="1339" spans="7:19">
      <c r="G1339" s="58"/>
      <c r="S1339" s="92">
        <f t="shared" si="28"/>
        <v>0</v>
      </c>
    </row>
    <row r="1340" spans="7:19">
      <c r="G1340" s="58"/>
      <c r="S1340" s="92">
        <f t="shared" si="28"/>
        <v>0</v>
      </c>
    </row>
    <row r="1341" spans="7:19">
      <c r="G1341" s="58"/>
      <c r="S1341" s="92">
        <f t="shared" si="28"/>
        <v>0</v>
      </c>
    </row>
    <row r="1342" spans="7:19">
      <c r="G1342" s="58"/>
      <c r="S1342" s="92">
        <f t="shared" si="28"/>
        <v>0</v>
      </c>
    </row>
    <row r="1343" spans="7:19">
      <c r="G1343" s="58"/>
      <c r="S1343" s="92">
        <f t="shared" si="28"/>
        <v>0</v>
      </c>
    </row>
    <row r="1344" spans="7:19">
      <c r="G1344" s="58"/>
      <c r="S1344" s="92">
        <f t="shared" si="28"/>
        <v>0</v>
      </c>
    </row>
    <row r="1345" spans="7:19">
      <c r="G1345" s="58"/>
      <c r="S1345" s="92">
        <f t="shared" si="28"/>
        <v>0</v>
      </c>
    </row>
    <row r="1346" spans="7:19">
      <c r="G1346" s="58"/>
      <c r="S1346" s="92">
        <f t="shared" si="28"/>
        <v>0</v>
      </c>
    </row>
    <row r="1347" spans="7:19">
      <c r="G1347" s="58"/>
      <c r="S1347" s="92">
        <f t="shared" si="28"/>
        <v>0</v>
      </c>
    </row>
    <row r="1348" spans="7:19">
      <c r="G1348" s="58"/>
      <c r="S1348" s="92">
        <f t="shared" si="28"/>
        <v>0</v>
      </c>
    </row>
    <row r="1349" spans="7:19">
      <c r="G1349" s="58"/>
      <c r="S1349" s="92">
        <f t="shared" si="28"/>
        <v>0</v>
      </c>
    </row>
    <row r="1350" spans="7:19">
      <c r="G1350" s="58"/>
      <c r="S1350" s="92">
        <f t="shared" si="28"/>
        <v>0</v>
      </c>
    </row>
    <row r="1351" spans="7:19">
      <c r="G1351" s="58"/>
      <c r="S1351" s="92">
        <f t="shared" si="28"/>
        <v>0</v>
      </c>
    </row>
    <row r="1352" spans="7:19">
      <c r="G1352" s="58"/>
      <c r="S1352" s="92">
        <f t="shared" si="28"/>
        <v>0</v>
      </c>
    </row>
    <row r="1353" spans="7:19">
      <c r="G1353" s="58"/>
      <c r="S1353" s="92">
        <f t="shared" si="28"/>
        <v>0</v>
      </c>
    </row>
    <row r="1354" spans="7:19">
      <c r="G1354" s="58"/>
      <c r="S1354" s="92">
        <f t="shared" si="28"/>
        <v>0</v>
      </c>
    </row>
    <row r="1355" spans="7:19">
      <c r="G1355" s="58"/>
      <c r="S1355" s="92">
        <f t="shared" ref="S1355:S1418" si="29">IFERROR(A1355,"")</f>
        <v>0</v>
      </c>
    </row>
    <row r="1356" spans="7:19">
      <c r="G1356" s="58"/>
      <c r="S1356" s="92">
        <f t="shared" si="29"/>
        <v>0</v>
      </c>
    </row>
    <row r="1357" spans="7:19">
      <c r="G1357" s="58"/>
      <c r="S1357" s="92">
        <f t="shared" si="29"/>
        <v>0</v>
      </c>
    </row>
    <row r="1358" spans="7:19">
      <c r="G1358" s="58"/>
      <c r="S1358" s="92">
        <f t="shared" si="29"/>
        <v>0</v>
      </c>
    </row>
    <row r="1359" spans="7:19">
      <c r="G1359" s="58"/>
      <c r="S1359" s="92">
        <f t="shared" si="29"/>
        <v>0</v>
      </c>
    </row>
    <row r="1360" spans="7:19">
      <c r="G1360" s="58"/>
      <c r="S1360" s="92">
        <f t="shared" si="29"/>
        <v>0</v>
      </c>
    </row>
    <row r="1361" spans="7:19">
      <c r="G1361" s="58"/>
      <c r="S1361" s="92">
        <f t="shared" si="29"/>
        <v>0</v>
      </c>
    </row>
    <row r="1362" spans="7:19">
      <c r="G1362" s="58"/>
      <c r="S1362" s="92">
        <f t="shared" si="29"/>
        <v>0</v>
      </c>
    </row>
    <row r="1363" spans="7:19">
      <c r="G1363" s="58"/>
      <c r="S1363" s="92">
        <f t="shared" si="29"/>
        <v>0</v>
      </c>
    </row>
    <row r="1364" spans="7:19">
      <c r="G1364" s="58"/>
      <c r="S1364" s="92">
        <f t="shared" si="29"/>
        <v>0</v>
      </c>
    </row>
    <row r="1365" spans="7:19">
      <c r="G1365" s="58"/>
      <c r="S1365" s="92">
        <f t="shared" si="29"/>
        <v>0</v>
      </c>
    </row>
    <row r="1366" spans="7:19">
      <c r="G1366" s="58"/>
      <c r="S1366" s="92">
        <f t="shared" si="29"/>
        <v>0</v>
      </c>
    </row>
    <row r="1367" spans="7:19">
      <c r="G1367" s="58"/>
      <c r="S1367" s="92">
        <f t="shared" si="29"/>
        <v>0</v>
      </c>
    </row>
    <row r="1368" spans="7:19">
      <c r="G1368" s="58"/>
      <c r="S1368" s="92">
        <f t="shared" si="29"/>
        <v>0</v>
      </c>
    </row>
    <row r="1369" spans="7:19">
      <c r="G1369" s="58"/>
      <c r="S1369" s="92">
        <f t="shared" si="29"/>
        <v>0</v>
      </c>
    </row>
    <row r="1370" spans="7:19">
      <c r="G1370" s="58"/>
      <c r="S1370" s="92">
        <f t="shared" si="29"/>
        <v>0</v>
      </c>
    </row>
    <row r="1371" spans="7:19">
      <c r="G1371" s="58"/>
      <c r="S1371" s="92">
        <f t="shared" si="29"/>
        <v>0</v>
      </c>
    </row>
    <row r="1372" spans="7:19">
      <c r="G1372" s="58"/>
      <c r="S1372" s="92">
        <f t="shared" si="29"/>
        <v>0</v>
      </c>
    </row>
    <row r="1373" spans="7:19">
      <c r="G1373" s="58"/>
      <c r="S1373" s="92">
        <f t="shared" si="29"/>
        <v>0</v>
      </c>
    </row>
    <row r="1374" spans="7:19">
      <c r="G1374" s="58"/>
      <c r="S1374" s="92">
        <f t="shared" si="29"/>
        <v>0</v>
      </c>
    </row>
    <row r="1375" spans="7:19">
      <c r="G1375" s="58"/>
      <c r="S1375" s="92">
        <f t="shared" si="29"/>
        <v>0</v>
      </c>
    </row>
    <row r="1376" spans="7:19">
      <c r="G1376" s="58"/>
      <c r="S1376" s="92">
        <f t="shared" si="29"/>
        <v>0</v>
      </c>
    </row>
    <row r="1377" spans="7:19">
      <c r="G1377" s="58"/>
      <c r="S1377" s="92">
        <f t="shared" si="29"/>
        <v>0</v>
      </c>
    </row>
    <row r="1378" spans="7:19">
      <c r="G1378" s="58"/>
      <c r="S1378" s="92">
        <f t="shared" si="29"/>
        <v>0</v>
      </c>
    </row>
    <row r="1379" spans="7:19">
      <c r="G1379" s="58"/>
      <c r="S1379" s="92">
        <f t="shared" si="29"/>
        <v>0</v>
      </c>
    </row>
    <row r="1380" spans="7:19">
      <c r="G1380" s="58"/>
      <c r="S1380" s="92">
        <f t="shared" si="29"/>
        <v>0</v>
      </c>
    </row>
    <row r="1381" spans="7:19">
      <c r="G1381" s="58"/>
      <c r="S1381" s="92">
        <f t="shared" si="29"/>
        <v>0</v>
      </c>
    </row>
    <row r="1382" spans="7:19">
      <c r="G1382" s="58"/>
      <c r="S1382" s="92">
        <f t="shared" si="29"/>
        <v>0</v>
      </c>
    </row>
    <row r="1383" spans="7:19">
      <c r="G1383" s="58"/>
      <c r="S1383" s="92">
        <f t="shared" si="29"/>
        <v>0</v>
      </c>
    </row>
    <row r="1384" spans="7:19">
      <c r="G1384" s="58"/>
      <c r="S1384" s="92">
        <f t="shared" si="29"/>
        <v>0</v>
      </c>
    </row>
    <row r="1385" spans="7:19">
      <c r="G1385" s="58"/>
      <c r="S1385" s="92">
        <f t="shared" si="29"/>
        <v>0</v>
      </c>
    </row>
    <row r="1386" spans="7:19">
      <c r="G1386" s="58"/>
      <c r="S1386" s="92">
        <f t="shared" si="29"/>
        <v>0</v>
      </c>
    </row>
    <row r="1387" spans="7:19">
      <c r="G1387" s="58"/>
      <c r="S1387" s="92">
        <f t="shared" si="29"/>
        <v>0</v>
      </c>
    </row>
    <row r="1388" spans="7:19">
      <c r="G1388" s="58"/>
      <c r="S1388" s="92">
        <f t="shared" si="29"/>
        <v>0</v>
      </c>
    </row>
    <row r="1389" spans="7:19">
      <c r="G1389" s="58"/>
      <c r="S1389" s="92">
        <f t="shared" si="29"/>
        <v>0</v>
      </c>
    </row>
    <row r="1390" spans="7:19">
      <c r="G1390" s="58"/>
      <c r="S1390" s="92">
        <f t="shared" si="29"/>
        <v>0</v>
      </c>
    </row>
    <row r="1391" spans="7:19">
      <c r="G1391" s="58"/>
      <c r="S1391" s="92">
        <f t="shared" si="29"/>
        <v>0</v>
      </c>
    </row>
    <row r="1392" spans="7:19">
      <c r="G1392" s="58"/>
      <c r="S1392" s="92">
        <f t="shared" si="29"/>
        <v>0</v>
      </c>
    </row>
    <row r="1393" spans="7:19">
      <c r="G1393" s="58"/>
      <c r="S1393" s="92">
        <f t="shared" si="29"/>
        <v>0</v>
      </c>
    </row>
    <row r="1394" spans="7:19">
      <c r="G1394" s="58"/>
      <c r="S1394" s="92">
        <f t="shared" si="29"/>
        <v>0</v>
      </c>
    </row>
    <row r="1395" spans="7:19">
      <c r="G1395" s="58"/>
      <c r="S1395" s="92">
        <f t="shared" si="29"/>
        <v>0</v>
      </c>
    </row>
    <row r="1396" spans="7:19">
      <c r="G1396" s="58"/>
      <c r="S1396" s="92">
        <f t="shared" si="29"/>
        <v>0</v>
      </c>
    </row>
    <row r="1397" spans="7:19">
      <c r="G1397" s="58"/>
      <c r="S1397" s="92">
        <f t="shared" si="29"/>
        <v>0</v>
      </c>
    </row>
    <row r="1398" spans="7:19">
      <c r="G1398" s="58"/>
      <c r="S1398" s="92">
        <f t="shared" si="29"/>
        <v>0</v>
      </c>
    </row>
    <row r="1399" spans="7:19">
      <c r="G1399" s="58"/>
      <c r="S1399" s="92">
        <f t="shared" si="29"/>
        <v>0</v>
      </c>
    </row>
    <row r="1400" spans="7:19">
      <c r="G1400" s="58"/>
      <c r="S1400" s="92">
        <f t="shared" si="29"/>
        <v>0</v>
      </c>
    </row>
    <row r="1401" spans="7:19">
      <c r="G1401" s="58"/>
      <c r="S1401" s="92">
        <f t="shared" si="29"/>
        <v>0</v>
      </c>
    </row>
    <row r="1402" spans="7:19">
      <c r="G1402" s="58"/>
      <c r="S1402" s="92">
        <f t="shared" si="29"/>
        <v>0</v>
      </c>
    </row>
    <row r="1403" spans="7:19">
      <c r="G1403" s="58"/>
      <c r="S1403" s="92">
        <f t="shared" si="29"/>
        <v>0</v>
      </c>
    </row>
    <row r="1404" spans="7:19">
      <c r="G1404" s="58"/>
      <c r="S1404" s="92">
        <f t="shared" si="29"/>
        <v>0</v>
      </c>
    </row>
    <row r="1405" spans="7:19">
      <c r="G1405" s="58"/>
      <c r="S1405" s="92">
        <f t="shared" si="29"/>
        <v>0</v>
      </c>
    </row>
    <row r="1406" spans="7:19">
      <c r="G1406" s="58"/>
      <c r="S1406" s="92">
        <f t="shared" si="29"/>
        <v>0</v>
      </c>
    </row>
    <row r="1407" spans="7:19">
      <c r="G1407" s="58"/>
      <c r="S1407" s="92">
        <f t="shared" si="29"/>
        <v>0</v>
      </c>
    </row>
    <row r="1408" spans="7:19">
      <c r="G1408" s="58"/>
      <c r="S1408" s="92">
        <f t="shared" si="29"/>
        <v>0</v>
      </c>
    </row>
    <row r="1409" spans="7:19">
      <c r="G1409" s="58"/>
      <c r="S1409" s="92">
        <f t="shared" si="29"/>
        <v>0</v>
      </c>
    </row>
    <row r="1410" spans="7:19">
      <c r="G1410" s="58"/>
      <c r="S1410" s="92">
        <f t="shared" si="29"/>
        <v>0</v>
      </c>
    </row>
    <row r="1411" spans="7:19">
      <c r="G1411" s="58"/>
      <c r="S1411" s="92">
        <f t="shared" si="29"/>
        <v>0</v>
      </c>
    </row>
    <row r="1412" spans="7:19">
      <c r="G1412" s="58"/>
      <c r="S1412" s="92">
        <f t="shared" si="29"/>
        <v>0</v>
      </c>
    </row>
    <row r="1413" spans="7:19">
      <c r="G1413" s="58"/>
      <c r="S1413" s="92">
        <f t="shared" si="29"/>
        <v>0</v>
      </c>
    </row>
    <row r="1414" spans="7:19">
      <c r="G1414" s="58"/>
      <c r="S1414" s="92">
        <f t="shared" si="29"/>
        <v>0</v>
      </c>
    </row>
    <row r="1415" spans="7:19">
      <c r="G1415" s="58"/>
      <c r="S1415" s="92">
        <f t="shared" si="29"/>
        <v>0</v>
      </c>
    </row>
    <row r="1416" spans="7:19">
      <c r="G1416" s="58"/>
      <c r="S1416" s="92">
        <f t="shared" si="29"/>
        <v>0</v>
      </c>
    </row>
    <row r="1417" spans="7:19">
      <c r="G1417" s="58"/>
      <c r="S1417" s="92">
        <f t="shared" si="29"/>
        <v>0</v>
      </c>
    </row>
    <row r="1418" spans="7:19">
      <c r="G1418" s="58"/>
      <c r="S1418" s="92">
        <f t="shared" si="29"/>
        <v>0</v>
      </c>
    </row>
    <row r="1419" spans="7:19">
      <c r="G1419" s="58"/>
      <c r="S1419" s="92">
        <f t="shared" ref="S1419:S1482" si="30">IFERROR(A1419,"")</f>
        <v>0</v>
      </c>
    </row>
    <row r="1420" spans="7:19">
      <c r="G1420" s="58"/>
      <c r="S1420" s="92">
        <f t="shared" si="30"/>
        <v>0</v>
      </c>
    </row>
    <row r="1421" spans="7:19">
      <c r="G1421" s="58"/>
      <c r="S1421" s="92">
        <f t="shared" si="30"/>
        <v>0</v>
      </c>
    </row>
    <row r="1422" spans="7:19">
      <c r="G1422" s="58"/>
      <c r="S1422" s="92">
        <f t="shared" si="30"/>
        <v>0</v>
      </c>
    </row>
    <row r="1423" spans="7:19">
      <c r="G1423" s="58"/>
      <c r="S1423" s="92">
        <f t="shared" si="30"/>
        <v>0</v>
      </c>
    </row>
    <row r="1424" spans="7:19">
      <c r="G1424" s="58"/>
      <c r="S1424" s="92">
        <f t="shared" si="30"/>
        <v>0</v>
      </c>
    </row>
    <row r="1425" spans="7:19">
      <c r="G1425" s="58"/>
      <c r="S1425" s="92">
        <f t="shared" si="30"/>
        <v>0</v>
      </c>
    </row>
    <row r="1426" spans="7:19">
      <c r="G1426" s="58"/>
      <c r="S1426" s="92">
        <f t="shared" si="30"/>
        <v>0</v>
      </c>
    </row>
    <row r="1427" spans="7:19">
      <c r="G1427" s="58"/>
      <c r="S1427" s="92">
        <f t="shared" si="30"/>
        <v>0</v>
      </c>
    </row>
    <row r="1428" spans="7:19">
      <c r="G1428" s="58"/>
      <c r="S1428" s="92">
        <f t="shared" si="30"/>
        <v>0</v>
      </c>
    </row>
    <row r="1429" spans="7:19">
      <c r="G1429" s="58"/>
      <c r="S1429" s="92">
        <f t="shared" si="30"/>
        <v>0</v>
      </c>
    </row>
    <row r="1430" spans="7:19">
      <c r="G1430" s="58"/>
      <c r="S1430" s="92">
        <f t="shared" si="30"/>
        <v>0</v>
      </c>
    </row>
    <row r="1431" spans="7:19">
      <c r="G1431" s="58"/>
      <c r="S1431" s="92">
        <f t="shared" si="30"/>
        <v>0</v>
      </c>
    </row>
    <row r="1432" spans="7:19">
      <c r="G1432" s="58"/>
      <c r="S1432" s="92">
        <f t="shared" si="30"/>
        <v>0</v>
      </c>
    </row>
    <row r="1433" spans="7:19">
      <c r="G1433" s="58"/>
      <c r="S1433" s="92">
        <f t="shared" si="30"/>
        <v>0</v>
      </c>
    </row>
    <row r="1434" spans="7:19">
      <c r="G1434" s="58"/>
      <c r="S1434" s="92">
        <f t="shared" si="30"/>
        <v>0</v>
      </c>
    </row>
    <row r="1435" spans="7:19">
      <c r="G1435" s="58"/>
      <c r="S1435" s="92">
        <f t="shared" si="30"/>
        <v>0</v>
      </c>
    </row>
    <row r="1436" spans="7:19">
      <c r="G1436" s="58"/>
      <c r="S1436" s="92">
        <f t="shared" si="30"/>
        <v>0</v>
      </c>
    </row>
    <row r="1437" spans="7:19">
      <c r="G1437" s="58"/>
      <c r="S1437" s="92">
        <f t="shared" si="30"/>
        <v>0</v>
      </c>
    </row>
    <row r="1438" spans="7:19">
      <c r="G1438" s="58"/>
      <c r="S1438" s="92">
        <f t="shared" si="30"/>
        <v>0</v>
      </c>
    </row>
    <row r="1439" spans="7:19">
      <c r="G1439" s="58"/>
      <c r="S1439" s="92">
        <f t="shared" si="30"/>
        <v>0</v>
      </c>
    </row>
    <row r="1440" spans="7:19">
      <c r="G1440" s="58"/>
      <c r="S1440" s="92">
        <f t="shared" si="30"/>
        <v>0</v>
      </c>
    </row>
    <row r="1441" spans="7:19">
      <c r="G1441" s="58"/>
      <c r="S1441" s="92">
        <f t="shared" si="30"/>
        <v>0</v>
      </c>
    </row>
    <row r="1442" spans="7:19">
      <c r="G1442" s="58"/>
      <c r="S1442" s="92">
        <f t="shared" si="30"/>
        <v>0</v>
      </c>
    </row>
    <row r="1443" spans="7:19">
      <c r="G1443" s="58"/>
      <c r="S1443" s="92">
        <f t="shared" si="30"/>
        <v>0</v>
      </c>
    </row>
    <row r="1444" spans="7:19">
      <c r="G1444" s="58"/>
      <c r="S1444" s="92">
        <f t="shared" si="30"/>
        <v>0</v>
      </c>
    </row>
    <row r="1445" spans="7:19">
      <c r="G1445" s="58"/>
      <c r="S1445" s="92">
        <f t="shared" si="30"/>
        <v>0</v>
      </c>
    </row>
    <row r="1446" spans="7:19">
      <c r="G1446" s="58"/>
      <c r="S1446" s="92">
        <f t="shared" si="30"/>
        <v>0</v>
      </c>
    </row>
    <row r="1447" spans="7:19">
      <c r="G1447" s="58"/>
      <c r="S1447" s="92">
        <f t="shared" si="30"/>
        <v>0</v>
      </c>
    </row>
    <row r="1448" spans="7:19">
      <c r="G1448" s="58"/>
      <c r="S1448" s="92">
        <f t="shared" si="30"/>
        <v>0</v>
      </c>
    </row>
    <row r="1449" spans="7:19">
      <c r="G1449" s="58"/>
      <c r="S1449" s="92">
        <f t="shared" si="30"/>
        <v>0</v>
      </c>
    </row>
    <row r="1450" spans="7:19">
      <c r="G1450" s="58"/>
      <c r="S1450" s="92">
        <f t="shared" si="30"/>
        <v>0</v>
      </c>
    </row>
    <row r="1451" spans="7:19">
      <c r="G1451" s="58"/>
      <c r="S1451" s="92">
        <f t="shared" si="30"/>
        <v>0</v>
      </c>
    </row>
    <row r="1452" spans="7:19">
      <c r="G1452" s="58"/>
      <c r="S1452" s="92">
        <f t="shared" si="30"/>
        <v>0</v>
      </c>
    </row>
    <row r="1453" spans="7:19">
      <c r="G1453" s="58"/>
      <c r="S1453" s="92">
        <f t="shared" si="30"/>
        <v>0</v>
      </c>
    </row>
    <row r="1454" spans="7:19">
      <c r="G1454" s="58"/>
      <c r="S1454" s="92">
        <f t="shared" si="30"/>
        <v>0</v>
      </c>
    </row>
    <row r="1455" spans="7:19">
      <c r="G1455" s="58"/>
      <c r="S1455" s="92">
        <f t="shared" si="30"/>
        <v>0</v>
      </c>
    </row>
    <row r="1456" spans="7:19">
      <c r="G1456" s="58"/>
      <c r="S1456" s="92">
        <f t="shared" si="30"/>
        <v>0</v>
      </c>
    </row>
    <row r="1457" spans="7:19">
      <c r="G1457" s="58"/>
      <c r="S1457" s="92">
        <f t="shared" si="30"/>
        <v>0</v>
      </c>
    </row>
    <row r="1458" spans="7:19">
      <c r="G1458" s="58"/>
      <c r="S1458" s="92">
        <f t="shared" si="30"/>
        <v>0</v>
      </c>
    </row>
    <row r="1459" spans="7:19">
      <c r="G1459" s="58"/>
      <c r="S1459" s="92">
        <f t="shared" si="30"/>
        <v>0</v>
      </c>
    </row>
    <row r="1460" spans="7:19">
      <c r="G1460" s="58"/>
      <c r="S1460" s="92">
        <f t="shared" si="30"/>
        <v>0</v>
      </c>
    </row>
    <row r="1461" spans="7:19">
      <c r="G1461" s="58"/>
      <c r="S1461" s="92">
        <f t="shared" si="30"/>
        <v>0</v>
      </c>
    </row>
    <row r="1462" spans="7:19">
      <c r="G1462" s="58"/>
      <c r="S1462" s="92">
        <f t="shared" si="30"/>
        <v>0</v>
      </c>
    </row>
    <row r="1463" spans="7:19">
      <c r="G1463" s="58"/>
      <c r="S1463" s="92">
        <f t="shared" si="30"/>
        <v>0</v>
      </c>
    </row>
    <row r="1464" spans="7:19">
      <c r="G1464" s="58"/>
      <c r="S1464" s="92">
        <f t="shared" si="30"/>
        <v>0</v>
      </c>
    </row>
    <row r="1465" spans="7:19">
      <c r="G1465" s="58"/>
      <c r="S1465" s="92">
        <f t="shared" si="30"/>
        <v>0</v>
      </c>
    </row>
    <row r="1466" spans="7:19">
      <c r="G1466" s="58"/>
      <c r="S1466" s="92">
        <f t="shared" si="30"/>
        <v>0</v>
      </c>
    </row>
    <row r="1467" spans="7:19">
      <c r="G1467" s="58"/>
      <c r="S1467" s="92">
        <f t="shared" si="30"/>
        <v>0</v>
      </c>
    </row>
    <row r="1468" spans="7:19">
      <c r="G1468" s="58"/>
      <c r="S1468" s="92">
        <f t="shared" si="30"/>
        <v>0</v>
      </c>
    </row>
    <row r="1469" spans="7:19">
      <c r="G1469" s="58"/>
      <c r="S1469" s="92">
        <f t="shared" si="30"/>
        <v>0</v>
      </c>
    </row>
    <row r="1470" spans="7:19">
      <c r="G1470" s="58"/>
      <c r="S1470" s="92">
        <f t="shared" si="30"/>
        <v>0</v>
      </c>
    </row>
    <row r="1471" spans="7:19">
      <c r="G1471" s="58"/>
      <c r="S1471" s="92">
        <f t="shared" si="30"/>
        <v>0</v>
      </c>
    </row>
    <row r="1472" spans="7:19">
      <c r="G1472" s="58"/>
      <c r="S1472" s="92">
        <f t="shared" si="30"/>
        <v>0</v>
      </c>
    </row>
    <row r="1473" spans="7:19">
      <c r="G1473" s="58"/>
      <c r="S1473" s="92">
        <f t="shared" si="30"/>
        <v>0</v>
      </c>
    </row>
    <row r="1474" spans="7:19">
      <c r="G1474" s="58"/>
      <c r="S1474" s="92">
        <f t="shared" si="30"/>
        <v>0</v>
      </c>
    </row>
    <row r="1475" spans="7:19">
      <c r="G1475" s="58"/>
      <c r="S1475" s="92">
        <f t="shared" si="30"/>
        <v>0</v>
      </c>
    </row>
    <row r="1476" spans="7:19">
      <c r="G1476" s="58"/>
      <c r="S1476" s="92">
        <f t="shared" si="30"/>
        <v>0</v>
      </c>
    </row>
    <row r="1477" spans="7:19">
      <c r="G1477" s="58"/>
      <c r="S1477" s="92">
        <f t="shared" si="30"/>
        <v>0</v>
      </c>
    </row>
    <row r="1478" spans="7:19">
      <c r="G1478" s="58"/>
      <c r="S1478" s="92">
        <f t="shared" si="30"/>
        <v>0</v>
      </c>
    </row>
    <row r="1479" spans="7:19">
      <c r="G1479" s="58"/>
      <c r="S1479" s="92">
        <f t="shared" si="30"/>
        <v>0</v>
      </c>
    </row>
    <row r="1480" spans="7:19">
      <c r="G1480" s="58"/>
      <c r="S1480" s="92">
        <f t="shared" si="30"/>
        <v>0</v>
      </c>
    </row>
    <row r="1481" spans="7:19">
      <c r="G1481" s="58"/>
      <c r="S1481" s="92">
        <f t="shared" si="30"/>
        <v>0</v>
      </c>
    </row>
    <row r="1482" spans="7:19">
      <c r="G1482" s="58"/>
      <c r="S1482" s="92">
        <f t="shared" si="30"/>
        <v>0</v>
      </c>
    </row>
    <row r="1483" spans="7:19">
      <c r="G1483" s="58"/>
      <c r="S1483" s="92">
        <f t="shared" ref="S1483:S1546" si="31">IFERROR(A1483,"")</f>
        <v>0</v>
      </c>
    </row>
    <row r="1484" spans="7:19">
      <c r="G1484" s="58"/>
      <c r="S1484" s="92">
        <f t="shared" si="31"/>
        <v>0</v>
      </c>
    </row>
    <row r="1485" spans="7:19">
      <c r="G1485" s="58"/>
      <c r="S1485" s="92">
        <f t="shared" si="31"/>
        <v>0</v>
      </c>
    </row>
    <row r="1486" spans="7:19">
      <c r="G1486" s="58"/>
      <c r="S1486" s="92">
        <f t="shared" si="31"/>
        <v>0</v>
      </c>
    </row>
    <row r="1487" spans="7:19">
      <c r="G1487" s="58"/>
      <c r="S1487" s="92">
        <f t="shared" si="31"/>
        <v>0</v>
      </c>
    </row>
    <row r="1488" spans="7:19">
      <c r="G1488" s="58"/>
      <c r="S1488" s="92">
        <f t="shared" si="31"/>
        <v>0</v>
      </c>
    </row>
    <row r="1489" spans="7:19">
      <c r="G1489" s="58"/>
      <c r="S1489" s="92">
        <f t="shared" si="31"/>
        <v>0</v>
      </c>
    </row>
    <row r="1490" spans="7:19">
      <c r="G1490" s="58"/>
      <c r="S1490" s="92">
        <f t="shared" si="31"/>
        <v>0</v>
      </c>
    </row>
    <row r="1491" spans="7:19">
      <c r="G1491" s="58"/>
      <c r="S1491" s="92">
        <f t="shared" si="31"/>
        <v>0</v>
      </c>
    </row>
    <row r="1492" spans="7:19">
      <c r="G1492" s="58"/>
      <c r="S1492" s="92">
        <f t="shared" si="31"/>
        <v>0</v>
      </c>
    </row>
    <row r="1493" spans="7:19">
      <c r="G1493" s="58"/>
      <c r="S1493" s="92">
        <f t="shared" si="31"/>
        <v>0</v>
      </c>
    </row>
    <row r="1494" spans="7:19">
      <c r="G1494" s="58"/>
      <c r="S1494" s="92">
        <f t="shared" si="31"/>
        <v>0</v>
      </c>
    </row>
    <row r="1495" spans="7:19">
      <c r="G1495" s="58"/>
      <c r="S1495" s="92">
        <f t="shared" si="31"/>
        <v>0</v>
      </c>
    </row>
    <row r="1496" spans="7:19">
      <c r="G1496" s="58"/>
      <c r="S1496" s="92">
        <f t="shared" si="31"/>
        <v>0</v>
      </c>
    </row>
    <row r="1497" spans="7:19">
      <c r="G1497" s="58"/>
      <c r="S1497" s="92">
        <f t="shared" si="31"/>
        <v>0</v>
      </c>
    </row>
    <row r="1498" spans="7:19">
      <c r="G1498" s="58"/>
      <c r="S1498" s="92">
        <f t="shared" si="31"/>
        <v>0</v>
      </c>
    </row>
    <row r="1499" spans="7:19">
      <c r="G1499" s="58"/>
      <c r="S1499" s="92">
        <f t="shared" si="31"/>
        <v>0</v>
      </c>
    </row>
    <row r="1500" spans="7:19">
      <c r="G1500" s="58"/>
      <c r="S1500" s="92">
        <f t="shared" si="31"/>
        <v>0</v>
      </c>
    </row>
    <row r="1501" spans="7:19">
      <c r="G1501" s="58"/>
      <c r="S1501" s="92">
        <f t="shared" si="31"/>
        <v>0</v>
      </c>
    </row>
    <row r="1502" spans="7:19">
      <c r="G1502" s="58"/>
      <c r="S1502" s="92">
        <f t="shared" si="31"/>
        <v>0</v>
      </c>
    </row>
    <row r="1503" spans="7:19">
      <c r="G1503" s="58"/>
      <c r="S1503" s="92">
        <f t="shared" si="31"/>
        <v>0</v>
      </c>
    </row>
    <row r="1504" spans="7:19">
      <c r="G1504" s="58"/>
      <c r="S1504" s="92">
        <f t="shared" si="31"/>
        <v>0</v>
      </c>
    </row>
    <row r="1505" spans="7:19">
      <c r="G1505" s="58"/>
      <c r="S1505" s="92">
        <f t="shared" si="31"/>
        <v>0</v>
      </c>
    </row>
    <row r="1506" spans="7:19">
      <c r="G1506" s="58"/>
      <c r="S1506" s="92">
        <f t="shared" si="31"/>
        <v>0</v>
      </c>
    </row>
    <row r="1507" spans="7:19">
      <c r="G1507" s="58"/>
      <c r="S1507" s="92">
        <f t="shared" si="31"/>
        <v>0</v>
      </c>
    </row>
    <row r="1508" spans="7:19">
      <c r="G1508" s="58"/>
      <c r="S1508" s="92">
        <f t="shared" si="31"/>
        <v>0</v>
      </c>
    </row>
    <row r="1509" spans="7:19">
      <c r="G1509" s="58"/>
      <c r="S1509" s="92">
        <f t="shared" si="31"/>
        <v>0</v>
      </c>
    </row>
    <row r="1510" spans="7:19">
      <c r="G1510" s="58"/>
      <c r="S1510" s="92">
        <f t="shared" si="31"/>
        <v>0</v>
      </c>
    </row>
    <row r="1511" spans="7:19">
      <c r="G1511" s="58"/>
      <c r="S1511" s="92">
        <f t="shared" si="31"/>
        <v>0</v>
      </c>
    </row>
    <row r="1512" spans="7:19">
      <c r="G1512" s="58"/>
      <c r="S1512" s="92">
        <f t="shared" si="31"/>
        <v>0</v>
      </c>
    </row>
    <row r="1513" spans="7:19">
      <c r="G1513" s="58"/>
      <c r="S1513" s="92">
        <f t="shared" si="31"/>
        <v>0</v>
      </c>
    </row>
    <row r="1514" spans="7:19">
      <c r="G1514" s="58"/>
      <c r="S1514" s="92">
        <f t="shared" si="31"/>
        <v>0</v>
      </c>
    </row>
    <row r="1515" spans="7:19">
      <c r="G1515" s="58"/>
      <c r="S1515" s="92">
        <f t="shared" si="31"/>
        <v>0</v>
      </c>
    </row>
    <row r="1516" spans="7:19">
      <c r="G1516" s="58"/>
      <c r="S1516" s="92">
        <f t="shared" si="31"/>
        <v>0</v>
      </c>
    </row>
    <row r="1517" spans="7:19">
      <c r="G1517" s="58"/>
      <c r="S1517" s="92">
        <f t="shared" si="31"/>
        <v>0</v>
      </c>
    </row>
    <row r="1518" spans="7:19">
      <c r="G1518" s="58"/>
      <c r="S1518" s="92">
        <f t="shared" si="31"/>
        <v>0</v>
      </c>
    </row>
    <row r="1519" spans="7:19">
      <c r="G1519" s="58"/>
      <c r="S1519" s="92">
        <f t="shared" si="31"/>
        <v>0</v>
      </c>
    </row>
    <row r="1520" spans="7:19">
      <c r="G1520" s="58"/>
      <c r="S1520" s="92">
        <f t="shared" si="31"/>
        <v>0</v>
      </c>
    </row>
    <row r="1521" spans="7:19">
      <c r="G1521" s="58"/>
      <c r="S1521" s="92">
        <f t="shared" si="31"/>
        <v>0</v>
      </c>
    </row>
    <row r="1522" spans="7:19">
      <c r="G1522" s="58"/>
      <c r="S1522" s="92">
        <f t="shared" si="31"/>
        <v>0</v>
      </c>
    </row>
    <row r="1523" spans="7:19">
      <c r="G1523" s="58"/>
      <c r="S1523" s="92">
        <f t="shared" si="31"/>
        <v>0</v>
      </c>
    </row>
    <row r="1524" spans="7:19">
      <c r="G1524" s="58"/>
      <c r="S1524" s="92">
        <f t="shared" si="31"/>
        <v>0</v>
      </c>
    </row>
    <row r="1525" spans="7:19">
      <c r="G1525" s="58"/>
      <c r="S1525" s="92">
        <f t="shared" si="31"/>
        <v>0</v>
      </c>
    </row>
    <row r="1526" spans="7:19">
      <c r="G1526" s="58"/>
      <c r="S1526" s="92">
        <f t="shared" si="31"/>
        <v>0</v>
      </c>
    </row>
    <row r="1527" spans="7:19">
      <c r="G1527" s="58"/>
      <c r="S1527" s="92">
        <f t="shared" si="31"/>
        <v>0</v>
      </c>
    </row>
    <row r="1528" spans="7:19">
      <c r="G1528" s="58"/>
      <c r="S1528" s="92">
        <f t="shared" si="31"/>
        <v>0</v>
      </c>
    </row>
    <row r="1529" spans="7:19">
      <c r="G1529" s="58"/>
      <c r="S1529" s="92">
        <f t="shared" si="31"/>
        <v>0</v>
      </c>
    </row>
    <row r="1530" spans="7:19">
      <c r="G1530" s="58"/>
      <c r="S1530" s="92">
        <f t="shared" si="31"/>
        <v>0</v>
      </c>
    </row>
    <row r="1531" spans="7:19">
      <c r="G1531" s="58"/>
      <c r="S1531" s="92">
        <f t="shared" si="31"/>
        <v>0</v>
      </c>
    </row>
    <row r="1532" spans="7:19">
      <c r="G1532" s="58"/>
      <c r="S1532" s="92">
        <f t="shared" si="31"/>
        <v>0</v>
      </c>
    </row>
    <row r="1533" spans="7:19">
      <c r="G1533" s="58"/>
      <c r="S1533" s="92">
        <f t="shared" si="31"/>
        <v>0</v>
      </c>
    </row>
    <row r="1534" spans="7:19">
      <c r="G1534" s="58"/>
      <c r="S1534" s="92">
        <f t="shared" si="31"/>
        <v>0</v>
      </c>
    </row>
    <row r="1535" spans="7:19">
      <c r="G1535" s="58"/>
      <c r="S1535" s="92">
        <f t="shared" si="31"/>
        <v>0</v>
      </c>
    </row>
    <row r="1536" spans="7:19">
      <c r="G1536" s="58"/>
      <c r="S1536" s="92">
        <f t="shared" si="31"/>
        <v>0</v>
      </c>
    </row>
    <row r="1537" spans="7:19">
      <c r="G1537" s="58"/>
      <c r="S1537" s="92">
        <f t="shared" si="31"/>
        <v>0</v>
      </c>
    </row>
    <row r="1538" spans="7:19">
      <c r="G1538" s="58"/>
      <c r="S1538" s="92">
        <f t="shared" si="31"/>
        <v>0</v>
      </c>
    </row>
    <row r="1539" spans="7:19">
      <c r="G1539" s="58"/>
      <c r="S1539" s="92">
        <f t="shared" si="31"/>
        <v>0</v>
      </c>
    </row>
    <row r="1540" spans="7:19">
      <c r="G1540" s="58"/>
      <c r="S1540" s="92">
        <f t="shared" si="31"/>
        <v>0</v>
      </c>
    </row>
    <row r="1541" spans="7:19">
      <c r="G1541" s="58"/>
      <c r="S1541" s="92">
        <f t="shared" si="31"/>
        <v>0</v>
      </c>
    </row>
    <row r="1542" spans="7:19">
      <c r="G1542" s="58"/>
      <c r="S1542" s="92">
        <f t="shared" si="31"/>
        <v>0</v>
      </c>
    </row>
    <row r="1543" spans="7:19">
      <c r="G1543" s="58"/>
      <c r="S1543" s="92">
        <f t="shared" si="31"/>
        <v>0</v>
      </c>
    </row>
    <row r="1544" spans="7:19">
      <c r="G1544" s="58"/>
      <c r="S1544" s="92">
        <f t="shared" si="31"/>
        <v>0</v>
      </c>
    </row>
    <row r="1545" spans="7:19">
      <c r="G1545" s="58"/>
      <c r="S1545" s="92">
        <f t="shared" si="31"/>
        <v>0</v>
      </c>
    </row>
    <row r="1546" spans="7:19">
      <c r="G1546" s="58"/>
      <c r="S1546" s="92">
        <f t="shared" si="31"/>
        <v>0</v>
      </c>
    </row>
    <row r="1547" spans="7:19">
      <c r="G1547" s="58"/>
      <c r="S1547" s="92">
        <f t="shared" ref="S1547:S1610" si="32">IFERROR(A1547,"")</f>
        <v>0</v>
      </c>
    </row>
    <row r="1548" spans="7:19">
      <c r="G1548" s="58"/>
      <c r="S1548" s="92">
        <f t="shared" si="32"/>
        <v>0</v>
      </c>
    </row>
    <row r="1549" spans="7:19">
      <c r="G1549" s="58"/>
      <c r="S1549" s="92">
        <f t="shared" si="32"/>
        <v>0</v>
      </c>
    </row>
    <row r="1550" spans="7:19">
      <c r="G1550" s="58"/>
      <c r="S1550" s="92">
        <f t="shared" si="32"/>
        <v>0</v>
      </c>
    </row>
    <row r="1551" spans="7:19">
      <c r="G1551" s="58"/>
      <c r="S1551" s="92">
        <f t="shared" si="32"/>
        <v>0</v>
      </c>
    </row>
    <row r="1552" spans="7:19">
      <c r="G1552" s="58"/>
      <c r="S1552" s="92">
        <f t="shared" si="32"/>
        <v>0</v>
      </c>
    </row>
    <row r="1553" spans="7:19">
      <c r="G1553" s="58"/>
      <c r="S1553" s="92">
        <f t="shared" si="32"/>
        <v>0</v>
      </c>
    </row>
    <row r="1554" spans="7:19">
      <c r="G1554" s="58"/>
      <c r="S1554" s="92">
        <f t="shared" si="32"/>
        <v>0</v>
      </c>
    </row>
    <row r="1555" spans="7:19">
      <c r="G1555" s="58"/>
      <c r="S1555" s="92">
        <f t="shared" si="32"/>
        <v>0</v>
      </c>
    </row>
    <row r="1556" spans="7:19">
      <c r="G1556" s="58"/>
      <c r="S1556" s="92">
        <f t="shared" si="32"/>
        <v>0</v>
      </c>
    </row>
    <row r="1557" spans="7:19">
      <c r="G1557" s="58"/>
      <c r="S1557" s="92">
        <f t="shared" si="32"/>
        <v>0</v>
      </c>
    </row>
    <row r="1558" spans="7:19">
      <c r="G1558" s="58"/>
      <c r="S1558" s="92">
        <f t="shared" si="32"/>
        <v>0</v>
      </c>
    </row>
    <row r="1559" spans="7:19">
      <c r="G1559" s="58"/>
      <c r="S1559" s="92">
        <f t="shared" si="32"/>
        <v>0</v>
      </c>
    </row>
    <row r="1560" spans="7:19">
      <c r="G1560" s="58"/>
      <c r="S1560" s="92">
        <f t="shared" si="32"/>
        <v>0</v>
      </c>
    </row>
    <row r="1561" spans="7:19">
      <c r="G1561" s="58"/>
      <c r="S1561" s="92">
        <f t="shared" si="32"/>
        <v>0</v>
      </c>
    </row>
    <row r="1562" spans="7:19">
      <c r="G1562" s="58"/>
      <c r="S1562" s="92">
        <f t="shared" si="32"/>
        <v>0</v>
      </c>
    </row>
    <row r="1563" spans="7:19">
      <c r="G1563" s="58"/>
      <c r="S1563" s="92">
        <f t="shared" si="32"/>
        <v>0</v>
      </c>
    </row>
    <row r="1564" spans="7:19">
      <c r="G1564" s="58"/>
      <c r="S1564" s="92">
        <f t="shared" si="32"/>
        <v>0</v>
      </c>
    </row>
    <row r="1565" spans="7:19">
      <c r="G1565" s="58"/>
      <c r="S1565" s="92">
        <f t="shared" si="32"/>
        <v>0</v>
      </c>
    </row>
    <row r="1566" spans="7:19">
      <c r="G1566" s="58"/>
      <c r="S1566" s="92">
        <f t="shared" si="32"/>
        <v>0</v>
      </c>
    </row>
    <row r="1567" spans="7:19">
      <c r="G1567" s="58"/>
      <c r="S1567" s="92">
        <f t="shared" si="32"/>
        <v>0</v>
      </c>
    </row>
    <row r="1568" spans="7:19">
      <c r="G1568" s="58"/>
      <c r="S1568" s="92">
        <f t="shared" si="32"/>
        <v>0</v>
      </c>
    </row>
    <row r="1569" spans="7:19">
      <c r="G1569" s="58"/>
      <c r="S1569" s="92">
        <f t="shared" si="32"/>
        <v>0</v>
      </c>
    </row>
    <row r="1570" spans="7:19">
      <c r="G1570" s="58"/>
      <c r="S1570" s="92">
        <f t="shared" si="32"/>
        <v>0</v>
      </c>
    </row>
    <row r="1571" spans="7:19">
      <c r="G1571" s="58"/>
      <c r="S1571" s="92">
        <f t="shared" si="32"/>
        <v>0</v>
      </c>
    </row>
    <row r="1572" spans="7:19">
      <c r="G1572" s="58"/>
      <c r="S1572" s="92">
        <f t="shared" si="32"/>
        <v>0</v>
      </c>
    </row>
    <row r="1573" spans="7:19">
      <c r="G1573" s="58"/>
      <c r="S1573" s="92">
        <f t="shared" si="32"/>
        <v>0</v>
      </c>
    </row>
    <row r="1574" spans="7:19">
      <c r="G1574" s="58"/>
      <c r="S1574" s="92">
        <f t="shared" si="32"/>
        <v>0</v>
      </c>
    </row>
    <row r="1575" spans="7:19">
      <c r="G1575" s="58"/>
      <c r="S1575" s="92">
        <f t="shared" si="32"/>
        <v>0</v>
      </c>
    </row>
    <row r="1576" spans="7:19">
      <c r="G1576" s="58"/>
      <c r="S1576" s="92">
        <f t="shared" si="32"/>
        <v>0</v>
      </c>
    </row>
    <row r="1577" spans="7:19">
      <c r="G1577" s="58"/>
      <c r="S1577" s="92">
        <f t="shared" si="32"/>
        <v>0</v>
      </c>
    </row>
    <row r="1578" spans="7:19">
      <c r="G1578" s="58"/>
      <c r="S1578" s="92">
        <f t="shared" si="32"/>
        <v>0</v>
      </c>
    </row>
    <row r="1579" spans="7:19">
      <c r="G1579" s="58"/>
      <c r="S1579" s="92">
        <f t="shared" si="32"/>
        <v>0</v>
      </c>
    </row>
    <row r="1580" spans="7:19">
      <c r="G1580" s="58"/>
      <c r="S1580" s="92">
        <f t="shared" si="32"/>
        <v>0</v>
      </c>
    </row>
    <row r="1581" spans="7:19">
      <c r="G1581" s="58"/>
      <c r="S1581" s="92">
        <f t="shared" si="32"/>
        <v>0</v>
      </c>
    </row>
    <row r="1582" spans="7:19">
      <c r="G1582" s="58"/>
      <c r="S1582" s="92">
        <f t="shared" si="32"/>
        <v>0</v>
      </c>
    </row>
    <row r="1583" spans="7:19">
      <c r="G1583" s="58"/>
      <c r="S1583" s="92">
        <f t="shared" si="32"/>
        <v>0</v>
      </c>
    </row>
    <row r="1584" spans="7:19">
      <c r="G1584" s="58"/>
      <c r="S1584" s="92">
        <f t="shared" si="32"/>
        <v>0</v>
      </c>
    </row>
    <row r="1585" spans="7:19">
      <c r="G1585" s="58"/>
      <c r="S1585" s="92">
        <f t="shared" si="32"/>
        <v>0</v>
      </c>
    </row>
    <row r="1586" spans="7:19">
      <c r="G1586" s="58"/>
      <c r="S1586" s="92">
        <f t="shared" si="32"/>
        <v>0</v>
      </c>
    </row>
    <row r="1587" spans="7:19">
      <c r="G1587" s="58"/>
      <c r="S1587" s="92">
        <f t="shared" si="32"/>
        <v>0</v>
      </c>
    </row>
    <row r="1588" spans="7:19">
      <c r="G1588" s="58"/>
      <c r="S1588" s="92">
        <f t="shared" si="32"/>
        <v>0</v>
      </c>
    </row>
    <row r="1589" spans="7:19">
      <c r="G1589" s="58"/>
      <c r="S1589" s="92">
        <f t="shared" si="32"/>
        <v>0</v>
      </c>
    </row>
    <row r="1590" spans="7:19">
      <c r="G1590" s="58"/>
      <c r="S1590" s="92">
        <f t="shared" si="32"/>
        <v>0</v>
      </c>
    </row>
    <row r="1591" spans="7:19">
      <c r="G1591" s="58"/>
      <c r="S1591" s="92">
        <f t="shared" si="32"/>
        <v>0</v>
      </c>
    </row>
    <row r="1592" spans="7:19">
      <c r="G1592" s="58"/>
      <c r="S1592" s="92">
        <f t="shared" si="32"/>
        <v>0</v>
      </c>
    </row>
    <row r="1593" spans="7:19">
      <c r="G1593" s="58"/>
      <c r="S1593" s="92">
        <f t="shared" si="32"/>
        <v>0</v>
      </c>
    </row>
    <row r="1594" spans="7:19">
      <c r="G1594" s="58"/>
      <c r="S1594" s="92">
        <f t="shared" si="32"/>
        <v>0</v>
      </c>
    </row>
    <row r="1595" spans="7:19">
      <c r="G1595" s="58"/>
      <c r="S1595" s="92">
        <f t="shared" si="32"/>
        <v>0</v>
      </c>
    </row>
    <row r="1596" spans="7:19">
      <c r="G1596" s="58"/>
      <c r="S1596" s="92">
        <f t="shared" si="32"/>
        <v>0</v>
      </c>
    </row>
    <row r="1597" spans="7:19">
      <c r="G1597" s="58"/>
      <c r="S1597" s="92">
        <f t="shared" si="32"/>
        <v>0</v>
      </c>
    </row>
    <row r="1598" spans="7:19">
      <c r="G1598" s="58"/>
      <c r="S1598" s="92">
        <f t="shared" si="32"/>
        <v>0</v>
      </c>
    </row>
    <row r="1599" spans="7:19">
      <c r="G1599" s="58"/>
      <c r="S1599" s="92">
        <f t="shared" si="32"/>
        <v>0</v>
      </c>
    </row>
    <row r="1600" spans="7:19">
      <c r="G1600" s="58"/>
      <c r="S1600" s="92">
        <f t="shared" si="32"/>
        <v>0</v>
      </c>
    </row>
    <row r="1601" spans="7:19">
      <c r="G1601" s="58"/>
      <c r="S1601" s="92">
        <f t="shared" si="32"/>
        <v>0</v>
      </c>
    </row>
    <row r="1602" spans="7:19">
      <c r="G1602" s="58"/>
      <c r="S1602" s="92">
        <f t="shared" si="32"/>
        <v>0</v>
      </c>
    </row>
    <row r="1603" spans="7:19">
      <c r="G1603" s="58"/>
      <c r="S1603" s="92">
        <f t="shared" si="32"/>
        <v>0</v>
      </c>
    </row>
    <row r="1604" spans="7:19">
      <c r="G1604" s="58"/>
      <c r="S1604" s="92">
        <f t="shared" si="32"/>
        <v>0</v>
      </c>
    </row>
    <row r="1605" spans="7:19">
      <c r="G1605" s="58"/>
      <c r="S1605" s="92">
        <f t="shared" si="32"/>
        <v>0</v>
      </c>
    </row>
    <row r="1606" spans="7:19">
      <c r="G1606" s="58"/>
      <c r="S1606" s="92">
        <f t="shared" si="32"/>
        <v>0</v>
      </c>
    </row>
    <row r="1607" spans="7:19">
      <c r="G1607" s="58"/>
      <c r="S1607" s="92">
        <f t="shared" si="32"/>
        <v>0</v>
      </c>
    </row>
    <row r="1608" spans="7:19">
      <c r="G1608" s="58"/>
      <c r="S1608" s="92">
        <f t="shared" si="32"/>
        <v>0</v>
      </c>
    </row>
    <row r="1609" spans="7:19">
      <c r="G1609" s="58"/>
      <c r="S1609" s="92">
        <f t="shared" si="32"/>
        <v>0</v>
      </c>
    </row>
    <row r="1610" spans="7:19">
      <c r="G1610" s="58"/>
      <c r="S1610" s="92">
        <f t="shared" si="32"/>
        <v>0</v>
      </c>
    </row>
    <row r="1611" spans="7:19">
      <c r="G1611" s="58"/>
      <c r="S1611" s="92">
        <f t="shared" ref="S1611:S1674" si="33">IFERROR(A1611,"")</f>
        <v>0</v>
      </c>
    </row>
    <row r="1612" spans="7:19">
      <c r="G1612" s="58"/>
      <c r="S1612" s="92">
        <f t="shared" si="33"/>
        <v>0</v>
      </c>
    </row>
    <row r="1613" spans="7:19">
      <c r="G1613" s="58"/>
      <c r="S1613" s="92">
        <f t="shared" si="33"/>
        <v>0</v>
      </c>
    </row>
    <row r="1614" spans="7:19">
      <c r="G1614" s="58"/>
      <c r="S1614" s="92">
        <f t="shared" si="33"/>
        <v>0</v>
      </c>
    </row>
    <row r="1615" spans="7:19">
      <c r="G1615" s="58"/>
      <c r="S1615" s="92">
        <f t="shared" si="33"/>
        <v>0</v>
      </c>
    </row>
    <row r="1616" spans="7:19">
      <c r="G1616" s="58"/>
      <c r="S1616" s="92">
        <f t="shared" si="33"/>
        <v>0</v>
      </c>
    </row>
    <row r="1617" spans="7:19">
      <c r="G1617" s="58"/>
      <c r="S1617" s="92">
        <f t="shared" si="33"/>
        <v>0</v>
      </c>
    </row>
    <row r="1618" spans="7:19">
      <c r="G1618" s="58"/>
      <c r="S1618" s="92">
        <f t="shared" si="33"/>
        <v>0</v>
      </c>
    </row>
    <row r="1619" spans="7:19">
      <c r="G1619" s="58"/>
      <c r="S1619" s="92">
        <f t="shared" si="33"/>
        <v>0</v>
      </c>
    </row>
    <row r="1620" spans="7:19">
      <c r="G1620" s="58"/>
      <c r="S1620" s="92">
        <f t="shared" si="33"/>
        <v>0</v>
      </c>
    </row>
    <row r="1621" spans="7:19">
      <c r="G1621" s="58"/>
      <c r="S1621" s="92">
        <f t="shared" si="33"/>
        <v>0</v>
      </c>
    </row>
    <row r="1622" spans="7:19">
      <c r="G1622" s="58"/>
      <c r="S1622" s="92">
        <f t="shared" si="33"/>
        <v>0</v>
      </c>
    </row>
    <row r="1623" spans="7:19">
      <c r="G1623" s="58"/>
      <c r="S1623" s="92">
        <f t="shared" si="33"/>
        <v>0</v>
      </c>
    </row>
    <row r="1624" spans="7:19">
      <c r="G1624" s="58"/>
      <c r="S1624" s="92">
        <f t="shared" si="33"/>
        <v>0</v>
      </c>
    </row>
    <row r="1625" spans="7:19">
      <c r="G1625" s="58"/>
      <c r="S1625" s="92">
        <f t="shared" si="33"/>
        <v>0</v>
      </c>
    </row>
    <row r="1626" spans="7:19">
      <c r="G1626" s="58"/>
      <c r="S1626" s="92">
        <f t="shared" si="33"/>
        <v>0</v>
      </c>
    </row>
    <row r="1627" spans="7:19">
      <c r="G1627" s="58"/>
      <c r="S1627" s="92">
        <f t="shared" si="33"/>
        <v>0</v>
      </c>
    </row>
    <row r="1628" spans="7:19">
      <c r="G1628" s="58"/>
      <c r="S1628" s="92">
        <f t="shared" si="33"/>
        <v>0</v>
      </c>
    </row>
    <row r="1629" spans="7:19">
      <c r="G1629" s="58"/>
      <c r="S1629" s="92">
        <f t="shared" si="33"/>
        <v>0</v>
      </c>
    </row>
    <row r="1630" spans="7:19">
      <c r="G1630" s="58"/>
      <c r="S1630" s="92">
        <f t="shared" si="33"/>
        <v>0</v>
      </c>
    </row>
    <row r="1631" spans="7:19">
      <c r="G1631" s="58"/>
      <c r="S1631" s="92">
        <f t="shared" si="33"/>
        <v>0</v>
      </c>
    </row>
    <row r="1632" spans="7:19">
      <c r="G1632" s="58"/>
      <c r="S1632" s="92">
        <f t="shared" si="33"/>
        <v>0</v>
      </c>
    </row>
    <row r="1633" spans="7:19">
      <c r="G1633" s="58"/>
      <c r="S1633" s="92">
        <f t="shared" si="33"/>
        <v>0</v>
      </c>
    </row>
    <row r="1634" spans="7:19">
      <c r="G1634" s="58"/>
      <c r="S1634" s="92">
        <f t="shared" si="33"/>
        <v>0</v>
      </c>
    </row>
    <row r="1635" spans="7:19">
      <c r="G1635" s="58"/>
      <c r="S1635" s="92">
        <f t="shared" si="33"/>
        <v>0</v>
      </c>
    </row>
    <row r="1636" spans="7:19">
      <c r="G1636" s="58"/>
      <c r="S1636" s="92">
        <f t="shared" si="33"/>
        <v>0</v>
      </c>
    </row>
    <row r="1637" spans="7:19">
      <c r="G1637" s="58"/>
      <c r="S1637" s="92">
        <f t="shared" si="33"/>
        <v>0</v>
      </c>
    </row>
    <row r="1638" spans="7:19">
      <c r="G1638" s="58"/>
      <c r="S1638" s="92">
        <f t="shared" si="33"/>
        <v>0</v>
      </c>
    </row>
    <row r="1639" spans="7:19">
      <c r="G1639" s="58"/>
      <c r="S1639" s="92">
        <f t="shared" si="33"/>
        <v>0</v>
      </c>
    </row>
    <row r="1640" spans="7:19">
      <c r="G1640" s="58"/>
      <c r="S1640" s="92">
        <f t="shared" si="33"/>
        <v>0</v>
      </c>
    </row>
    <row r="1641" spans="7:19">
      <c r="G1641" s="58"/>
      <c r="S1641" s="92">
        <f t="shared" si="33"/>
        <v>0</v>
      </c>
    </row>
    <row r="1642" spans="7:19">
      <c r="G1642" s="58"/>
      <c r="S1642" s="92">
        <f t="shared" si="33"/>
        <v>0</v>
      </c>
    </row>
    <row r="1643" spans="7:19">
      <c r="G1643" s="58"/>
      <c r="S1643" s="92">
        <f t="shared" si="33"/>
        <v>0</v>
      </c>
    </row>
    <row r="1644" spans="7:19">
      <c r="G1644" s="58"/>
      <c r="S1644" s="92">
        <f t="shared" si="33"/>
        <v>0</v>
      </c>
    </row>
    <row r="1645" spans="7:19">
      <c r="G1645" s="58"/>
      <c r="S1645" s="92">
        <f t="shared" si="33"/>
        <v>0</v>
      </c>
    </row>
    <row r="1646" spans="7:19">
      <c r="G1646" s="58"/>
      <c r="S1646" s="92">
        <f t="shared" si="33"/>
        <v>0</v>
      </c>
    </row>
    <row r="1647" spans="7:19">
      <c r="G1647" s="58"/>
      <c r="S1647" s="92">
        <f t="shared" si="33"/>
        <v>0</v>
      </c>
    </row>
    <row r="1648" spans="7:19">
      <c r="G1648" s="58"/>
      <c r="S1648" s="92">
        <f t="shared" si="33"/>
        <v>0</v>
      </c>
    </row>
    <row r="1649" spans="7:19">
      <c r="G1649" s="58"/>
      <c r="S1649" s="92">
        <f t="shared" si="33"/>
        <v>0</v>
      </c>
    </row>
    <row r="1650" spans="7:19">
      <c r="G1650" s="58"/>
      <c r="S1650" s="92">
        <f t="shared" si="33"/>
        <v>0</v>
      </c>
    </row>
    <row r="1651" spans="7:19">
      <c r="G1651" s="58"/>
      <c r="S1651" s="92">
        <f t="shared" si="33"/>
        <v>0</v>
      </c>
    </row>
    <row r="1652" spans="7:19">
      <c r="G1652" s="58"/>
      <c r="S1652" s="92">
        <f t="shared" si="33"/>
        <v>0</v>
      </c>
    </row>
    <row r="1653" spans="7:19">
      <c r="G1653" s="58"/>
      <c r="S1653" s="92">
        <f t="shared" si="33"/>
        <v>0</v>
      </c>
    </row>
    <row r="1654" spans="7:19">
      <c r="G1654" s="58"/>
      <c r="S1654" s="92">
        <f t="shared" si="33"/>
        <v>0</v>
      </c>
    </row>
    <row r="1655" spans="7:19">
      <c r="G1655" s="58"/>
      <c r="S1655" s="92">
        <f t="shared" si="33"/>
        <v>0</v>
      </c>
    </row>
    <row r="1656" spans="7:19">
      <c r="G1656" s="58"/>
      <c r="S1656" s="92">
        <f t="shared" si="33"/>
        <v>0</v>
      </c>
    </row>
    <row r="1657" spans="7:19">
      <c r="G1657" s="58"/>
      <c r="S1657" s="92">
        <f t="shared" si="33"/>
        <v>0</v>
      </c>
    </row>
    <row r="1658" spans="7:19">
      <c r="G1658" s="58"/>
      <c r="S1658" s="92">
        <f t="shared" si="33"/>
        <v>0</v>
      </c>
    </row>
    <row r="1659" spans="7:19">
      <c r="G1659" s="58"/>
      <c r="S1659" s="92">
        <f t="shared" si="33"/>
        <v>0</v>
      </c>
    </row>
    <row r="1660" spans="7:19">
      <c r="G1660" s="58"/>
      <c r="S1660" s="92">
        <f t="shared" si="33"/>
        <v>0</v>
      </c>
    </row>
    <row r="1661" spans="7:19">
      <c r="G1661" s="58"/>
      <c r="S1661" s="92">
        <f t="shared" si="33"/>
        <v>0</v>
      </c>
    </row>
    <row r="1662" spans="7:19">
      <c r="G1662" s="58"/>
      <c r="S1662" s="92">
        <f t="shared" si="33"/>
        <v>0</v>
      </c>
    </row>
    <row r="1663" spans="7:19">
      <c r="G1663" s="58"/>
      <c r="S1663" s="92">
        <f t="shared" si="33"/>
        <v>0</v>
      </c>
    </row>
    <row r="1664" spans="7:19">
      <c r="G1664" s="58"/>
      <c r="S1664" s="92">
        <f t="shared" si="33"/>
        <v>0</v>
      </c>
    </row>
    <row r="1665" spans="7:19">
      <c r="G1665" s="58"/>
      <c r="S1665" s="92">
        <f t="shared" si="33"/>
        <v>0</v>
      </c>
    </row>
    <row r="1666" spans="7:19">
      <c r="G1666" s="58"/>
      <c r="S1666" s="92">
        <f t="shared" si="33"/>
        <v>0</v>
      </c>
    </row>
    <row r="1667" spans="7:19">
      <c r="G1667" s="58"/>
      <c r="S1667" s="92">
        <f t="shared" si="33"/>
        <v>0</v>
      </c>
    </row>
    <row r="1668" spans="7:19">
      <c r="G1668" s="58"/>
      <c r="S1668" s="92">
        <f t="shared" si="33"/>
        <v>0</v>
      </c>
    </row>
    <row r="1669" spans="7:19">
      <c r="G1669" s="58"/>
      <c r="S1669" s="92">
        <f t="shared" si="33"/>
        <v>0</v>
      </c>
    </row>
    <row r="1670" spans="7:19">
      <c r="G1670" s="58"/>
      <c r="S1670" s="92">
        <f t="shared" si="33"/>
        <v>0</v>
      </c>
    </row>
    <row r="1671" spans="7:19">
      <c r="G1671" s="58"/>
      <c r="S1671" s="92">
        <f t="shared" si="33"/>
        <v>0</v>
      </c>
    </row>
    <row r="1672" spans="7:19">
      <c r="G1672" s="58"/>
      <c r="S1672" s="92">
        <f t="shared" si="33"/>
        <v>0</v>
      </c>
    </row>
    <row r="1673" spans="7:19">
      <c r="G1673" s="58"/>
      <c r="S1673" s="92">
        <f t="shared" si="33"/>
        <v>0</v>
      </c>
    </row>
    <row r="1674" spans="7:19">
      <c r="G1674" s="58"/>
      <c r="S1674" s="92">
        <f t="shared" si="33"/>
        <v>0</v>
      </c>
    </row>
    <row r="1675" spans="7:19">
      <c r="G1675" s="58"/>
      <c r="S1675" s="92">
        <f t="shared" ref="S1675:S1738" si="34">IFERROR(A1675,"")</f>
        <v>0</v>
      </c>
    </row>
    <row r="1676" spans="7:19">
      <c r="G1676" s="58"/>
      <c r="S1676" s="92">
        <f t="shared" si="34"/>
        <v>0</v>
      </c>
    </row>
    <row r="1677" spans="7:19">
      <c r="G1677" s="58"/>
      <c r="S1677" s="92">
        <f t="shared" si="34"/>
        <v>0</v>
      </c>
    </row>
    <row r="1678" spans="7:19">
      <c r="G1678" s="58"/>
      <c r="S1678" s="92">
        <f t="shared" si="34"/>
        <v>0</v>
      </c>
    </row>
    <row r="1679" spans="7:19">
      <c r="G1679" s="58"/>
      <c r="S1679" s="92">
        <f t="shared" si="34"/>
        <v>0</v>
      </c>
    </row>
    <row r="1680" spans="7:19">
      <c r="G1680" s="58"/>
      <c r="S1680" s="92">
        <f t="shared" si="34"/>
        <v>0</v>
      </c>
    </row>
    <row r="1681" spans="7:19">
      <c r="G1681" s="58"/>
      <c r="S1681" s="92">
        <f t="shared" si="34"/>
        <v>0</v>
      </c>
    </row>
    <row r="1682" spans="7:19">
      <c r="G1682" s="58"/>
      <c r="S1682" s="92">
        <f t="shared" si="34"/>
        <v>0</v>
      </c>
    </row>
    <row r="1683" spans="7:19">
      <c r="G1683" s="58"/>
      <c r="S1683" s="92">
        <f t="shared" si="34"/>
        <v>0</v>
      </c>
    </row>
    <row r="1684" spans="7:19">
      <c r="G1684" s="58"/>
      <c r="S1684" s="92">
        <f t="shared" si="34"/>
        <v>0</v>
      </c>
    </row>
    <row r="1685" spans="7:19">
      <c r="G1685" s="58"/>
      <c r="S1685" s="92">
        <f t="shared" si="34"/>
        <v>0</v>
      </c>
    </row>
    <row r="1686" spans="7:19">
      <c r="G1686" s="58"/>
      <c r="S1686" s="92">
        <f t="shared" si="34"/>
        <v>0</v>
      </c>
    </row>
    <row r="1687" spans="7:19">
      <c r="G1687" s="58"/>
      <c r="S1687" s="92">
        <f t="shared" si="34"/>
        <v>0</v>
      </c>
    </row>
    <row r="1688" spans="7:19">
      <c r="G1688" s="58"/>
      <c r="S1688" s="92">
        <f t="shared" si="34"/>
        <v>0</v>
      </c>
    </row>
    <row r="1689" spans="7:19">
      <c r="G1689" s="58"/>
      <c r="S1689" s="92">
        <f t="shared" si="34"/>
        <v>0</v>
      </c>
    </row>
    <row r="1690" spans="7:19">
      <c r="G1690" s="58"/>
      <c r="S1690" s="92">
        <f t="shared" si="34"/>
        <v>0</v>
      </c>
    </row>
    <row r="1691" spans="7:19">
      <c r="G1691" s="58"/>
      <c r="S1691" s="92">
        <f t="shared" si="34"/>
        <v>0</v>
      </c>
    </row>
    <row r="1692" spans="7:19">
      <c r="G1692" s="58"/>
      <c r="S1692" s="92">
        <f t="shared" si="34"/>
        <v>0</v>
      </c>
    </row>
    <row r="1693" spans="7:19">
      <c r="G1693" s="58"/>
      <c r="S1693" s="92">
        <f t="shared" si="34"/>
        <v>0</v>
      </c>
    </row>
    <row r="1694" spans="7:19">
      <c r="G1694" s="58"/>
      <c r="S1694" s="92">
        <f t="shared" si="34"/>
        <v>0</v>
      </c>
    </row>
    <row r="1695" spans="7:19">
      <c r="G1695" s="58"/>
      <c r="S1695" s="92">
        <f t="shared" si="34"/>
        <v>0</v>
      </c>
    </row>
    <row r="1696" spans="7:19">
      <c r="G1696" s="58"/>
      <c r="S1696" s="92">
        <f t="shared" si="34"/>
        <v>0</v>
      </c>
    </row>
    <row r="1697" spans="7:19">
      <c r="G1697" s="58"/>
      <c r="S1697" s="92">
        <f t="shared" si="34"/>
        <v>0</v>
      </c>
    </row>
    <row r="1698" spans="7:19">
      <c r="G1698" s="58"/>
      <c r="S1698" s="92">
        <f t="shared" si="34"/>
        <v>0</v>
      </c>
    </row>
    <row r="1699" spans="7:19">
      <c r="G1699" s="58"/>
      <c r="S1699" s="92">
        <f t="shared" si="34"/>
        <v>0</v>
      </c>
    </row>
    <row r="1700" spans="7:19">
      <c r="G1700" s="58"/>
      <c r="S1700" s="92">
        <f t="shared" si="34"/>
        <v>0</v>
      </c>
    </row>
    <row r="1701" spans="7:19">
      <c r="G1701" s="58"/>
      <c r="S1701" s="92">
        <f t="shared" si="34"/>
        <v>0</v>
      </c>
    </row>
    <row r="1702" spans="7:19">
      <c r="G1702" s="58"/>
      <c r="S1702" s="92">
        <f t="shared" si="34"/>
        <v>0</v>
      </c>
    </row>
    <row r="1703" spans="7:19">
      <c r="G1703" s="58"/>
      <c r="S1703" s="92">
        <f t="shared" si="34"/>
        <v>0</v>
      </c>
    </row>
    <row r="1704" spans="7:19">
      <c r="G1704" s="58"/>
      <c r="S1704" s="92">
        <f t="shared" si="34"/>
        <v>0</v>
      </c>
    </row>
    <row r="1705" spans="7:19">
      <c r="G1705" s="58"/>
      <c r="S1705" s="92">
        <f t="shared" si="34"/>
        <v>0</v>
      </c>
    </row>
    <row r="1706" spans="7:19">
      <c r="G1706" s="58"/>
      <c r="S1706" s="92">
        <f t="shared" si="34"/>
        <v>0</v>
      </c>
    </row>
    <row r="1707" spans="7:19">
      <c r="G1707" s="58"/>
      <c r="S1707" s="92">
        <f t="shared" si="34"/>
        <v>0</v>
      </c>
    </row>
    <row r="1708" spans="7:19">
      <c r="G1708" s="58"/>
      <c r="S1708" s="92">
        <f t="shared" si="34"/>
        <v>0</v>
      </c>
    </row>
    <row r="1709" spans="7:19">
      <c r="G1709" s="58"/>
      <c r="S1709" s="92">
        <f t="shared" si="34"/>
        <v>0</v>
      </c>
    </row>
    <row r="1710" spans="7:19">
      <c r="G1710" s="58"/>
      <c r="S1710" s="92">
        <f t="shared" si="34"/>
        <v>0</v>
      </c>
    </row>
    <row r="1711" spans="7:19">
      <c r="G1711" s="58"/>
      <c r="S1711" s="92">
        <f t="shared" si="34"/>
        <v>0</v>
      </c>
    </row>
    <row r="1712" spans="7:19">
      <c r="G1712" s="58"/>
      <c r="S1712" s="92">
        <f t="shared" si="34"/>
        <v>0</v>
      </c>
    </row>
    <row r="1713" spans="7:19">
      <c r="G1713" s="58"/>
      <c r="S1713" s="92">
        <f t="shared" si="34"/>
        <v>0</v>
      </c>
    </row>
    <row r="1714" spans="7:19">
      <c r="G1714" s="58"/>
      <c r="S1714" s="92">
        <f t="shared" si="34"/>
        <v>0</v>
      </c>
    </row>
    <row r="1715" spans="7:19">
      <c r="G1715" s="58"/>
      <c r="S1715" s="92">
        <f t="shared" si="34"/>
        <v>0</v>
      </c>
    </row>
    <row r="1716" spans="7:19">
      <c r="G1716" s="58"/>
      <c r="S1716" s="92">
        <f t="shared" si="34"/>
        <v>0</v>
      </c>
    </row>
    <row r="1717" spans="7:19">
      <c r="G1717" s="58"/>
      <c r="S1717" s="92">
        <f t="shared" si="34"/>
        <v>0</v>
      </c>
    </row>
    <row r="1718" spans="7:19">
      <c r="G1718" s="58"/>
      <c r="S1718" s="92">
        <f t="shared" si="34"/>
        <v>0</v>
      </c>
    </row>
    <row r="1719" spans="7:19">
      <c r="G1719" s="58"/>
      <c r="S1719" s="92">
        <f t="shared" si="34"/>
        <v>0</v>
      </c>
    </row>
    <row r="1720" spans="7:19">
      <c r="G1720" s="58"/>
      <c r="S1720" s="92">
        <f t="shared" si="34"/>
        <v>0</v>
      </c>
    </row>
    <row r="1721" spans="7:19">
      <c r="G1721" s="58"/>
      <c r="S1721" s="92">
        <f t="shared" si="34"/>
        <v>0</v>
      </c>
    </row>
    <row r="1722" spans="7:19">
      <c r="G1722" s="58"/>
      <c r="S1722" s="92">
        <f t="shared" si="34"/>
        <v>0</v>
      </c>
    </row>
    <row r="1723" spans="7:19">
      <c r="G1723" s="58"/>
      <c r="S1723" s="92">
        <f t="shared" si="34"/>
        <v>0</v>
      </c>
    </row>
    <row r="1724" spans="7:19">
      <c r="G1724" s="58"/>
      <c r="S1724" s="92">
        <f t="shared" si="34"/>
        <v>0</v>
      </c>
    </row>
    <row r="1725" spans="7:19">
      <c r="G1725" s="58"/>
      <c r="S1725" s="92">
        <f t="shared" si="34"/>
        <v>0</v>
      </c>
    </row>
    <row r="1726" spans="7:19">
      <c r="G1726" s="58"/>
      <c r="S1726" s="92">
        <f t="shared" si="34"/>
        <v>0</v>
      </c>
    </row>
    <row r="1727" spans="7:19">
      <c r="G1727" s="58"/>
      <c r="S1727" s="92">
        <f t="shared" si="34"/>
        <v>0</v>
      </c>
    </row>
    <row r="1728" spans="7:19">
      <c r="G1728" s="58"/>
      <c r="S1728" s="92">
        <f t="shared" si="34"/>
        <v>0</v>
      </c>
    </row>
    <row r="1729" spans="7:19">
      <c r="G1729" s="58"/>
      <c r="S1729" s="92">
        <f t="shared" si="34"/>
        <v>0</v>
      </c>
    </row>
    <row r="1730" spans="7:19">
      <c r="G1730" s="58"/>
      <c r="S1730" s="92">
        <f t="shared" si="34"/>
        <v>0</v>
      </c>
    </row>
    <row r="1731" spans="7:19">
      <c r="G1731" s="58"/>
      <c r="S1731" s="92">
        <f t="shared" si="34"/>
        <v>0</v>
      </c>
    </row>
    <row r="1732" spans="7:19">
      <c r="G1732" s="58"/>
      <c r="S1732" s="92">
        <f t="shared" si="34"/>
        <v>0</v>
      </c>
    </row>
    <row r="1733" spans="7:19">
      <c r="G1733" s="58"/>
      <c r="S1733" s="92">
        <f t="shared" si="34"/>
        <v>0</v>
      </c>
    </row>
    <row r="1734" spans="7:19">
      <c r="G1734" s="58"/>
      <c r="S1734" s="92">
        <f t="shared" si="34"/>
        <v>0</v>
      </c>
    </row>
    <row r="1735" spans="7:19">
      <c r="G1735" s="58"/>
      <c r="S1735" s="92">
        <f t="shared" si="34"/>
        <v>0</v>
      </c>
    </row>
    <row r="1736" spans="7:19">
      <c r="G1736" s="58"/>
      <c r="S1736" s="92">
        <f t="shared" si="34"/>
        <v>0</v>
      </c>
    </row>
    <row r="1737" spans="7:19">
      <c r="G1737" s="58"/>
      <c r="S1737" s="92">
        <f t="shared" si="34"/>
        <v>0</v>
      </c>
    </row>
    <row r="1738" spans="7:19">
      <c r="G1738" s="58"/>
      <c r="S1738" s="92">
        <f t="shared" si="34"/>
        <v>0</v>
      </c>
    </row>
    <row r="1739" spans="7:19">
      <c r="G1739" s="58"/>
      <c r="S1739" s="92">
        <f t="shared" ref="S1739:S1802" si="35">IFERROR(A1739,"")</f>
        <v>0</v>
      </c>
    </row>
    <row r="1740" spans="7:19">
      <c r="G1740" s="58"/>
      <c r="S1740" s="92">
        <f t="shared" si="35"/>
        <v>0</v>
      </c>
    </row>
    <row r="1741" spans="7:19">
      <c r="G1741" s="58"/>
      <c r="S1741" s="92">
        <f t="shared" si="35"/>
        <v>0</v>
      </c>
    </row>
    <row r="1742" spans="7:19">
      <c r="G1742" s="58"/>
      <c r="S1742" s="92">
        <f t="shared" si="35"/>
        <v>0</v>
      </c>
    </row>
    <row r="1743" spans="7:19">
      <c r="G1743" s="58"/>
      <c r="S1743" s="92">
        <f t="shared" si="35"/>
        <v>0</v>
      </c>
    </row>
    <row r="1744" spans="7:19">
      <c r="G1744" s="58"/>
      <c r="S1744" s="92">
        <f t="shared" si="35"/>
        <v>0</v>
      </c>
    </row>
    <row r="1745" spans="7:19">
      <c r="G1745" s="58"/>
      <c r="S1745" s="92">
        <f t="shared" si="35"/>
        <v>0</v>
      </c>
    </row>
    <row r="1746" spans="7:19">
      <c r="G1746" s="58"/>
      <c r="S1746" s="92">
        <f t="shared" si="35"/>
        <v>0</v>
      </c>
    </row>
    <row r="1747" spans="7:19">
      <c r="G1747" s="58"/>
      <c r="S1747" s="92">
        <f t="shared" si="35"/>
        <v>0</v>
      </c>
    </row>
    <row r="1748" spans="7:19">
      <c r="G1748" s="58"/>
      <c r="S1748" s="92">
        <f t="shared" si="35"/>
        <v>0</v>
      </c>
    </row>
    <row r="1749" spans="7:19">
      <c r="G1749" s="58"/>
      <c r="S1749" s="92">
        <f t="shared" si="35"/>
        <v>0</v>
      </c>
    </row>
    <row r="1750" spans="7:19">
      <c r="G1750" s="58"/>
      <c r="S1750" s="92">
        <f t="shared" si="35"/>
        <v>0</v>
      </c>
    </row>
    <row r="1751" spans="7:19">
      <c r="G1751" s="58"/>
      <c r="S1751" s="92">
        <f t="shared" si="35"/>
        <v>0</v>
      </c>
    </row>
    <row r="1752" spans="7:19">
      <c r="G1752" s="58"/>
      <c r="S1752" s="92">
        <f t="shared" si="35"/>
        <v>0</v>
      </c>
    </row>
    <row r="1753" spans="7:19">
      <c r="G1753" s="58"/>
      <c r="S1753" s="92">
        <f t="shared" si="35"/>
        <v>0</v>
      </c>
    </row>
    <row r="1754" spans="7:19">
      <c r="G1754" s="58"/>
      <c r="S1754" s="92">
        <f t="shared" si="35"/>
        <v>0</v>
      </c>
    </row>
    <row r="1755" spans="7:19">
      <c r="G1755" s="58"/>
      <c r="S1755" s="92">
        <f t="shared" si="35"/>
        <v>0</v>
      </c>
    </row>
    <row r="1756" spans="7:19">
      <c r="G1756" s="58"/>
      <c r="S1756" s="92">
        <f t="shared" si="35"/>
        <v>0</v>
      </c>
    </row>
    <row r="1757" spans="7:19">
      <c r="G1757" s="58"/>
      <c r="S1757" s="92">
        <f t="shared" si="35"/>
        <v>0</v>
      </c>
    </row>
    <row r="1758" spans="7:19">
      <c r="G1758" s="58"/>
      <c r="S1758" s="92">
        <f t="shared" si="35"/>
        <v>0</v>
      </c>
    </row>
    <row r="1759" spans="7:19">
      <c r="G1759" s="58"/>
      <c r="S1759" s="92">
        <f t="shared" si="35"/>
        <v>0</v>
      </c>
    </row>
    <row r="1760" spans="7:19">
      <c r="G1760" s="58"/>
      <c r="S1760" s="92">
        <f t="shared" si="35"/>
        <v>0</v>
      </c>
    </row>
    <row r="1761" spans="7:19">
      <c r="G1761" s="58"/>
      <c r="S1761" s="92">
        <f t="shared" si="35"/>
        <v>0</v>
      </c>
    </row>
    <row r="1762" spans="7:19">
      <c r="G1762" s="58"/>
      <c r="S1762" s="92">
        <f t="shared" si="35"/>
        <v>0</v>
      </c>
    </row>
    <row r="1763" spans="7:19">
      <c r="G1763" s="58"/>
      <c r="S1763" s="92">
        <f t="shared" si="35"/>
        <v>0</v>
      </c>
    </row>
    <row r="1764" spans="7:19">
      <c r="G1764" s="58"/>
      <c r="S1764" s="92">
        <f t="shared" si="35"/>
        <v>0</v>
      </c>
    </row>
    <row r="1765" spans="7:19">
      <c r="G1765" s="58"/>
      <c r="S1765" s="92">
        <f t="shared" si="35"/>
        <v>0</v>
      </c>
    </row>
    <row r="1766" spans="7:19">
      <c r="G1766" s="58"/>
      <c r="S1766" s="92">
        <f t="shared" si="35"/>
        <v>0</v>
      </c>
    </row>
    <row r="1767" spans="7:19">
      <c r="G1767" s="58"/>
      <c r="S1767" s="92">
        <f t="shared" si="35"/>
        <v>0</v>
      </c>
    </row>
    <row r="1768" spans="7:19">
      <c r="G1768" s="58"/>
      <c r="S1768" s="92">
        <f t="shared" si="35"/>
        <v>0</v>
      </c>
    </row>
    <row r="1769" spans="7:19">
      <c r="G1769" s="58"/>
      <c r="S1769" s="92">
        <f t="shared" si="35"/>
        <v>0</v>
      </c>
    </row>
    <row r="1770" spans="7:19">
      <c r="G1770" s="58"/>
      <c r="S1770" s="92">
        <f t="shared" si="35"/>
        <v>0</v>
      </c>
    </row>
    <row r="1771" spans="7:19">
      <c r="G1771" s="58"/>
      <c r="S1771" s="92">
        <f t="shared" si="35"/>
        <v>0</v>
      </c>
    </row>
    <row r="1772" spans="7:19">
      <c r="G1772" s="58"/>
      <c r="S1772" s="92">
        <f t="shared" si="35"/>
        <v>0</v>
      </c>
    </row>
    <row r="1773" spans="7:19">
      <c r="G1773" s="58"/>
      <c r="S1773" s="92">
        <f t="shared" si="35"/>
        <v>0</v>
      </c>
    </row>
    <row r="1774" spans="7:19">
      <c r="G1774" s="58"/>
      <c r="S1774" s="92">
        <f t="shared" si="35"/>
        <v>0</v>
      </c>
    </row>
    <row r="1775" spans="7:19">
      <c r="G1775" s="58"/>
      <c r="S1775" s="92">
        <f t="shared" si="35"/>
        <v>0</v>
      </c>
    </row>
    <row r="1776" spans="7:19">
      <c r="G1776" s="58"/>
      <c r="S1776" s="92">
        <f t="shared" si="35"/>
        <v>0</v>
      </c>
    </row>
    <row r="1777" spans="7:19">
      <c r="G1777" s="58"/>
      <c r="S1777" s="92">
        <f t="shared" si="35"/>
        <v>0</v>
      </c>
    </row>
    <row r="1778" spans="7:19">
      <c r="G1778" s="58"/>
      <c r="S1778" s="92">
        <f t="shared" si="35"/>
        <v>0</v>
      </c>
    </row>
    <row r="1779" spans="7:19">
      <c r="G1779" s="58"/>
      <c r="S1779" s="92">
        <f t="shared" si="35"/>
        <v>0</v>
      </c>
    </row>
    <row r="1780" spans="7:19">
      <c r="G1780" s="58"/>
      <c r="S1780" s="92">
        <f t="shared" si="35"/>
        <v>0</v>
      </c>
    </row>
    <row r="1781" spans="7:19">
      <c r="G1781" s="58"/>
      <c r="S1781" s="92">
        <f t="shared" si="35"/>
        <v>0</v>
      </c>
    </row>
    <row r="1782" spans="7:19">
      <c r="G1782" s="58"/>
      <c r="S1782" s="92">
        <f t="shared" si="35"/>
        <v>0</v>
      </c>
    </row>
    <row r="1783" spans="7:19">
      <c r="G1783" s="58"/>
      <c r="S1783" s="92">
        <f t="shared" si="35"/>
        <v>0</v>
      </c>
    </row>
    <row r="1784" spans="7:19">
      <c r="G1784" s="58"/>
      <c r="S1784" s="92">
        <f t="shared" si="35"/>
        <v>0</v>
      </c>
    </row>
    <row r="1785" spans="7:19">
      <c r="G1785" s="58"/>
      <c r="S1785" s="92">
        <f t="shared" si="35"/>
        <v>0</v>
      </c>
    </row>
    <row r="1786" spans="7:19">
      <c r="G1786" s="58"/>
      <c r="S1786" s="92">
        <f t="shared" si="35"/>
        <v>0</v>
      </c>
    </row>
    <row r="1787" spans="7:19">
      <c r="G1787" s="58"/>
      <c r="S1787" s="92">
        <f t="shared" si="35"/>
        <v>0</v>
      </c>
    </row>
    <row r="1788" spans="7:19">
      <c r="G1788" s="58"/>
      <c r="S1788" s="92">
        <f t="shared" si="35"/>
        <v>0</v>
      </c>
    </row>
    <row r="1789" spans="7:19">
      <c r="G1789" s="58"/>
      <c r="S1789" s="92">
        <f t="shared" si="35"/>
        <v>0</v>
      </c>
    </row>
    <row r="1790" spans="7:19">
      <c r="G1790" s="58"/>
      <c r="S1790" s="92">
        <f t="shared" si="35"/>
        <v>0</v>
      </c>
    </row>
    <row r="1791" spans="7:19">
      <c r="G1791" s="58"/>
      <c r="S1791" s="92">
        <f t="shared" si="35"/>
        <v>0</v>
      </c>
    </row>
    <row r="1792" spans="7:19">
      <c r="G1792" s="58"/>
      <c r="S1792" s="92">
        <f t="shared" si="35"/>
        <v>0</v>
      </c>
    </row>
    <row r="1793" spans="7:19">
      <c r="G1793" s="58"/>
      <c r="S1793" s="92">
        <f t="shared" si="35"/>
        <v>0</v>
      </c>
    </row>
    <row r="1794" spans="7:19">
      <c r="G1794" s="58"/>
      <c r="S1794" s="92">
        <f t="shared" si="35"/>
        <v>0</v>
      </c>
    </row>
    <row r="1795" spans="7:19">
      <c r="G1795" s="58"/>
      <c r="S1795" s="92">
        <f t="shared" si="35"/>
        <v>0</v>
      </c>
    </row>
    <row r="1796" spans="7:19">
      <c r="G1796" s="58"/>
      <c r="S1796" s="92">
        <f t="shared" si="35"/>
        <v>0</v>
      </c>
    </row>
    <row r="1797" spans="7:19">
      <c r="G1797" s="58"/>
      <c r="S1797" s="92">
        <f t="shared" si="35"/>
        <v>0</v>
      </c>
    </row>
    <row r="1798" spans="7:19">
      <c r="G1798" s="58"/>
      <c r="S1798" s="92">
        <f t="shared" si="35"/>
        <v>0</v>
      </c>
    </row>
    <row r="1799" spans="7:19">
      <c r="G1799" s="58"/>
      <c r="S1799" s="92">
        <f t="shared" si="35"/>
        <v>0</v>
      </c>
    </row>
    <row r="1800" spans="7:19">
      <c r="G1800" s="58"/>
      <c r="S1800" s="92">
        <f t="shared" si="35"/>
        <v>0</v>
      </c>
    </row>
    <row r="1801" spans="7:19">
      <c r="G1801" s="58"/>
      <c r="S1801" s="92">
        <f t="shared" si="35"/>
        <v>0</v>
      </c>
    </row>
    <row r="1802" spans="7:19">
      <c r="G1802" s="58"/>
      <c r="S1802" s="92">
        <f t="shared" si="35"/>
        <v>0</v>
      </c>
    </row>
    <row r="1803" spans="7:19">
      <c r="G1803" s="58"/>
      <c r="S1803" s="92">
        <f t="shared" ref="S1803:S1866" si="36">IFERROR(A1803,"")</f>
        <v>0</v>
      </c>
    </row>
    <row r="1804" spans="7:19">
      <c r="G1804" s="58"/>
      <c r="S1804" s="92">
        <f t="shared" si="36"/>
        <v>0</v>
      </c>
    </row>
    <row r="1805" spans="7:19">
      <c r="G1805" s="58"/>
      <c r="S1805" s="92">
        <f t="shared" si="36"/>
        <v>0</v>
      </c>
    </row>
    <row r="1806" spans="7:19">
      <c r="G1806" s="58"/>
      <c r="S1806" s="92">
        <f t="shared" si="36"/>
        <v>0</v>
      </c>
    </row>
    <row r="1807" spans="7:19">
      <c r="G1807" s="58"/>
      <c r="S1807" s="92">
        <f t="shared" si="36"/>
        <v>0</v>
      </c>
    </row>
    <row r="1808" spans="7:19">
      <c r="G1808" s="58"/>
      <c r="S1808" s="92">
        <f t="shared" si="36"/>
        <v>0</v>
      </c>
    </row>
    <row r="1809" spans="7:19">
      <c r="G1809" s="58"/>
      <c r="S1809" s="92">
        <f t="shared" si="36"/>
        <v>0</v>
      </c>
    </row>
    <row r="1810" spans="7:19">
      <c r="G1810" s="58"/>
      <c r="S1810" s="92">
        <f t="shared" si="36"/>
        <v>0</v>
      </c>
    </row>
    <row r="1811" spans="7:19">
      <c r="G1811" s="58"/>
      <c r="S1811" s="92">
        <f t="shared" si="36"/>
        <v>0</v>
      </c>
    </row>
    <row r="1812" spans="7:19">
      <c r="G1812" s="58"/>
      <c r="S1812" s="92">
        <f t="shared" si="36"/>
        <v>0</v>
      </c>
    </row>
    <row r="1813" spans="7:19">
      <c r="G1813" s="58"/>
      <c r="S1813" s="92">
        <f t="shared" si="36"/>
        <v>0</v>
      </c>
    </row>
    <row r="1814" spans="7:19">
      <c r="G1814" s="58"/>
      <c r="S1814" s="92">
        <f t="shared" si="36"/>
        <v>0</v>
      </c>
    </row>
    <row r="1815" spans="7:19">
      <c r="G1815" s="58"/>
      <c r="S1815" s="92">
        <f t="shared" si="36"/>
        <v>0</v>
      </c>
    </row>
    <row r="1816" spans="7:19">
      <c r="G1816" s="58"/>
      <c r="S1816" s="92">
        <f t="shared" si="36"/>
        <v>0</v>
      </c>
    </row>
    <row r="1817" spans="7:19">
      <c r="G1817" s="58"/>
      <c r="S1817" s="92">
        <f t="shared" si="36"/>
        <v>0</v>
      </c>
    </row>
    <row r="1818" spans="7:19">
      <c r="G1818" s="58"/>
      <c r="S1818" s="92">
        <f t="shared" si="36"/>
        <v>0</v>
      </c>
    </row>
    <row r="1819" spans="7:19">
      <c r="G1819" s="58"/>
      <c r="S1819" s="92">
        <f t="shared" si="36"/>
        <v>0</v>
      </c>
    </row>
    <row r="1820" spans="7:19">
      <c r="G1820" s="58"/>
      <c r="S1820" s="92">
        <f t="shared" si="36"/>
        <v>0</v>
      </c>
    </row>
    <row r="1821" spans="7:19">
      <c r="G1821" s="58"/>
      <c r="S1821" s="92">
        <f t="shared" si="36"/>
        <v>0</v>
      </c>
    </row>
    <row r="1822" spans="7:19">
      <c r="G1822" s="58"/>
      <c r="S1822" s="92">
        <f t="shared" si="36"/>
        <v>0</v>
      </c>
    </row>
    <row r="1823" spans="7:19">
      <c r="G1823" s="58"/>
      <c r="S1823" s="92">
        <f t="shared" si="36"/>
        <v>0</v>
      </c>
    </row>
    <row r="1824" spans="7:19">
      <c r="G1824" s="58"/>
      <c r="S1824" s="92">
        <f t="shared" si="36"/>
        <v>0</v>
      </c>
    </row>
    <row r="1825" spans="7:19">
      <c r="G1825" s="58"/>
      <c r="S1825" s="92">
        <f t="shared" si="36"/>
        <v>0</v>
      </c>
    </row>
    <row r="1826" spans="7:19">
      <c r="G1826" s="58"/>
      <c r="S1826" s="92">
        <f t="shared" si="36"/>
        <v>0</v>
      </c>
    </row>
    <row r="1827" spans="7:19">
      <c r="G1827" s="58"/>
      <c r="S1827" s="92">
        <f t="shared" si="36"/>
        <v>0</v>
      </c>
    </row>
    <row r="1828" spans="7:19">
      <c r="G1828" s="58"/>
      <c r="S1828" s="92">
        <f t="shared" si="36"/>
        <v>0</v>
      </c>
    </row>
    <row r="1829" spans="7:19">
      <c r="G1829" s="58"/>
      <c r="S1829" s="92">
        <f t="shared" si="36"/>
        <v>0</v>
      </c>
    </row>
    <row r="1830" spans="7:19">
      <c r="G1830" s="58"/>
      <c r="S1830" s="92">
        <f t="shared" si="36"/>
        <v>0</v>
      </c>
    </row>
    <row r="1831" spans="7:19">
      <c r="G1831" s="58"/>
      <c r="S1831" s="92">
        <f t="shared" si="36"/>
        <v>0</v>
      </c>
    </row>
    <row r="1832" spans="7:19">
      <c r="G1832" s="58"/>
      <c r="S1832" s="92">
        <f t="shared" si="36"/>
        <v>0</v>
      </c>
    </row>
    <row r="1833" spans="7:19">
      <c r="G1833" s="58"/>
      <c r="S1833" s="92">
        <f t="shared" si="36"/>
        <v>0</v>
      </c>
    </row>
    <row r="1834" spans="7:19">
      <c r="G1834" s="58"/>
      <c r="S1834" s="92">
        <f t="shared" si="36"/>
        <v>0</v>
      </c>
    </row>
    <row r="1835" spans="7:19">
      <c r="G1835" s="58"/>
      <c r="S1835" s="92">
        <f t="shared" si="36"/>
        <v>0</v>
      </c>
    </row>
    <row r="1836" spans="7:19">
      <c r="G1836" s="58"/>
      <c r="S1836" s="92">
        <f t="shared" si="36"/>
        <v>0</v>
      </c>
    </row>
    <row r="1837" spans="7:19">
      <c r="G1837" s="58"/>
      <c r="S1837" s="92">
        <f t="shared" si="36"/>
        <v>0</v>
      </c>
    </row>
    <row r="1838" spans="7:19">
      <c r="G1838" s="58"/>
      <c r="S1838" s="92">
        <f t="shared" si="36"/>
        <v>0</v>
      </c>
    </row>
    <row r="1839" spans="7:19">
      <c r="G1839" s="58"/>
      <c r="S1839" s="92">
        <f t="shared" si="36"/>
        <v>0</v>
      </c>
    </row>
    <row r="1840" spans="7:19">
      <c r="G1840" s="58"/>
      <c r="S1840" s="92">
        <f t="shared" si="36"/>
        <v>0</v>
      </c>
    </row>
    <row r="1841" spans="7:19">
      <c r="G1841" s="58"/>
      <c r="S1841" s="92">
        <f t="shared" si="36"/>
        <v>0</v>
      </c>
    </row>
    <row r="1842" spans="7:19">
      <c r="G1842" s="58"/>
      <c r="S1842" s="92">
        <f t="shared" si="36"/>
        <v>0</v>
      </c>
    </row>
    <row r="1843" spans="7:19">
      <c r="G1843" s="58"/>
      <c r="S1843" s="92">
        <f t="shared" si="36"/>
        <v>0</v>
      </c>
    </row>
    <row r="1844" spans="7:19">
      <c r="G1844" s="58"/>
      <c r="S1844" s="92">
        <f t="shared" si="36"/>
        <v>0</v>
      </c>
    </row>
    <row r="1845" spans="7:19">
      <c r="G1845" s="58"/>
      <c r="S1845" s="92">
        <f t="shared" si="36"/>
        <v>0</v>
      </c>
    </row>
    <row r="1846" spans="7:19">
      <c r="G1846" s="58"/>
      <c r="S1846" s="92">
        <f t="shared" si="36"/>
        <v>0</v>
      </c>
    </row>
    <row r="1847" spans="7:19">
      <c r="G1847" s="58"/>
      <c r="S1847" s="92">
        <f t="shared" si="36"/>
        <v>0</v>
      </c>
    </row>
    <row r="1848" spans="7:19">
      <c r="G1848" s="58"/>
      <c r="S1848" s="92">
        <f t="shared" si="36"/>
        <v>0</v>
      </c>
    </row>
    <row r="1849" spans="7:19">
      <c r="G1849" s="58"/>
      <c r="S1849" s="92">
        <f t="shared" si="36"/>
        <v>0</v>
      </c>
    </row>
    <row r="1850" spans="7:19">
      <c r="G1850" s="58"/>
      <c r="S1850" s="92">
        <f t="shared" si="36"/>
        <v>0</v>
      </c>
    </row>
    <row r="1851" spans="7:19">
      <c r="G1851" s="58"/>
      <c r="S1851" s="92">
        <f t="shared" si="36"/>
        <v>0</v>
      </c>
    </row>
    <row r="1852" spans="7:19">
      <c r="G1852" s="58"/>
      <c r="S1852" s="92">
        <f t="shared" si="36"/>
        <v>0</v>
      </c>
    </row>
    <row r="1853" spans="7:19">
      <c r="G1853" s="58"/>
      <c r="S1853" s="92">
        <f t="shared" si="36"/>
        <v>0</v>
      </c>
    </row>
    <row r="1854" spans="7:19">
      <c r="G1854" s="58"/>
      <c r="S1854" s="92">
        <f t="shared" si="36"/>
        <v>0</v>
      </c>
    </row>
    <row r="1855" spans="7:19">
      <c r="G1855" s="58"/>
      <c r="S1855" s="92">
        <f t="shared" si="36"/>
        <v>0</v>
      </c>
    </row>
    <row r="1856" spans="7:19">
      <c r="G1856" s="58"/>
      <c r="S1856" s="92">
        <f t="shared" si="36"/>
        <v>0</v>
      </c>
    </row>
    <row r="1857" spans="7:19">
      <c r="G1857" s="58"/>
      <c r="S1857" s="92">
        <f t="shared" si="36"/>
        <v>0</v>
      </c>
    </row>
    <row r="1858" spans="7:19">
      <c r="G1858" s="58"/>
      <c r="S1858" s="92">
        <f t="shared" si="36"/>
        <v>0</v>
      </c>
    </row>
    <row r="1859" spans="7:19">
      <c r="G1859" s="58"/>
      <c r="S1859" s="92">
        <f t="shared" si="36"/>
        <v>0</v>
      </c>
    </row>
    <row r="1860" spans="7:19">
      <c r="G1860" s="58"/>
      <c r="S1860" s="92">
        <f t="shared" si="36"/>
        <v>0</v>
      </c>
    </row>
    <row r="1861" spans="7:19">
      <c r="G1861" s="58"/>
      <c r="S1861" s="92">
        <f t="shared" si="36"/>
        <v>0</v>
      </c>
    </row>
    <row r="1862" spans="7:19">
      <c r="G1862" s="58"/>
      <c r="S1862" s="92">
        <f t="shared" si="36"/>
        <v>0</v>
      </c>
    </row>
    <row r="1863" spans="7:19">
      <c r="G1863" s="58"/>
      <c r="S1863" s="92">
        <f t="shared" si="36"/>
        <v>0</v>
      </c>
    </row>
    <row r="1864" spans="7:19">
      <c r="G1864" s="58"/>
      <c r="S1864" s="92">
        <f t="shared" si="36"/>
        <v>0</v>
      </c>
    </row>
    <row r="1865" spans="7:19">
      <c r="G1865" s="58"/>
      <c r="S1865" s="92">
        <f t="shared" si="36"/>
        <v>0</v>
      </c>
    </row>
    <row r="1866" spans="7:19">
      <c r="G1866" s="58"/>
      <c r="S1866" s="92">
        <f t="shared" si="36"/>
        <v>0</v>
      </c>
    </row>
    <row r="1867" spans="7:19">
      <c r="G1867" s="58"/>
      <c r="S1867" s="92">
        <f t="shared" ref="S1867:S1930" si="37">IFERROR(A1867,"")</f>
        <v>0</v>
      </c>
    </row>
    <row r="1868" spans="7:19">
      <c r="G1868" s="58"/>
      <c r="S1868" s="92">
        <f t="shared" si="37"/>
        <v>0</v>
      </c>
    </row>
    <row r="1869" spans="7:19">
      <c r="G1869" s="58"/>
      <c r="S1869" s="92">
        <f t="shared" si="37"/>
        <v>0</v>
      </c>
    </row>
    <row r="1870" spans="7:19">
      <c r="G1870" s="58"/>
      <c r="S1870" s="92">
        <f t="shared" si="37"/>
        <v>0</v>
      </c>
    </row>
    <row r="1871" spans="7:19">
      <c r="G1871" s="58"/>
      <c r="S1871" s="92">
        <f t="shared" si="37"/>
        <v>0</v>
      </c>
    </row>
    <row r="1872" spans="7:19">
      <c r="G1872" s="58"/>
      <c r="S1872" s="92">
        <f t="shared" si="37"/>
        <v>0</v>
      </c>
    </row>
    <row r="1873" spans="7:19">
      <c r="G1873" s="58"/>
      <c r="S1873" s="92">
        <f t="shared" si="37"/>
        <v>0</v>
      </c>
    </row>
    <row r="1874" spans="7:19">
      <c r="G1874" s="58"/>
      <c r="S1874" s="92">
        <f t="shared" si="37"/>
        <v>0</v>
      </c>
    </row>
    <row r="1875" spans="7:19">
      <c r="G1875" s="58"/>
      <c r="S1875" s="92">
        <f t="shared" si="37"/>
        <v>0</v>
      </c>
    </row>
    <row r="1876" spans="7:19">
      <c r="G1876" s="58"/>
      <c r="S1876" s="92">
        <f t="shared" si="37"/>
        <v>0</v>
      </c>
    </row>
    <row r="1877" spans="7:19">
      <c r="G1877" s="58"/>
      <c r="S1877" s="92">
        <f t="shared" si="37"/>
        <v>0</v>
      </c>
    </row>
    <row r="1878" spans="7:19">
      <c r="G1878" s="58"/>
      <c r="S1878" s="92">
        <f t="shared" si="37"/>
        <v>0</v>
      </c>
    </row>
    <row r="1879" spans="7:19">
      <c r="G1879" s="58"/>
      <c r="S1879" s="92">
        <f t="shared" si="37"/>
        <v>0</v>
      </c>
    </row>
    <row r="1880" spans="7:19">
      <c r="G1880" s="58"/>
      <c r="S1880" s="92">
        <f t="shared" si="37"/>
        <v>0</v>
      </c>
    </row>
    <row r="1881" spans="7:19">
      <c r="G1881" s="58"/>
      <c r="S1881" s="92">
        <f t="shared" si="37"/>
        <v>0</v>
      </c>
    </row>
    <row r="1882" spans="7:19">
      <c r="G1882" s="58"/>
      <c r="S1882" s="92">
        <f t="shared" si="37"/>
        <v>0</v>
      </c>
    </row>
    <row r="1883" spans="7:19">
      <c r="G1883" s="58"/>
      <c r="S1883" s="92">
        <f t="shared" si="37"/>
        <v>0</v>
      </c>
    </row>
    <row r="1884" spans="7:19">
      <c r="G1884" s="58"/>
      <c r="S1884" s="92">
        <f t="shared" si="37"/>
        <v>0</v>
      </c>
    </row>
    <row r="1885" spans="7:19">
      <c r="G1885" s="58"/>
      <c r="S1885" s="92">
        <f t="shared" si="37"/>
        <v>0</v>
      </c>
    </row>
    <row r="1886" spans="7:19">
      <c r="G1886" s="58"/>
      <c r="S1886" s="92">
        <f t="shared" si="37"/>
        <v>0</v>
      </c>
    </row>
    <row r="1887" spans="7:19">
      <c r="G1887" s="58"/>
      <c r="S1887" s="92">
        <f t="shared" si="37"/>
        <v>0</v>
      </c>
    </row>
    <row r="1888" spans="7:19">
      <c r="G1888" s="58"/>
      <c r="S1888" s="92">
        <f t="shared" si="37"/>
        <v>0</v>
      </c>
    </row>
    <row r="1889" spans="7:19">
      <c r="G1889" s="58"/>
      <c r="S1889" s="92">
        <f t="shared" si="37"/>
        <v>0</v>
      </c>
    </row>
    <row r="1890" spans="7:19">
      <c r="G1890" s="58"/>
      <c r="S1890" s="92">
        <f t="shared" si="37"/>
        <v>0</v>
      </c>
    </row>
    <row r="1891" spans="7:19">
      <c r="G1891" s="58"/>
      <c r="S1891" s="92">
        <f t="shared" si="37"/>
        <v>0</v>
      </c>
    </row>
    <row r="1892" spans="7:19">
      <c r="G1892" s="58"/>
      <c r="S1892" s="92">
        <f t="shared" si="37"/>
        <v>0</v>
      </c>
    </row>
    <row r="1893" spans="7:19">
      <c r="G1893" s="58"/>
      <c r="S1893" s="92">
        <f t="shared" si="37"/>
        <v>0</v>
      </c>
    </row>
    <row r="1894" spans="7:19">
      <c r="G1894" s="58"/>
      <c r="S1894" s="92">
        <f t="shared" si="37"/>
        <v>0</v>
      </c>
    </row>
    <row r="1895" spans="7:19">
      <c r="G1895" s="58"/>
      <c r="S1895" s="92">
        <f t="shared" si="37"/>
        <v>0</v>
      </c>
    </row>
    <row r="1896" spans="7:19">
      <c r="G1896" s="58"/>
      <c r="S1896" s="92">
        <f t="shared" si="37"/>
        <v>0</v>
      </c>
    </row>
    <row r="1897" spans="7:19">
      <c r="G1897" s="58"/>
      <c r="S1897" s="92">
        <f t="shared" si="37"/>
        <v>0</v>
      </c>
    </row>
    <row r="1898" spans="7:19">
      <c r="G1898" s="58"/>
      <c r="S1898" s="92">
        <f t="shared" si="37"/>
        <v>0</v>
      </c>
    </row>
    <row r="1899" spans="7:19">
      <c r="G1899" s="58"/>
      <c r="S1899" s="92">
        <f t="shared" si="37"/>
        <v>0</v>
      </c>
    </row>
    <row r="1900" spans="7:19">
      <c r="G1900" s="58"/>
      <c r="S1900" s="92">
        <f t="shared" si="37"/>
        <v>0</v>
      </c>
    </row>
    <row r="1901" spans="7:19">
      <c r="G1901" s="58"/>
      <c r="S1901" s="92">
        <f t="shared" si="37"/>
        <v>0</v>
      </c>
    </row>
    <row r="1902" spans="7:19">
      <c r="G1902" s="58"/>
      <c r="S1902" s="92">
        <f t="shared" si="37"/>
        <v>0</v>
      </c>
    </row>
    <row r="1903" spans="7:19">
      <c r="G1903" s="58"/>
      <c r="S1903" s="92">
        <f t="shared" si="37"/>
        <v>0</v>
      </c>
    </row>
    <row r="1904" spans="7:19">
      <c r="G1904" s="58"/>
      <c r="S1904" s="92">
        <f t="shared" si="37"/>
        <v>0</v>
      </c>
    </row>
    <row r="1905" spans="7:19">
      <c r="G1905" s="58"/>
      <c r="S1905" s="92">
        <f t="shared" si="37"/>
        <v>0</v>
      </c>
    </row>
    <row r="1906" spans="7:19">
      <c r="G1906" s="58"/>
      <c r="S1906" s="92">
        <f t="shared" si="37"/>
        <v>0</v>
      </c>
    </row>
    <row r="1907" spans="7:19">
      <c r="G1907" s="58"/>
      <c r="S1907" s="92">
        <f t="shared" si="37"/>
        <v>0</v>
      </c>
    </row>
    <row r="1908" spans="7:19">
      <c r="G1908" s="58"/>
      <c r="S1908" s="92">
        <f t="shared" si="37"/>
        <v>0</v>
      </c>
    </row>
    <row r="1909" spans="7:19">
      <c r="G1909" s="58"/>
      <c r="S1909" s="92">
        <f t="shared" si="37"/>
        <v>0</v>
      </c>
    </row>
    <row r="1910" spans="7:19">
      <c r="G1910" s="58"/>
      <c r="S1910" s="92">
        <f t="shared" si="37"/>
        <v>0</v>
      </c>
    </row>
    <row r="1911" spans="7:19">
      <c r="G1911" s="58"/>
      <c r="S1911" s="92">
        <f t="shared" si="37"/>
        <v>0</v>
      </c>
    </row>
    <row r="1912" spans="7:19">
      <c r="G1912" s="58"/>
      <c r="S1912" s="92">
        <f t="shared" si="37"/>
        <v>0</v>
      </c>
    </row>
    <row r="1913" spans="7:19">
      <c r="G1913" s="58"/>
      <c r="S1913" s="92">
        <f t="shared" si="37"/>
        <v>0</v>
      </c>
    </row>
    <row r="1914" spans="7:19">
      <c r="G1914" s="58"/>
      <c r="S1914" s="92">
        <f t="shared" si="37"/>
        <v>0</v>
      </c>
    </row>
    <row r="1915" spans="7:19">
      <c r="G1915" s="58"/>
      <c r="S1915" s="92">
        <f t="shared" si="37"/>
        <v>0</v>
      </c>
    </row>
    <row r="1916" spans="7:19">
      <c r="G1916" s="58"/>
      <c r="S1916" s="92">
        <f t="shared" si="37"/>
        <v>0</v>
      </c>
    </row>
    <row r="1917" spans="7:19">
      <c r="G1917" s="58"/>
      <c r="S1917" s="92">
        <f t="shared" si="37"/>
        <v>0</v>
      </c>
    </row>
    <row r="1918" spans="7:19">
      <c r="G1918" s="58"/>
      <c r="S1918" s="92">
        <f t="shared" si="37"/>
        <v>0</v>
      </c>
    </row>
    <row r="1919" spans="7:19">
      <c r="G1919" s="58"/>
      <c r="S1919" s="92">
        <f t="shared" si="37"/>
        <v>0</v>
      </c>
    </row>
    <row r="1920" spans="7:19">
      <c r="G1920" s="58"/>
      <c r="S1920" s="92">
        <f t="shared" si="37"/>
        <v>0</v>
      </c>
    </row>
    <row r="1921" spans="7:19">
      <c r="G1921" s="58"/>
      <c r="S1921" s="92">
        <f t="shared" si="37"/>
        <v>0</v>
      </c>
    </row>
    <row r="1922" spans="7:19">
      <c r="G1922" s="58"/>
      <c r="S1922" s="92">
        <f t="shared" si="37"/>
        <v>0</v>
      </c>
    </row>
    <row r="1923" spans="7:19">
      <c r="G1923" s="58"/>
      <c r="S1923" s="92">
        <f t="shared" si="37"/>
        <v>0</v>
      </c>
    </row>
    <row r="1924" spans="7:19">
      <c r="G1924" s="58"/>
      <c r="S1924" s="92">
        <f t="shared" si="37"/>
        <v>0</v>
      </c>
    </row>
    <row r="1925" spans="7:19">
      <c r="G1925" s="58"/>
      <c r="S1925" s="92">
        <f t="shared" si="37"/>
        <v>0</v>
      </c>
    </row>
    <row r="1926" spans="7:19">
      <c r="G1926" s="58"/>
      <c r="S1926" s="92">
        <f t="shared" si="37"/>
        <v>0</v>
      </c>
    </row>
    <row r="1927" spans="7:19">
      <c r="G1927" s="58"/>
      <c r="S1927" s="92">
        <f t="shared" si="37"/>
        <v>0</v>
      </c>
    </row>
    <row r="1928" spans="7:19">
      <c r="G1928" s="58"/>
      <c r="S1928" s="92">
        <f t="shared" si="37"/>
        <v>0</v>
      </c>
    </row>
    <row r="1929" spans="7:19">
      <c r="G1929" s="58"/>
      <c r="S1929" s="92">
        <f t="shared" si="37"/>
        <v>0</v>
      </c>
    </row>
    <row r="1930" spans="7:19">
      <c r="G1930" s="58"/>
      <c r="S1930" s="92">
        <f t="shared" si="37"/>
        <v>0</v>
      </c>
    </row>
    <row r="1931" spans="7:19">
      <c r="G1931" s="58"/>
      <c r="S1931" s="92">
        <f t="shared" ref="S1931:S1994" si="38">IFERROR(A1931,"")</f>
        <v>0</v>
      </c>
    </row>
    <row r="1932" spans="7:19">
      <c r="G1932" s="58"/>
      <c r="S1932" s="92">
        <f t="shared" si="38"/>
        <v>0</v>
      </c>
    </row>
    <row r="1933" spans="7:19">
      <c r="G1933" s="58"/>
      <c r="S1933" s="92">
        <f t="shared" si="38"/>
        <v>0</v>
      </c>
    </row>
    <row r="1934" spans="7:19">
      <c r="G1934" s="58"/>
      <c r="S1934" s="92">
        <f t="shared" si="38"/>
        <v>0</v>
      </c>
    </row>
    <row r="1935" spans="7:19">
      <c r="G1935" s="58"/>
      <c r="S1935" s="92">
        <f t="shared" si="38"/>
        <v>0</v>
      </c>
    </row>
    <row r="1936" spans="7:19">
      <c r="G1936" s="58"/>
      <c r="S1936" s="92">
        <f t="shared" si="38"/>
        <v>0</v>
      </c>
    </row>
    <row r="1937" spans="7:19">
      <c r="G1937" s="58"/>
      <c r="S1937" s="92">
        <f t="shared" si="38"/>
        <v>0</v>
      </c>
    </row>
    <row r="1938" spans="7:19">
      <c r="G1938" s="58"/>
      <c r="S1938" s="92">
        <f t="shared" si="38"/>
        <v>0</v>
      </c>
    </row>
    <row r="1939" spans="7:19">
      <c r="G1939" s="58"/>
      <c r="S1939" s="92">
        <f t="shared" si="38"/>
        <v>0</v>
      </c>
    </row>
    <row r="1940" spans="7:19">
      <c r="G1940" s="58"/>
      <c r="S1940" s="92">
        <f t="shared" si="38"/>
        <v>0</v>
      </c>
    </row>
    <row r="1941" spans="7:19">
      <c r="G1941" s="58"/>
      <c r="S1941" s="92">
        <f t="shared" si="38"/>
        <v>0</v>
      </c>
    </row>
    <row r="1942" spans="7:19">
      <c r="G1942" s="58"/>
      <c r="S1942" s="92">
        <f t="shared" si="38"/>
        <v>0</v>
      </c>
    </row>
    <row r="1943" spans="7:19">
      <c r="G1943" s="58"/>
      <c r="S1943" s="92">
        <f t="shared" si="38"/>
        <v>0</v>
      </c>
    </row>
    <row r="1944" spans="7:19">
      <c r="G1944" s="58"/>
      <c r="S1944" s="92">
        <f t="shared" si="38"/>
        <v>0</v>
      </c>
    </row>
    <row r="1945" spans="7:19">
      <c r="G1945" s="58"/>
      <c r="S1945" s="92">
        <f t="shared" si="38"/>
        <v>0</v>
      </c>
    </row>
    <row r="1946" spans="7:19">
      <c r="G1946" s="58"/>
      <c r="S1946" s="92">
        <f t="shared" si="38"/>
        <v>0</v>
      </c>
    </row>
    <row r="1947" spans="7:19">
      <c r="G1947" s="58"/>
      <c r="S1947" s="92">
        <f t="shared" si="38"/>
        <v>0</v>
      </c>
    </row>
    <row r="1948" spans="7:19">
      <c r="G1948" s="58"/>
      <c r="S1948" s="92">
        <f t="shared" si="38"/>
        <v>0</v>
      </c>
    </row>
    <row r="1949" spans="7:19">
      <c r="G1949" s="58"/>
      <c r="S1949" s="92">
        <f t="shared" si="38"/>
        <v>0</v>
      </c>
    </row>
    <row r="1950" spans="7:19">
      <c r="G1950" s="58"/>
      <c r="S1950" s="92">
        <f t="shared" si="38"/>
        <v>0</v>
      </c>
    </row>
    <row r="1951" spans="7:19">
      <c r="G1951" s="58"/>
      <c r="S1951" s="92">
        <f t="shared" si="38"/>
        <v>0</v>
      </c>
    </row>
    <row r="1952" spans="7:19">
      <c r="G1952" s="58"/>
      <c r="S1952" s="92">
        <f t="shared" si="38"/>
        <v>0</v>
      </c>
    </row>
    <row r="1953" spans="7:19">
      <c r="G1953" s="58"/>
      <c r="S1953" s="92">
        <f t="shared" si="38"/>
        <v>0</v>
      </c>
    </row>
    <row r="1954" spans="7:19">
      <c r="G1954" s="58"/>
      <c r="S1954" s="92">
        <f t="shared" si="38"/>
        <v>0</v>
      </c>
    </row>
    <row r="1955" spans="7:19">
      <c r="G1955" s="58"/>
      <c r="S1955" s="92">
        <f t="shared" si="38"/>
        <v>0</v>
      </c>
    </row>
    <row r="1956" spans="7:19">
      <c r="G1956" s="58"/>
      <c r="S1956" s="92">
        <f t="shared" si="38"/>
        <v>0</v>
      </c>
    </row>
    <row r="1957" spans="7:19">
      <c r="G1957" s="58"/>
      <c r="S1957" s="92">
        <f t="shared" si="38"/>
        <v>0</v>
      </c>
    </row>
    <row r="1958" spans="7:19">
      <c r="G1958" s="58"/>
      <c r="S1958" s="92">
        <f t="shared" si="38"/>
        <v>0</v>
      </c>
    </row>
    <row r="1959" spans="7:19">
      <c r="G1959" s="58"/>
      <c r="S1959" s="92">
        <f t="shared" si="38"/>
        <v>0</v>
      </c>
    </row>
    <row r="1960" spans="7:19">
      <c r="G1960" s="58"/>
      <c r="S1960" s="92">
        <f t="shared" si="38"/>
        <v>0</v>
      </c>
    </row>
    <row r="1961" spans="7:19">
      <c r="G1961" s="58"/>
      <c r="S1961" s="92">
        <f t="shared" si="38"/>
        <v>0</v>
      </c>
    </row>
    <row r="1962" spans="7:19">
      <c r="G1962" s="58"/>
      <c r="S1962" s="92">
        <f t="shared" si="38"/>
        <v>0</v>
      </c>
    </row>
    <row r="1963" spans="7:19">
      <c r="G1963" s="58"/>
      <c r="S1963" s="92">
        <f t="shared" si="38"/>
        <v>0</v>
      </c>
    </row>
    <row r="1964" spans="7:19">
      <c r="G1964" s="58"/>
      <c r="S1964" s="92">
        <f t="shared" si="38"/>
        <v>0</v>
      </c>
    </row>
    <row r="1965" spans="7:19">
      <c r="G1965" s="58"/>
      <c r="S1965" s="92">
        <f t="shared" si="38"/>
        <v>0</v>
      </c>
    </row>
    <row r="1966" spans="7:19">
      <c r="G1966" s="58"/>
      <c r="S1966" s="92">
        <f t="shared" si="38"/>
        <v>0</v>
      </c>
    </row>
    <row r="1967" spans="7:19">
      <c r="G1967" s="58"/>
      <c r="S1967" s="92">
        <f t="shared" si="38"/>
        <v>0</v>
      </c>
    </row>
    <row r="1968" spans="7:19">
      <c r="G1968" s="58"/>
      <c r="S1968" s="92">
        <f t="shared" si="38"/>
        <v>0</v>
      </c>
    </row>
    <row r="1969" spans="7:19">
      <c r="G1969" s="58"/>
      <c r="S1969" s="92">
        <f t="shared" si="38"/>
        <v>0</v>
      </c>
    </row>
    <row r="1970" spans="7:19">
      <c r="G1970" s="58"/>
      <c r="S1970" s="92">
        <f t="shared" si="38"/>
        <v>0</v>
      </c>
    </row>
    <row r="1971" spans="7:19">
      <c r="G1971" s="58"/>
      <c r="S1971" s="92">
        <f t="shared" si="38"/>
        <v>0</v>
      </c>
    </row>
    <row r="1972" spans="7:19">
      <c r="G1972" s="58"/>
      <c r="S1972" s="92">
        <f t="shared" si="38"/>
        <v>0</v>
      </c>
    </row>
    <row r="1973" spans="7:19">
      <c r="G1973" s="58"/>
      <c r="S1973" s="92">
        <f t="shared" si="38"/>
        <v>0</v>
      </c>
    </row>
    <row r="1974" spans="7:19">
      <c r="G1974" s="58"/>
      <c r="S1974" s="92">
        <f t="shared" si="38"/>
        <v>0</v>
      </c>
    </row>
    <row r="1975" spans="7:19">
      <c r="G1975" s="58"/>
      <c r="S1975" s="92">
        <f t="shared" si="38"/>
        <v>0</v>
      </c>
    </row>
    <row r="1976" spans="7:19">
      <c r="G1976" s="58"/>
      <c r="S1976" s="92">
        <f t="shared" si="38"/>
        <v>0</v>
      </c>
    </row>
    <row r="1977" spans="7:19">
      <c r="G1977" s="58"/>
      <c r="S1977" s="92">
        <f t="shared" si="38"/>
        <v>0</v>
      </c>
    </row>
    <row r="1978" spans="7:19">
      <c r="G1978" s="58"/>
      <c r="S1978" s="92">
        <f t="shared" si="38"/>
        <v>0</v>
      </c>
    </row>
    <row r="1979" spans="7:19">
      <c r="G1979" s="58"/>
      <c r="S1979" s="92">
        <f t="shared" si="38"/>
        <v>0</v>
      </c>
    </row>
    <row r="1980" spans="7:19">
      <c r="G1980" s="58"/>
      <c r="S1980" s="92">
        <f t="shared" si="38"/>
        <v>0</v>
      </c>
    </row>
    <row r="1981" spans="7:19">
      <c r="G1981" s="58"/>
      <c r="S1981" s="92">
        <f t="shared" si="38"/>
        <v>0</v>
      </c>
    </row>
    <row r="1982" spans="7:19">
      <c r="G1982" s="58"/>
      <c r="S1982" s="92">
        <f t="shared" si="38"/>
        <v>0</v>
      </c>
    </row>
    <row r="1983" spans="7:19">
      <c r="G1983" s="58"/>
      <c r="S1983" s="92">
        <f t="shared" si="38"/>
        <v>0</v>
      </c>
    </row>
    <row r="1984" spans="7:19">
      <c r="G1984" s="58"/>
      <c r="S1984" s="92">
        <f t="shared" si="38"/>
        <v>0</v>
      </c>
    </row>
    <row r="1985" spans="7:19">
      <c r="G1985" s="58"/>
      <c r="S1985" s="92">
        <f t="shared" si="38"/>
        <v>0</v>
      </c>
    </row>
    <row r="1986" spans="7:19">
      <c r="G1986" s="58"/>
      <c r="S1986" s="92">
        <f t="shared" si="38"/>
        <v>0</v>
      </c>
    </row>
    <row r="1987" spans="7:19">
      <c r="G1987" s="58"/>
      <c r="S1987" s="92">
        <f t="shared" si="38"/>
        <v>0</v>
      </c>
    </row>
    <row r="1988" spans="7:19">
      <c r="G1988" s="58"/>
      <c r="S1988" s="92">
        <f t="shared" si="38"/>
        <v>0</v>
      </c>
    </row>
    <row r="1989" spans="7:19">
      <c r="G1989" s="58"/>
      <c r="S1989" s="92">
        <f t="shared" si="38"/>
        <v>0</v>
      </c>
    </row>
    <row r="1990" spans="7:19">
      <c r="G1990" s="58"/>
      <c r="S1990" s="92">
        <f t="shared" si="38"/>
        <v>0</v>
      </c>
    </row>
    <row r="1991" spans="7:19">
      <c r="G1991" s="58"/>
      <c r="S1991" s="92">
        <f t="shared" si="38"/>
        <v>0</v>
      </c>
    </row>
    <row r="1992" spans="7:19">
      <c r="G1992" s="58"/>
      <c r="S1992" s="92">
        <f t="shared" si="38"/>
        <v>0</v>
      </c>
    </row>
    <row r="1993" spans="7:19">
      <c r="G1993" s="58"/>
      <c r="S1993" s="92">
        <f t="shared" si="38"/>
        <v>0</v>
      </c>
    </row>
    <row r="1994" spans="7:19">
      <c r="G1994" s="58"/>
      <c r="S1994" s="92">
        <f t="shared" si="38"/>
        <v>0</v>
      </c>
    </row>
    <row r="1995" spans="7:19">
      <c r="G1995" s="58"/>
      <c r="S1995" s="92">
        <f t="shared" ref="S1995:S2058" si="39">IFERROR(A1995,"")</f>
        <v>0</v>
      </c>
    </row>
    <row r="1996" spans="7:19">
      <c r="G1996" s="58"/>
      <c r="S1996" s="92">
        <f t="shared" si="39"/>
        <v>0</v>
      </c>
    </row>
    <row r="1997" spans="7:19">
      <c r="G1997" s="58"/>
      <c r="S1997" s="92">
        <f t="shared" si="39"/>
        <v>0</v>
      </c>
    </row>
    <row r="1998" spans="7:19">
      <c r="G1998" s="58"/>
      <c r="S1998" s="92">
        <f t="shared" si="39"/>
        <v>0</v>
      </c>
    </row>
    <row r="1999" spans="7:19">
      <c r="G1999" s="58"/>
      <c r="S1999" s="92">
        <f t="shared" si="39"/>
        <v>0</v>
      </c>
    </row>
    <row r="2000" spans="7:19">
      <c r="G2000" s="58"/>
      <c r="S2000" s="92">
        <f t="shared" si="39"/>
        <v>0</v>
      </c>
    </row>
    <row r="2001" spans="7:19">
      <c r="G2001" s="58"/>
      <c r="S2001" s="92">
        <f t="shared" si="39"/>
        <v>0</v>
      </c>
    </row>
    <row r="2002" spans="7:19">
      <c r="G2002" s="58"/>
      <c r="S2002" s="92">
        <f t="shared" si="39"/>
        <v>0</v>
      </c>
    </row>
    <row r="2003" spans="7:19">
      <c r="G2003" s="58"/>
      <c r="S2003" s="92">
        <f t="shared" si="39"/>
        <v>0</v>
      </c>
    </row>
    <row r="2004" spans="7:19">
      <c r="G2004" s="58"/>
      <c r="S2004" s="92">
        <f t="shared" si="39"/>
        <v>0</v>
      </c>
    </row>
    <row r="2005" spans="7:19">
      <c r="G2005" s="58"/>
      <c r="S2005" s="92">
        <f t="shared" si="39"/>
        <v>0</v>
      </c>
    </row>
    <row r="2006" spans="7:19">
      <c r="G2006" s="58"/>
      <c r="S2006" s="92">
        <f t="shared" si="39"/>
        <v>0</v>
      </c>
    </row>
    <row r="2007" spans="7:19">
      <c r="G2007" s="58"/>
      <c r="S2007" s="92">
        <f t="shared" si="39"/>
        <v>0</v>
      </c>
    </row>
    <row r="2008" spans="7:19">
      <c r="G2008" s="58"/>
      <c r="S2008" s="92">
        <f t="shared" si="39"/>
        <v>0</v>
      </c>
    </row>
    <row r="2009" spans="7:19">
      <c r="G2009" s="58"/>
      <c r="S2009" s="92">
        <f t="shared" si="39"/>
        <v>0</v>
      </c>
    </row>
    <row r="2010" spans="7:19">
      <c r="G2010" s="58"/>
      <c r="S2010" s="92">
        <f t="shared" si="39"/>
        <v>0</v>
      </c>
    </row>
    <row r="2011" spans="7:19">
      <c r="G2011" s="58"/>
      <c r="S2011" s="92">
        <f t="shared" si="39"/>
        <v>0</v>
      </c>
    </row>
    <row r="2012" spans="7:19">
      <c r="G2012" s="58"/>
      <c r="S2012" s="92">
        <f t="shared" si="39"/>
        <v>0</v>
      </c>
    </row>
    <row r="2013" spans="7:19">
      <c r="G2013" s="58"/>
      <c r="S2013" s="92">
        <f t="shared" si="39"/>
        <v>0</v>
      </c>
    </row>
    <row r="2014" spans="7:19">
      <c r="G2014" s="58"/>
      <c r="S2014" s="92">
        <f t="shared" si="39"/>
        <v>0</v>
      </c>
    </row>
    <row r="2015" spans="7:19">
      <c r="G2015" s="58"/>
      <c r="S2015" s="92">
        <f t="shared" si="39"/>
        <v>0</v>
      </c>
    </row>
    <row r="2016" spans="7:19">
      <c r="G2016" s="58"/>
      <c r="S2016" s="92">
        <f t="shared" si="39"/>
        <v>0</v>
      </c>
    </row>
    <row r="2017" spans="7:19">
      <c r="G2017" s="58"/>
      <c r="S2017" s="92">
        <f t="shared" si="39"/>
        <v>0</v>
      </c>
    </row>
    <row r="2018" spans="7:19">
      <c r="G2018" s="58"/>
      <c r="S2018" s="92">
        <f t="shared" si="39"/>
        <v>0</v>
      </c>
    </row>
    <row r="2019" spans="7:19">
      <c r="G2019" s="58"/>
      <c r="S2019" s="92">
        <f t="shared" si="39"/>
        <v>0</v>
      </c>
    </row>
    <row r="2020" spans="7:19">
      <c r="G2020" s="58"/>
      <c r="S2020" s="92">
        <f t="shared" si="39"/>
        <v>0</v>
      </c>
    </row>
    <row r="2021" spans="7:19">
      <c r="G2021" s="58"/>
      <c r="S2021" s="92">
        <f t="shared" si="39"/>
        <v>0</v>
      </c>
    </row>
    <row r="2022" spans="7:19">
      <c r="G2022" s="58"/>
      <c r="S2022" s="92">
        <f t="shared" si="39"/>
        <v>0</v>
      </c>
    </row>
    <row r="2023" spans="7:19">
      <c r="G2023" s="58"/>
      <c r="S2023" s="92">
        <f t="shared" si="39"/>
        <v>0</v>
      </c>
    </row>
    <row r="2024" spans="7:19">
      <c r="G2024" s="58"/>
      <c r="S2024" s="92">
        <f t="shared" si="39"/>
        <v>0</v>
      </c>
    </row>
    <row r="2025" spans="7:19">
      <c r="G2025" s="58"/>
      <c r="S2025" s="92">
        <f t="shared" si="39"/>
        <v>0</v>
      </c>
    </row>
    <row r="2026" spans="7:19">
      <c r="G2026" s="58"/>
      <c r="S2026" s="92">
        <f t="shared" si="39"/>
        <v>0</v>
      </c>
    </row>
    <row r="2027" spans="7:19">
      <c r="G2027" s="58"/>
      <c r="S2027" s="92">
        <f t="shared" si="39"/>
        <v>0</v>
      </c>
    </row>
    <row r="2028" spans="7:19">
      <c r="G2028" s="58"/>
      <c r="S2028" s="92">
        <f t="shared" si="39"/>
        <v>0</v>
      </c>
    </row>
    <row r="2029" spans="7:19">
      <c r="G2029" s="58"/>
      <c r="S2029" s="92">
        <f t="shared" si="39"/>
        <v>0</v>
      </c>
    </row>
    <row r="2030" spans="7:19">
      <c r="G2030" s="58"/>
      <c r="S2030" s="92">
        <f t="shared" si="39"/>
        <v>0</v>
      </c>
    </row>
    <row r="2031" spans="7:19">
      <c r="G2031" s="58"/>
      <c r="S2031" s="92">
        <f t="shared" si="39"/>
        <v>0</v>
      </c>
    </row>
    <row r="2032" spans="7:19">
      <c r="G2032" s="58"/>
      <c r="S2032" s="92">
        <f t="shared" si="39"/>
        <v>0</v>
      </c>
    </row>
    <row r="2033" spans="7:19">
      <c r="G2033" s="58"/>
      <c r="S2033" s="92">
        <f t="shared" si="39"/>
        <v>0</v>
      </c>
    </row>
    <row r="2034" spans="7:19">
      <c r="G2034" s="58"/>
      <c r="S2034" s="92">
        <f t="shared" si="39"/>
        <v>0</v>
      </c>
    </row>
    <row r="2035" spans="7:19">
      <c r="G2035" s="58"/>
      <c r="S2035" s="92">
        <f t="shared" si="39"/>
        <v>0</v>
      </c>
    </row>
    <row r="2036" spans="7:19">
      <c r="G2036" s="58"/>
      <c r="S2036" s="92">
        <f t="shared" si="39"/>
        <v>0</v>
      </c>
    </row>
    <row r="2037" spans="7:19">
      <c r="G2037" s="58"/>
      <c r="S2037" s="92">
        <f t="shared" si="39"/>
        <v>0</v>
      </c>
    </row>
    <row r="2038" spans="7:19">
      <c r="G2038" s="58"/>
      <c r="S2038" s="92">
        <f t="shared" si="39"/>
        <v>0</v>
      </c>
    </row>
    <row r="2039" spans="7:19">
      <c r="G2039" s="58"/>
      <c r="S2039" s="92">
        <f t="shared" si="39"/>
        <v>0</v>
      </c>
    </row>
    <row r="2040" spans="7:19">
      <c r="G2040" s="58"/>
      <c r="S2040" s="92">
        <f t="shared" si="39"/>
        <v>0</v>
      </c>
    </row>
    <row r="2041" spans="7:19">
      <c r="G2041" s="58"/>
      <c r="S2041" s="92">
        <f t="shared" si="39"/>
        <v>0</v>
      </c>
    </row>
    <row r="2042" spans="7:19">
      <c r="G2042" s="58"/>
      <c r="S2042" s="92">
        <f t="shared" si="39"/>
        <v>0</v>
      </c>
    </row>
    <row r="2043" spans="7:19">
      <c r="G2043" s="58"/>
      <c r="S2043" s="92">
        <f t="shared" si="39"/>
        <v>0</v>
      </c>
    </row>
    <row r="2044" spans="7:19">
      <c r="G2044" s="58"/>
      <c r="S2044" s="92">
        <f t="shared" si="39"/>
        <v>0</v>
      </c>
    </row>
    <row r="2045" spans="7:19">
      <c r="G2045" s="58"/>
      <c r="S2045" s="92">
        <f t="shared" si="39"/>
        <v>0</v>
      </c>
    </row>
    <row r="2046" spans="7:19">
      <c r="G2046" s="58"/>
      <c r="S2046" s="92">
        <f t="shared" si="39"/>
        <v>0</v>
      </c>
    </row>
    <row r="2047" spans="7:19">
      <c r="G2047" s="58"/>
      <c r="S2047" s="92">
        <f t="shared" si="39"/>
        <v>0</v>
      </c>
    </row>
    <row r="2048" spans="7:19">
      <c r="G2048" s="58"/>
      <c r="S2048" s="92">
        <f t="shared" si="39"/>
        <v>0</v>
      </c>
    </row>
    <row r="2049" spans="7:19">
      <c r="G2049" s="58"/>
      <c r="S2049" s="92">
        <f t="shared" si="39"/>
        <v>0</v>
      </c>
    </row>
    <row r="2050" spans="7:19">
      <c r="G2050" s="58"/>
      <c r="S2050" s="92">
        <f t="shared" si="39"/>
        <v>0</v>
      </c>
    </row>
    <row r="2051" spans="7:19">
      <c r="G2051" s="58"/>
      <c r="S2051" s="92">
        <f t="shared" si="39"/>
        <v>0</v>
      </c>
    </row>
    <row r="2052" spans="7:19">
      <c r="G2052" s="58"/>
      <c r="S2052" s="92">
        <f t="shared" si="39"/>
        <v>0</v>
      </c>
    </row>
    <row r="2053" spans="7:19">
      <c r="G2053" s="58"/>
      <c r="S2053" s="92">
        <f t="shared" si="39"/>
        <v>0</v>
      </c>
    </row>
    <row r="2054" spans="7:19">
      <c r="G2054" s="58"/>
      <c r="S2054" s="92">
        <f t="shared" si="39"/>
        <v>0</v>
      </c>
    </row>
    <row r="2055" spans="7:19">
      <c r="G2055" s="58"/>
      <c r="S2055" s="92">
        <f t="shared" si="39"/>
        <v>0</v>
      </c>
    </row>
    <row r="2056" spans="7:19">
      <c r="G2056" s="58"/>
      <c r="S2056" s="92">
        <f t="shared" si="39"/>
        <v>0</v>
      </c>
    </row>
    <row r="2057" spans="7:19">
      <c r="G2057" s="58"/>
      <c r="S2057" s="92">
        <f t="shared" si="39"/>
        <v>0</v>
      </c>
    </row>
    <row r="2058" spans="7:19">
      <c r="G2058" s="58"/>
      <c r="S2058" s="92">
        <f t="shared" si="39"/>
        <v>0</v>
      </c>
    </row>
    <row r="2059" spans="7:19">
      <c r="G2059" s="58"/>
      <c r="S2059" s="92">
        <f t="shared" ref="S2059:S2122" si="40">IFERROR(A2059,"")</f>
        <v>0</v>
      </c>
    </row>
    <row r="2060" spans="7:19">
      <c r="G2060" s="58"/>
      <c r="S2060" s="92">
        <f t="shared" si="40"/>
        <v>0</v>
      </c>
    </row>
    <row r="2061" spans="7:19">
      <c r="G2061" s="58"/>
      <c r="S2061" s="92">
        <f t="shared" si="40"/>
        <v>0</v>
      </c>
    </row>
    <row r="2062" spans="7:19">
      <c r="G2062" s="58"/>
      <c r="S2062" s="92">
        <f t="shared" si="40"/>
        <v>0</v>
      </c>
    </row>
    <row r="2063" spans="7:19">
      <c r="G2063" s="58"/>
      <c r="S2063" s="92">
        <f t="shared" si="40"/>
        <v>0</v>
      </c>
    </row>
    <row r="2064" spans="7:19">
      <c r="G2064" s="58"/>
      <c r="S2064" s="92">
        <f t="shared" si="40"/>
        <v>0</v>
      </c>
    </row>
    <row r="2065" spans="7:19">
      <c r="G2065" s="58"/>
      <c r="S2065" s="92">
        <f t="shared" si="40"/>
        <v>0</v>
      </c>
    </row>
    <row r="2066" spans="7:19">
      <c r="G2066" s="58"/>
      <c r="S2066" s="92">
        <f t="shared" si="40"/>
        <v>0</v>
      </c>
    </row>
    <row r="2067" spans="7:19">
      <c r="G2067" s="58"/>
      <c r="S2067" s="92">
        <f t="shared" si="40"/>
        <v>0</v>
      </c>
    </row>
    <row r="2068" spans="7:19">
      <c r="G2068" s="58"/>
      <c r="S2068" s="92">
        <f t="shared" si="40"/>
        <v>0</v>
      </c>
    </row>
    <row r="2069" spans="7:19">
      <c r="G2069" s="58"/>
      <c r="S2069" s="92">
        <f t="shared" si="40"/>
        <v>0</v>
      </c>
    </row>
    <row r="2070" spans="7:19">
      <c r="G2070" s="58"/>
      <c r="S2070" s="92">
        <f t="shared" si="40"/>
        <v>0</v>
      </c>
    </row>
    <row r="2071" spans="7:19">
      <c r="G2071" s="58"/>
      <c r="S2071" s="92">
        <f t="shared" si="40"/>
        <v>0</v>
      </c>
    </row>
    <row r="2072" spans="7:19">
      <c r="G2072" s="58"/>
      <c r="S2072" s="92">
        <f t="shared" si="40"/>
        <v>0</v>
      </c>
    </row>
    <row r="2073" spans="7:19">
      <c r="G2073" s="58"/>
      <c r="S2073" s="92">
        <f t="shared" si="40"/>
        <v>0</v>
      </c>
    </row>
    <row r="2074" spans="7:19">
      <c r="G2074" s="58"/>
      <c r="S2074" s="92">
        <f t="shared" si="40"/>
        <v>0</v>
      </c>
    </row>
    <row r="2075" spans="7:19">
      <c r="G2075" s="58"/>
      <c r="S2075" s="92">
        <f t="shared" si="40"/>
        <v>0</v>
      </c>
    </row>
    <row r="2076" spans="7:19">
      <c r="G2076" s="58"/>
      <c r="S2076" s="92">
        <f t="shared" si="40"/>
        <v>0</v>
      </c>
    </row>
    <row r="2077" spans="7:19">
      <c r="G2077" s="58"/>
      <c r="S2077" s="92">
        <f t="shared" si="40"/>
        <v>0</v>
      </c>
    </row>
    <row r="2078" spans="7:19">
      <c r="G2078" s="58"/>
      <c r="S2078" s="92">
        <f t="shared" si="40"/>
        <v>0</v>
      </c>
    </row>
    <row r="2079" spans="7:19">
      <c r="G2079" s="58"/>
      <c r="S2079" s="92">
        <f t="shared" si="40"/>
        <v>0</v>
      </c>
    </row>
    <row r="2080" spans="7:19">
      <c r="G2080" s="58"/>
      <c r="S2080" s="92">
        <f t="shared" si="40"/>
        <v>0</v>
      </c>
    </row>
    <row r="2081" spans="7:19">
      <c r="G2081" s="58"/>
      <c r="S2081" s="92">
        <f t="shared" si="40"/>
        <v>0</v>
      </c>
    </row>
    <row r="2082" spans="7:19">
      <c r="G2082" s="58"/>
      <c r="S2082" s="92">
        <f t="shared" si="40"/>
        <v>0</v>
      </c>
    </row>
    <row r="2083" spans="7:19">
      <c r="G2083" s="58"/>
      <c r="S2083" s="92">
        <f t="shared" si="40"/>
        <v>0</v>
      </c>
    </row>
    <row r="2084" spans="7:19">
      <c r="G2084" s="58"/>
      <c r="S2084" s="92">
        <f t="shared" si="40"/>
        <v>0</v>
      </c>
    </row>
    <row r="2085" spans="7:19">
      <c r="G2085" s="58"/>
      <c r="S2085" s="92">
        <f t="shared" si="40"/>
        <v>0</v>
      </c>
    </row>
    <row r="2086" spans="7:19">
      <c r="G2086" s="58"/>
      <c r="S2086" s="92">
        <f t="shared" si="40"/>
        <v>0</v>
      </c>
    </row>
    <row r="2087" spans="7:19">
      <c r="G2087" s="58"/>
      <c r="S2087" s="92">
        <f t="shared" si="40"/>
        <v>0</v>
      </c>
    </row>
    <row r="2088" spans="7:19">
      <c r="G2088" s="58"/>
      <c r="S2088" s="92">
        <f t="shared" si="40"/>
        <v>0</v>
      </c>
    </row>
    <row r="2089" spans="7:19">
      <c r="G2089" s="58"/>
      <c r="S2089" s="92">
        <f t="shared" si="40"/>
        <v>0</v>
      </c>
    </row>
    <row r="2090" spans="7:19">
      <c r="G2090" s="58"/>
      <c r="S2090" s="92">
        <f t="shared" si="40"/>
        <v>0</v>
      </c>
    </row>
    <row r="2091" spans="7:19">
      <c r="G2091" s="58"/>
      <c r="S2091" s="92">
        <f t="shared" si="40"/>
        <v>0</v>
      </c>
    </row>
    <row r="2092" spans="7:19">
      <c r="G2092" s="58"/>
      <c r="S2092" s="92">
        <f t="shared" si="40"/>
        <v>0</v>
      </c>
    </row>
    <row r="2093" spans="7:19">
      <c r="G2093" s="58"/>
      <c r="S2093" s="92">
        <f t="shared" si="40"/>
        <v>0</v>
      </c>
    </row>
    <row r="2094" spans="7:19">
      <c r="G2094" s="58"/>
      <c r="S2094" s="92">
        <f t="shared" si="40"/>
        <v>0</v>
      </c>
    </row>
    <row r="2095" spans="7:19">
      <c r="G2095" s="58"/>
      <c r="S2095" s="92">
        <f t="shared" si="40"/>
        <v>0</v>
      </c>
    </row>
    <row r="2096" spans="7:19">
      <c r="G2096" s="58"/>
      <c r="S2096" s="92">
        <f t="shared" si="40"/>
        <v>0</v>
      </c>
    </row>
    <row r="2097" spans="7:19">
      <c r="G2097" s="58"/>
      <c r="S2097" s="92">
        <f t="shared" si="40"/>
        <v>0</v>
      </c>
    </row>
    <row r="2098" spans="7:19">
      <c r="G2098" s="58"/>
      <c r="S2098" s="92">
        <f t="shared" si="40"/>
        <v>0</v>
      </c>
    </row>
    <row r="2099" spans="7:19">
      <c r="G2099" s="58"/>
      <c r="S2099" s="92">
        <f t="shared" si="40"/>
        <v>0</v>
      </c>
    </row>
    <row r="2100" spans="7:19">
      <c r="G2100" s="58"/>
      <c r="S2100" s="92">
        <f t="shared" si="40"/>
        <v>0</v>
      </c>
    </row>
    <row r="2101" spans="7:19">
      <c r="G2101" s="58"/>
      <c r="S2101" s="92">
        <f t="shared" si="40"/>
        <v>0</v>
      </c>
    </row>
    <row r="2102" spans="7:19">
      <c r="G2102" s="58"/>
      <c r="S2102" s="92">
        <f t="shared" si="40"/>
        <v>0</v>
      </c>
    </row>
    <row r="2103" spans="7:19">
      <c r="G2103" s="58"/>
      <c r="S2103" s="92">
        <f t="shared" si="40"/>
        <v>0</v>
      </c>
    </row>
    <row r="2104" spans="7:19">
      <c r="G2104" s="58"/>
      <c r="S2104" s="92">
        <f t="shared" si="40"/>
        <v>0</v>
      </c>
    </row>
    <row r="2105" spans="7:19">
      <c r="G2105" s="58"/>
      <c r="S2105" s="92">
        <f t="shared" si="40"/>
        <v>0</v>
      </c>
    </row>
    <row r="2106" spans="7:19">
      <c r="G2106" s="58"/>
      <c r="S2106" s="92">
        <f t="shared" si="40"/>
        <v>0</v>
      </c>
    </row>
    <row r="2107" spans="7:19">
      <c r="G2107" s="58"/>
      <c r="S2107" s="92">
        <f t="shared" si="40"/>
        <v>0</v>
      </c>
    </row>
    <row r="2108" spans="7:19">
      <c r="G2108" s="58"/>
      <c r="S2108" s="92">
        <f t="shared" si="40"/>
        <v>0</v>
      </c>
    </row>
    <row r="2109" spans="7:19">
      <c r="G2109" s="58"/>
      <c r="S2109" s="92">
        <f t="shared" si="40"/>
        <v>0</v>
      </c>
    </row>
    <row r="2110" spans="7:19">
      <c r="G2110" s="58"/>
      <c r="S2110" s="92">
        <f t="shared" si="40"/>
        <v>0</v>
      </c>
    </row>
    <row r="2111" spans="7:19">
      <c r="G2111" s="58"/>
      <c r="S2111" s="92">
        <f t="shared" si="40"/>
        <v>0</v>
      </c>
    </row>
    <row r="2112" spans="7:19">
      <c r="G2112" s="58"/>
      <c r="S2112" s="92">
        <f t="shared" si="40"/>
        <v>0</v>
      </c>
    </row>
    <row r="2113" spans="7:19">
      <c r="G2113" s="58"/>
      <c r="S2113" s="92">
        <f t="shared" si="40"/>
        <v>0</v>
      </c>
    </row>
    <row r="2114" spans="7:19">
      <c r="G2114" s="58"/>
      <c r="S2114" s="92">
        <f t="shared" si="40"/>
        <v>0</v>
      </c>
    </row>
    <row r="2115" spans="7:19">
      <c r="G2115" s="58"/>
      <c r="S2115" s="92">
        <f t="shared" si="40"/>
        <v>0</v>
      </c>
    </row>
    <row r="2116" spans="7:19">
      <c r="G2116" s="58"/>
      <c r="S2116" s="92">
        <f t="shared" si="40"/>
        <v>0</v>
      </c>
    </row>
    <row r="2117" spans="7:19">
      <c r="G2117" s="58"/>
      <c r="S2117" s="92">
        <f t="shared" si="40"/>
        <v>0</v>
      </c>
    </row>
    <row r="2118" spans="7:19">
      <c r="G2118" s="58"/>
      <c r="S2118" s="92">
        <f t="shared" si="40"/>
        <v>0</v>
      </c>
    </row>
    <row r="2119" spans="7:19">
      <c r="G2119" s="58"/>
      <c r="S2119" s="92">
        <f t="shared" si="40"/>
        <v>0</v>
      </c>
    </row>
    <row r="2120" spans="7:19">
      <c r="G2120" s="58"/>
      <c r="S2120" s="92">
        <f t="shared" si="40"/>
        <v>0</v>
      </c>
    </row>
    <row r="2121" spans="7:19">
      <c r="G2121" s="58"/>
      <c r="S2121" s="92">
        <f t="shared" si="40"/>
        <v>0</v>
      </c>
    </row>
    <row r="2122" spans="7:19">
      <c r="G2122" s="58"/>
      <c r="S2122" s="92">
        <f t="shared" si="40"/>
        <v>0</v>
      </c>
    </row>
    <row r="2123" spans="7:19">
      <c r="G2123" s="58"/>
      <c r="S2123" s="92">
        <f t="shared" ref="S2123:S2186" si="41">IFERROR(A2123,"")</f>
        <v>0</v>
      </c>
    </row>
    <row r="2124" spans="7:19">
      <c r="G2124" s="58"/>
      <c r="S2124" s="92">
        <f t="shared" si="41"/>
        <v>0</v>
      </c>
    </row>
    <row r="2125" spans="7:19">
      <c r="G2125" s="58"/>
      <c r="S2125" s="92">
        <f t="shared" si="41"/>
        <v>0</v>
      </c>
    </row>
    <row r="2126" spans="7:19">
      <c r="G2126" s="58"/>
      <c r="S2126" s="92">
        <f t="shared" si="41"/>
        <v>0</v>
      </c>
    </row>
    <row r="2127" spans="7:19">
      <c r="G2127" s="58"/>
      <c r="S2127" s="92">
        <f t="shared" si="41"/>
        <v>0</v>
      </c>
    </row>
    <row r="2128" spans="7:19">
      <c r="G2128" s="58"/>
      <c r="S2128" s="92">
        <f t="shared" si="41"/>
        <v>0</v>
      </c>
    </row>
    <row r="2129" spans="7:19">
      <c r="G2129" s="58"/>
      <c r="S2129" s="92">
        <f t="shared" si="41"/>
        <v>0</v>
      </c>
    </row>
    <row r="2130" spans="7:19">
      <c r="G2130" s="58"/>
      <c r="S2130" s="92">
        <f t="shared" si="41"/>
        <v>0</v>
      </c>
    </row>
    <row r="2131" spans="7:19">
      <c r="G2131" s="58"/>
      <c r="S2131" s="92">
        <f t="shared" si="41"/>
        <v>0</v>
      </c>
    </row>
    <row r="2132" spans="7:19">
      <c r="G2132" s="58"/>
      <c r="S2132" s="92">
        <f t="shared" si="41"/>
        <v>0</v>
      </c>
    </row>
    <row r="2133" spans="7:19">
      <c r="G2133" s="58"/>
      <c r="S2133" s="92">
        <f t="shared" si="41"/>
        <v>0</v>
      </c>
    </row>
    <row r="2134" spans="7:19">
      <c r="G2134" s="58"/>
      <c r="S2134" s="92">
        <f t="shared" si="41"/>
        <v>0</v>
      </c>
    </row>
    <row r="2135" spans="7:19">
      <c r="G2135" s="58"/>
      <c r="S2135" s="92">
        <f t="shared" si="41"/>
        <v>0</v>
      </c>
    </row>
    <row r="2136" spans="7:19">
      <c r="G2136" s="58"/>
      <c r="S2136" s="92">
        <f t="shared" si="41"/>
        <v>0</v>
      </c>
    </row>
    <row r="2137" spans="7:19">
      <c r="G2137" s="58"/>
      <c r="S2137" s="92">
        <f t="shared" si="41"/>
        <v>0</v>
      </c>
    </row>
    <row r="2138" spans="7:19">
      <c r="G2138" s="58"/>
      <c r="S2138" s="92">
        <f t="shared" si="41"/>
        <v>0</v>
      </c>
    </row>
    <row r="2139" spans="7:19">
      <c r="G2139" s="58"/>
      <c r="S2139" s="92">
        <f t="shared" si="41"/>
        <v>0</v>
      </c>
    </row>
    <row r="2140" spans="7:19">
      <c r="G2140" s="58"/>
      <c r="S2140" s="92">
        <f t="shared" si="41"/>
        <v>0</v>
      </c>
    </row>
    <row r="2141" spans="7:19">
      <c r="G2141" s="58"/>
      <c r="S2141" s="92">
        <f t="shared" si="41"/>
        <v>0</v>
      </c>
    </row>
    <row r="2142" spans="7:19">
      <c r="G2142" s="58"/>
      <c r="S2142" s="92">
        <f t="shared" si="41"/>
        <v>0</v>
      </c>
    </row>
    <row r="2143" spans="7:19">
      <c r="G2143" s="58"/>
      <c r="S2143" s="92">
        <f t="shared" si="41"/>
        <v>0</v>
      </c>
    </row>
    <row r="2144" spans="7:19">
      <c r="G2144" s="58"/>
      <c r="S2144" s="92">
        <f t="shared" si="41"/>
        <v>0</v>
      </c>
    </row>
    <row r="2145" spans="7:19">
      <c r="G2145" s="58"/>
      <c r="S2145" s="92">
        <f t="shared" si="41"/>
        <v>0</v>
      </c>
    </row>
    <row r="2146" spans="7:19">
      <c r="G2146" s="58"/>
      <c r="S2146" s="92">
        <f t="shared" si="41"/>
        <v>0</v>
      </c>
    </row>
    <row r="2147" spans="7:19">
      <c r="G2147" s="58"/>
      <c r="S2147" s="92">
        <f t="shared" si="41"/>
        <v>0</v>
      </c>
    </row>
    <row r="2148" spans="7:19">
      <c r="G2148" s="58"/>
      <c r="S2148" s="92">
        <f t="shared" si="41"/>
        <v>0</v>
      </c>
    </row>
    <row r="2149" spans="7:19">
      <c r="G2149" s="58"/>
      <c r="S2149" s="92">
        <f t="shared" si="41"/>
        <v>0</v>
      </c>
    </row>
    <row r="2150" spans="7:19">
      <c r="G2150" s="58"/>
      <c r="S2150" s="92">
        <f t="shared" si="41"/>
        <v>0</v>
      </c>
    </row>
    <row r="2151" spans="7:19">
      <c r="G2151" s="58"/>
      <c r="S2151" s="92">
        <f t="shared" si="41"/>
        <v>0</v>
      </c>
    </row>
    <row r="2152" spans="7:19">
      <c r="G2152" s="58"/>
      <c r="S2152" s="92">
        <f t="shared" si="41"/>
        <v>0</v>
      </c>
    </row>
    <row r="2153" spans="7:19">
      <c r="G2153" s="58"/>
      <c r="S2153" s="92">
        <f t="shared" si="41"/>
        <v>0</v>
      </c>
    </row>
    <row r="2154" spans="7:19">
      <c r="G2154" s="58"/>
      <c r="S2154" s="92">
        <f t="shared" si="41"/>
        <v>0</v>
      </c>
    </row>
    <row r="2155" spans="7:19">
      <c r="G2155" s="58"/>
      <c r="S2155" s="92">
        <f t="shared" si="41"/>
        <v>0</v>
      </c>
    </row>
    <row r="2156" spans="7:19">
      <c r="G2156" s="58"/>
      <c r="S2156" s="92">
        <f t="shared" si="41"/>
        <v>0</v>
      </c>
    </row>
    <row r="2157" spans="7:19">
      <c r="G2157" s="58"/>
      <c r="S2157" s="92">
        <f t="shared" si="41"/>
        <v>0</v>
      </c>
    </row>
    <row r="2158" spans="7:19">
      <c r="G2158" s="58"/>
      <c r="S2158" s="92">
        <f t="shared" si="41"/>
        <v>0</v>
      </c>
    </row>
    <row r="2159" spans="7:19">
      <c r="G2159" s="58"/>
      <c r="S2159" s="92">
        <f t="shared" si="41"/>
        <v>0</v>
      </c>
    </row>
    <row r="2160" spans="7:19">
      <c r="G2160" s="58"/>
      <c r="S2160" s="92">
        <f t="shared" si="41"/>
        <v>0</v>
      </c>
    </row>
    <row r="2161" spans="7:19">
      <c r="G2161" s="58"/>
      <c r="S2161" s="92">
        <f t="shared" si="41"/>
        <v>0</v>
      </c>
    </row>
    <row r="2162" spans="7:19">
      <c r="G2162" s="58"/>
      <c r="S2162" s="92">
        <f t="shared" si="41"/>
        <v>0</v>
      </c>
    </row>
    <row r="2163" spans="7:19">
      <c r="G2163" s="58"/>
      <c r="S2163" s="92">
        <f t="shared" si="41"/>
        <v>0</v>
      </c>
    </row>
    <row r="2164" spans="7:19">
      <c r="G2164" s="58"/>
      <c r="S2164" s="92">
        <f t="shared" si="41"/>
        <v>0</v>
      </c>
    </row>
    <row r="2165" spans="7:19">
      <c r="G2165" s="58"/>
      <c r="S2165" s="92">
        <f t="shared" si="41"/>
        <v>0</v>
      </c>
    </row>
    <row r="2166" spans="7:19">
      <c r="G2166" s="58"/>
      <c r="S2166" s="92">
        <f t="shared" si="41"/>
        <v>0</v>
      </c>
    </row>
    <row r="2167" spans="7:19">
      <c r="G2167" s="58"/>
      <c r="S2167" s="92">
        <f t="shared" si="41"/>
        <v>0</v>
      </c>
    </row>
    <row r="2168" spans="7:19">
      <c r="G2168" s="58"/>
      <c r="S2168" s="92">
        <f t="shared" si="41"/>
        <v>0</v>
      </c>
    </row>
    <row r="2169" spans="7:19">
      <c r="G2169" s="58"/>
      <c r="S2169" s="92">
        <f t="shared" si="41"/>
        <v>0</v>
      </c>
    </row>
    <row r="2170" spans="7:19">
      <c r="G2170" s="58"/>
      <c r="S2170" s="92">
        <f t="shared" si="41"/>
        <v>0</v>
      </c>
    </row>
    <row r="2171" spans="7:19">
      <c r="G2171" s="58"/>
      <c r="S2171" s="92">
        <f t="shared" si="41"/>
        <v>0</v>
      </c>
    </row>
    <row r="2172" spans="7:19">
      <c r="G2172" s="58"/>
      <c r="S2172" s="92">
        <f t="shared" si="41"/>
        <v>0</v>
      </c>
    </row>
    <row r="2173" spans="7:19">
      <c r="G2173" s="58"/>
      <c r="S2173" s="92">
        <f t="shared" si="41"/>
        <v>0</v>
      </c>
    </row>
    <row r="2174" spans="7:19">
      <c r="G2174" s="58"/>
      <c r="S2174" s="92">
        <f t="shared" si="41"/>
        <v>0</v>
      </c>
    </row>
    <row r="2175" spans="7:19">
      <c r="G2175" s="58"/>
      <c r="S2175" s="92">
        <f t="shared" si="41"/>
        <v>0</v>
      </c>
    </row>
    <row r="2176" spans="7:19">
      <c r="G2176" s="58"/>
      <c r="S2176" s="92">
        <f t="shared" si="41"/>
        <v>0</v>
      </c>
    </row>
    <row r="2177" spans="7:19">
      <c r="G2177" s="58"/>
      <c r="S2177" s="92">
        <f t="shared" si="41"/>
        <v>0</v>
      </c>
    </row>
    <row r="2178" spans="7:19">
      <c r="G2178" s="58"/>
      <c r="S2178" s="92">
        <f t="shared" si="41"/>
        <v>0</v>
      </c>
    </row>
    <row r="2179" spans="7:19">
      <c r="G2179" s="58"/>
      <c r="S2179" s="92">
        <f t="shared" si="41"/>
        <v>0</v>
      </c>
    </row>
    <row r="2180" spans="7:19">
      <c r="G2180" s="58"/>
      <c r="S2180" s="92">
        <f t="shared" si="41"/>
        <v>0</v>
      </c>
    </row>
    <row r="2181" spans="7:19">
      <c r="G2181" s="58"/>
      <c r="S2181" s="92">
        <f t="shared" si="41"/>
        <v>0</v>
      </c>
    </row>
    <row r="2182" spans="7:19">
      <c r="G2182" s="58"/>
      <c r="S2182" s="92">
        <f t="shared" si="41"/>
        <v>0</v>
      </c>
    </row>
    <row r="2183" spans="7:19">
      <c r="G2183" s="58"/>
      <c r="S2183" s="92">
        <f t="shared" si="41"/>
        <v>0</v>
      </c>
    </row>
    <row r="2184" spans="7:19">
      <c r="G2184" s="58"/>
      <c r="S2184" s="92">
        <f t="shared" si="41"/>
        <v>0</v>
      </c>
    </row>
    <row r="2185" spans="7:19">
      <c r="G2185" s="58"/>
      <c r="S2185" s="92">
        <f t="shared" si="41"/>
        <v>0</v>
      </c>
    </row>
    <row r="2186" spans="7:19">
      <c r="G2186" s="58"/>
      <c r="S2186" s="92">
        <f t="shared" si="41"/>
        <v>0</v>
      </c>
    </row>
    <row r="2187" spans="7:19">
      <c r="G2187" s="58"/>
      <c r="S2187" s="92">
        <f t="shared" ref="S2187:S2250" si="42">IFERROR(A2187,"")</f>
        <v>0</v>
      </c>
    </row>
    <row r="2188" spans="7:19">
      <c r="G2188" s="58"/>
      <c r="S2188" s="92">
        <f t="shared" si="42"/>
        <v>0</v>
      </c>
    </row>
    <row r="2189" spans="7:19">
      <c r="G2189" s="58"/>
      <c r="S2189" s="92">
        <f t="shared" si="42"/>
        <v>0</v>
      </c>
    </row>
    <row r="2190" spans="7:19">
      <c r="G2190" s="58"/>
      <c r="S2190" s="92">
        <f t="shared" si="42"/>
        <v>0</v>
      </c>
    </row>
    <row r="2191" spans="7:19">
      <c r="G2191" s="58"/>
      <c r="S2191" s="92">
        <f t="shared" si="42"/>
        <v>0</v>
      </c>
    </row>
    <row r="2192" spans="7:19">
      <c r="G2192" s="58"/>
      <c r="S2192" s="92">
        <f t="shared" si="42"/>
        <v>0</v>
      </c>
    </row>
    <row r="2193" spans="7:19">
      <c r="G2193" s="58"/>
      <c r="S2193" s="92">
        <f t="shared" si="42"/>
        <v>0</v>
      </c>
    </row>
    <row r="2194" spans="7:19">
      <c r="G2194" s="58"/>
      <c r="S2194" s="92">
        <f t="shared" si="42"/>
        <v>0</v>
      </c>
    </row>
    <row r="2195" spans="7:19">
      <c r="G2195" s="58"/>
      <c r="S2195" s="92">
        <f t="shared" si="42"/>
        <v>0</v>
      </c>
    </row>
    <row r="2196" spans="7:19">
      <c r="G2196" s="58"/>
      <c r="S2196" s="92">
        <f t="shared" si="42"/>
        <v>0</v>
      </c>
    </row>
    <row r="2197" spans="7:19">
      <c r="G2197" s="58"/>
      <c r="S2197" s="92">
        <f t="shared" si="42"/>
        <v>0</v>
      </c>
    </row>
    <row r="2198" spans="7:19">
      <c r="G2198" s="58"/>
      <c r="S2198" s="92">
        <f t="shared" si="42"/>
        <v>0</v>
      </c>
    </row>
    <row r="2199" spans="7:19">
      <c r="G2199" s="58"/>
      <c r="S2199" s="92">
        <f t="shared" si="42"/>
        <v>0</v>
      </c>
    </row>
    <row r="2200" spans="7:19">
      <c r="G2200" s="58"/>
      <c r="S2200" s="92">
        <f t="shared" si="42"/>
        <v>0</v>
      </c>
    </row>
    <row r="2201" spans="7:19">
      <c r="G2201" s="58"/>
      <c r="S2201" s="92">
        <f t="shared" si="42"/>
        <v>0</v>
      </c>
    </row>
    <row r="2202" spans="7:19">
      <c r="G2202" s="58"/>
      <c r="S2202" s="92">
        <f t="shared" si="42"/>
        <v>0</v>
      </c>
    </row>
    <row r="2203" spans="7:19">
      <c r="G2203" s="58"/>
      <c r="S2203" s="92">
        <f t="shared" si="42"/>
        <v>0</v>
      </c>
    </row>
    <row r="2204" spans="7:19">
      <c r="G2204" s="58"/>
      <c r="S2204" s="92">
        <f t="shared" si="42"/>
        <v>0</v>
      </c>
    </row>
    <row r="2205" spans="7:19">
      <c r="G2205" s="58"/>
      <c r="S2205" s="92">
        <f t="shared" si="42"/>
        <v>0</v>
      </c>
    </row>
    <row r="2206" spans="7:19">
      <c r="G2206" s="58"/>
      <c r="S2206" s="92">
        <f t="shared" si="42"/>
        <v>0</v>
      </c>
    </row>
    <row r="2207" spans="7:19">
      <c r="G2207" s="58"/>
      <c r="S2207" s="92">
        <f t="shared" si="42"/>
        <v>0</v>
      </c>
    </row>
    <row r="2208" spans="7:19">
      <c r="G2208" s="58"/>
      <c r="S2208" s="92">
        <f t="shared" si="42"/>
        <v>0</v>
      </c>
    </row>
    <row r="2209" spans="7:19">
      <c r="G2209" s="58"/>
      <c r="S2209" s="92">
        <f t="shared" si="42"/>
        <v>0</v>
      </c>
    </row>
    <row r="2210" spans="7:19">
      <c r="G2210" s="58"/>
      <c r="S2210" s="92">
        <f t="shared" si="42"/>
        <v>0</v>
      </c>
    </row>
    <row r="2211" spans="7:19">
      <c r="G2211" s="58"/>
      <c r="S2211" s="92">
        <f t="shared" si="42"/>
        <v>0</v>
      </c>
    </row>
    <row r="2212" spans="7:19">
      <c r="G2212" s="58"/>
      <c r="S2212" s="92">
        <f t="shared" si="42"/>
        <v>0</v>
      </c>
    </row>
    <row r="2213" spans="7:19">
      <c r="G2213" s="58"/>
      <c r="S2213" s="92">
        <f t="shared" si="42"/>
        <v>0</v>
      </c>
    </row>
    <row r="2214" spans="7:19">
      <c r="G2214" s="58"/>
      <c r="S2214" s="92">
        <f t="shared" si="42"/>
        <v>0</v>
      </c>
    </row>
    <row r="2215" spans="7:19">
      <c r="G2215" s="58"/>
      <c r="S2215" s="92">
        <f t="shared" si="42"/>
        <v>0</v>
      </c>
    </row>
    <row r="2216" spans="7:19">
      <c r="G2216" s="58"/>
      <c r="S2216" s="92">
        <f t="shared" si="42"/>
        <v>0</v>
      </c>
    </row>
    <row r="2217" spans="7:19">
      <c r="G2217" s="58"/>
      <c r="S2217" s="92">
        <f t="shared" si="42"/>
        <v>0</v>
      </c>
    </row>
    <row r="2218" spans="7:19">
      <c r="G2218" s="58"/>
      <c r="S2218" s="92">
        <f t="shared" si="42"/>
        <v>0</v>
      </c>
    </row>
    <row r="2219" spans="7:19">
      <c r="G2219" s="58"/>
      <c r="S2219" s="92">
        <f t="shared" si="42"/>
        <v>0</v>
      </c>
    </row>
    <row r="2220" spans="7:19">
      <c r="G2220" s="58"/>
      <c r="S2220" s="92">
        <f t="shared" si="42"/>
        <v>0</v>
      </c>
    </row>
    <row r="2221" spans="7:19">
      <c r="G2221" s="58"/>
      <c r="S2221" s="92">
        <f t="shared" si="42"/>
        <v>0</v>
      </c>
    </row>
    <row r="2222" spans="7:19">
      <c r="G2222" s="58"/>
      <c r="S2222" s="92">
        <f t="shared" si="42"/>
        <v>0</v>
      </c>
    </row>
    <row r="2223" spans="7:19">
      <c r="G2223" s="58"/>
      <c r="S2223" s="92">
        <f t="shared" si="42"/>
        <v>0</v>
      </c>
    </row>
    <row r="2224" spans="7:19">
      <c r="G2224" s="58"/>
      <c r="S2224" s="92">
        <f t="shared" si="42"/>
        <v>0</v>
      </c>
    </row>
    <row r="2225" spans="7:19">
      <c r="G2225" s="58"/>
      <c r="S2225" s="92">
        <f t="shared" si="42"/>
        <v>0</v>
      </c>
    </row>
    <row r="2226" spans="7:19">
      <c r="G2226" s="58"/>
      <c r="S2226" s="92">
        <f t="shared" si="42"/>
        <v>0</v>
      </c>
    </row>
    <row r="2227" spans="7:19">
      <c r="G2227" s="58"/>
      <c r="S2227" s="92">
        <f t="shared" si="42"/>
        <v>0</v>
      </c>
    </row>
    <row r="2228" spans="7:19">
      <c r="G2228" s="58"/>
      <c r="S2228" s="92">
        <f t="shared" si="42"/>
        <v>0</v>
      </c>
    </row>
    <row r="2229" spans="7:19">
      <c r="G2229" s="58"/>
      <c r="S2229" s="92">
        <f t="shared" si="42"/>
        <v>0</v>
      </c>
    </row>
    <row r="2230" spans="7:19">
      <c r="G2230" s="58"/>
      <c r="S2230" s="92">
        <f t="shared" si="42"/>
        <v>0</v>
      </c>
    </row>
    <row r="2231" spans="7:19">
      <c r="G2231" s="58"/>
      <c r="S2231" s="92">
        <f t="shared" si="42"/>
        <v>0</v>
      </c>
    </row>
    <row r="2232" spans="7:19">
      <c r="G2232" s="58"/>
      <c r="S2232" s="92">
        <f t="shared" si="42"/>
        <v>0</v>
      </c>
    </row>
    <row r="2233" spans="7:19">
      <c r="G2233" s="58"/>
      <c r="S2233" s="92">
        <f t="shared" si="42"/>
        <v>0</v>
      </c>
    </row>
    <row r="2234" spans="7:19">
      <c r="G2234" s="58"/>
      <c r="S2234" s="92">
        <f t="shared" si="42"/>
        <v>0</v>
      </c>
    </row>
    <row r="2235" spans="7:19">
      <c r="G2235" s="58"/>
      <c r="S2235" s="92">
        <f t="shared" si="42"/>
        <v>0</v>
      </c>
    </row>
    <row r="2236" spans="7:19">
      <c r="G2236" s="58"/>
      <c r="S2236" s="92">
        <f t="shared" si="42"/>
        <v>0</v>
      </c>
    </row>
    <row r="2237" spans="7:19">
      <c r="G2237" s="58"/>
      <c r="S2237" s="92">
        <f t="shared" si="42"/>
        <v>0</v>
      </c>
    </row>
    <row r="2238" spans="7:19">
      <c r="G2238" s="58"/>
      <c r="S2238" s="92">
        <f t="shared" si="42"/>
        <v>0</v>
      </c>
    </row>
    <row r="2239" spans="7:19">
      <c r="G2239" s="58"/>
      <c r="S2239" s="92">
        <f t="shared" si="42"/>
        <v>0</v>
      </c>
    </row>
    <row r="2240" spans="7:19">
      <c r="G2240" s="58"/>
      <c r="S2240" s="92">
        <f t="shared" si="42"/>
        <v>0</v>
      </c>
    </row>
    <row r="2241" spans="7:19">
      <c r="G2241" s="58"/>
      <c r="S2241" s="92">
        <f t="shared" si="42"/>
        <v>0</v>
      </c>
    </row>
    <row r="2242" spans="7:19">
      <c r="G2242" s="58"/>
      <c r="S2242" s="92">
        <f t="shared" si="42"/>
        <v>0</v>
      </c>
    </row>
    <row r="2243" spans="7:19">
      <c r="G2243" s="58"/>
      <c r="S2243" s="92">
        <f t="shared" si="42"/>
        <v>0</v>
      </c>
    </row>
    <row r="2244" spans="7:19">
      <c r="G2244" s="58"/>
      <c r="S2244" s="92">
        <f t="shared" si="42"/>
        <v>0</v>
      </c>
    </row>
    <row r="2245" spans="7:19">
      <c r="G2245" s="58"/>
      <c r="S2245" s="92">
        <f t="shared" si="42"/>
        <v>0</v>
      </c>
    </row>
    <row r="2246" spans="7:19">
      <c r="G2246" s="58"/>
      <c r="S2246" s="92">
        <f t="shared" si="42"/>
        <v>0</v>
      </c>
    </row>
    <row r="2247" spans="7:19">
      <c r="G2247" s="58"/>
      <c r="S2247" s="92">
        <f t="shared" si="42"/>
        <v>0</v>
      </c>
    </row>
    <row r="2248" spans="7:19">
      <c r="G2248" s="58"/>
      <c r="S2248" s="92">
        <f t="shared" si="42"/>
        <v>0</v>
      </c>
    </row>
    <row r="2249" spans="7:19">
      <c r="G2249" s="58"/>
      <c r="S2249" s="92">
        <f t="shared" si="42"/>
        <v>0</v>
      </c>
    </row>
    <row r="2250" spans="7:19">
      <c r="G2250" s="58"/>
      <c r="S2250" s="92">
        <f t="shared" si="42"/>
        <v>0</v>
      </c>
    </row>
    <row r="2251" spans="7:19">
      <c r="G2251" s="58"/>
      <c r="S2251" s="92">
        <f t="shared" ref="S2251:S2314" si="43">IFERROR(A2251,"")</f>
        <v>0</v>
      </c>
    </row>
    <row r="2252" spans="7:19">
      <c r="G2252" s="58"/>
      <c r="S2252" s="92">
        <f t="shared" si="43"/>
        <v>0</v>
      </c>
    </row>
    <row r="2253" spans="7:19">
      <c r="G2253" s="58"/>
      <c r="S2253" s="92">
        <f t="shared" si="43"/>
        <v>0</v>
      </c>
    </row>
    <row r="2254" spans="7:19">
      <c r="G2254" s="58"/>
      <c r="S2254" s="92">
        <f t="shared" si="43"/>
        <v>0</v>
      </c>
    </row>
    <row r="2255" spans="7:19">
      <c r="G2255" s="58"/>
      <c r="S2255" s="92">
        <f t="shared" si="43"/>
        <v>0</v>
      </c>
    </row>
    <row r="2256" spans="7:19">
      <c r="G2256" s="58"/>
      <c r="S2256" s="92">
        <f t="shared" si="43"/>
        <v>0</v>
      </c>
    </row>
    <row r="2257" spans="7:19">
      <c r="G2257" s="58"/>
      <c r="S2257" s="92">
        <f t="shared" si="43"/>
        <v>0</v>
      </c>
    </row>
    <row r="2258" spans="7:19">
      <c r="G2258" s="58"/>
      <c r="S2258" s="92">
        <f t="shared" si="43"/>
        <v>0</v>
      </c>
    </row>
    <row r="2259" spans="7:19">
      <c r="G2259" s="58"/>
      <c r="S2259" s="92">
        <f t="shared" si="43"/>
        <v>0</v>
      </c>
    </row>
    <row r="2260" spans="7:19">
      <c r="G2260" s="58"/>
      <c r="S2260" s="92">
        <f t="shared" si="43"/>
        <v>0</v>
      </c>
    </row>
    <row r="2261" spans="7:19">
      <c r="G2261" s="58"/>
      <c r="S2261" s="92">
        <f t="shared" si="43"/>
        <v>0</v>
      </c>
    </row>
    <row r="2262" spans="7:19">
      <c r="G2262" s="58"/>
      <c r="S2262" s="92">
        <f t="shared" si="43"/>
        <v>0</v>
      </c>
    </row>
    <row r="2263" spans="7:19">
      <c r="G2263" s="58"/>
      <c r="S2263" s="92">
        <f t="shared" si="43"/>
        <v>0</v>
      </c>
    </row>
    <row r="2264" spans="7:19">
      <c r="G2264" s="58"/>
      <c r="S2264" s="92">
        <f t="shared" si="43"/>
        <v>0</v>
      </c>
    </row>
    <row r="2265" spans="7:19">
      <c r="G2265" s="58"/>
      <c r="S2265" s="92">
        <f t="shared" si="43"/>
        <v>0</v>
      </c>
    </row>
    <row r="2266" spans="7:19">
      <c r="G2266" s="58"/>
      <c r="S2266" s="92">
        <f t="shared" si="43"/>
        <v>0</v>
      </c>
    </row>
    <row r="2267" spans="7:19">
      <c r="G2267" s="58"/>
      <c r="S2267" s="92">
        <f t="shared" si="43"/>
        <v>0</v>
      </c>
    </row>
    <row r="2268" spans="7:19">
      <c r="G2268" s="58"/>
      <c r="S2268" s="92">
        <f t="shared" si="43"/>
        <v>0</v>
      </c>
    </row>
    <row r="2269" spans="7:19">
      <c r="G2269" s="58"/>
      <c r="S2269" s="92">
        <f t="shared" si="43"/>
        <v>0</v>
      </c>
    </row>
    <row r="2270" spans="7:19">
      <c r="G2270" s="58"/>
      <c r="S2270" s="92">
        <f t="shared" si="43"/>
        <v>0</v>
      </c>
    </row>
    <row r="2271" spans="7:19">
      <c r="G2271" s="58"/>
      <c r="S2271" s="92">
        <f t="shared" si="43"/>
        <v>0</v>
      </c>
    </row>
    <row r="2272" spans="7:19">
      <c r="G2272" s="58"/>
      <c r="S2272" s="92">
        <f t="shared" si="43"/>
        <v>0</v>
      </c>
    </row>
    <row r="2273" spans="7:19">
      <c r="G2273" s="58"/>
      <c r="S2273" s="92">
        <f t="shared" si="43"/>
        <v>0</v>
      </c>
    </row>
    <row r="2274" spans="7:19">
      <c r="G2274" s="58"/>
      <c r="S2274" s="92">
        <f t="shared" si="43"/>
        <v>0</v>
      </c>
    </row>
    <row r="2275" spans="7:19">
      <c r="G2275" s="58"/>
      <c r="S2275" s="92">
        <f t="shared" si="43"/>
        <v>0</v>
      </c>
    </row>
    <row r="2276" spans="7:19">
      <c r="G2276" s="58"/>
      <c r="S2276" s="92">
        <f t="shared" si="43"/>
        <v>0</v>
      </c>
    </row>
    <row r="2277" spans="7:19">
      <c r="G2277" s="58"/>
      <c r="S2277" s="92">
        <f t="shared" si="43"/>
        <v>0</v>
      </c>
    </row>
    <row r="2278" spans="7:19">
      <c r="G2278" s="58"/>
      <c r="S2278" s="92">
        <f t="shared" si="43"/>
        <v>0</v>
      </c>
    </row>
    <row r="2279" spans="7:19">
      <c r="G2279" s="58"/>
      <c r="S2279" s="92">
        <f t="shared" si="43"/>
        <v>0</v>
      </c>
    </row>
    <row r="2280" spans="7:19">
      <c r="G2280" s="58"/>
      <c r="S2280" s="92">
        <f t="shared" si="43"/>
        <v>0</v>
      </c>
    </row>
    <row r="2281" spans="7:19">
      <c r="G2281" s="58"/>
      <c r="S2281" s="92">
        <f t="shared" si="43"/>
        <v>0</v>
      </c>
    </row>
    <row r="2282" spans="7:19">
      <c r="G2282" s="58"/>
      <c r="S2282" s="92">
        <f t="shared" si="43"/>
        <v>0</v>
      </c>
    </row>
    <row r="2283" spans="7:19">
      <c r="G2283" s="58"/>
      <c r="S2283" s="92">
        <f t="shared" si="43"/>
        <v>0</v>
      </c>
    </row>
    <row r="2284" spans="7:19">
      <c r="G2284" s="58"/>
      <c r="S2284" s="92">
        <f t="shared" si="43"/>
        <v>0</v>
      </c>
    </row>
    <row r="2285" spans="7:19">
      <c r="G2285" s="58"/>
      <c r="S2285" s="92">
        <f t="shared" si="43"/>
        <v>0</v>
      </c>
    </row>
    <row r="2286" spans="7:19">
      <c r="G2286" s="58"/>
      <c r="S2286" s="92">
        <f t="shared" si="43"/>
        <v>0</v>
      </c>
    </row>
    <row r="2287" spans="7:19">
      <c r="G2287" s="58"/>
      <c r="S2287" s="92">
        <f t="shared" si="43"/>
        <v>0</v>
      </c>
    </row>
    <row r="2288" spans="7:19">
      <c r="G2288" s="58"/>
      <c r="S2288" s="92">
        <f t="shared" si="43"/>
        <v>0</v>
      </c>
    </row>
    <row r="2289" spans="7:19">
      <c r="G2289" s="58"/>
      <c r="S2289" s="92">
        <f t="shared" si="43"/>
        <v>0</v>
      </c>
    </row>
    <row r="2290" spans="7:19">
      <c r="G2290" s="58"/>
      <c r="S2290" s="92">
        <f t="shared" si="43"/>
        <v>0</v>
      </c>
    </row>
    <row r="2291" spans="7:19">
      <c r="G2291" s="58"/>
      <c r="S2291" s="92">
        <f t="shared" si="43"/>
        <v>0</v>
      </c>
    </row>
    <row r="2292" spans="7:19">
      <c r="G2292" s="58"/>
      <c r="S2292" s="92">
        <f t="shared" si="43"/>
        <v>0</v>
      </c>
    </row>
    <row r="2293" spans="7:19">
      <c r="G2293" s="58"/>
      <c r="S2293" s="92">
        <f t="shared" si="43"/>
        <v>0</v>
      </c>
    </row>
    <row r="2294" spans="7:19">
      <c r="G2294" s="58"/>
      <c r="S2294" s="92">
        <f t="shared" si="43"/>
        <v>0</v>
      </c>
    </row>
    <row r="2295" spans="7:19">
      <c r="G2295" s="58"/>
      <c r="S2295" s="92">
        <f t="shared" si="43"/>
        <v>0</v>
      </c>
    </row>
    <row r="2296" spans="7:19">
      <c r="G2296" s="58"/>
      <c r="S2296" s="92">
        <f t="shared" si="43"/>
        <v>0</v>
      </c>
    </row>
    <row r="2297" spans="7:19">
      <c r="G2297" s="58"/>
      <c r="S2297" s="92">
        <f t="shared" si="43"/>
        <v>0</v>
      </c>
    </row>
    <row r="2298" spans="7:19">
      <c r="G2298" s="58"/>
      <c r="S2298" s="92">
        <f t="shared" si="43"/>
        <v>0</v>
      </c>
    </row>
    <row r="2299" spans="7:19">
      <c r="G2299" s="58"/>
      <c r="S2299" s="92">
        <f t="shared" si="43"/>
        <v>0</v>
      </c>
    </row>
    <row r="2300" spans="7:19">
      <c r="G2300" s="58"/>
      <c r="S2300" s="92">
        <f t="shared" si="43"/>
        <v>0</v>
      </c>
    </row>
    <row r="2301" spans="7:19">
      <c r="G2301" s="58"/>
      <c r="S2301" s="92">
        <f t="shared" si="43"/>
        <v>0</v>
      </c>
    </row>
    <row r="2302" spans="7:19">
      <c r="G2302" s="58"/>
      <c r="S2302" s="92">
        <f t="shared" si="43"/>
        <v>0</v>
      </c>
    </row>
    <row r="2303" spans="7:19">
      <c r="G2303" s="58"/>
      <c r="S2303" s="92">
        <f t="shared" si="43"/>
        <v>0</v>
      </c>
    </row>
    <row r="2304" spans="7:19">
      <c r="G2304" s="58"/>
      <c r="S2304" s="92">
        <f t="shared" si="43"/>
        <v>0</v>
      </c>
    </row>
    <row r="2305" spans="7:19">
      <c r="G2305" s="58"/>
      <c r="S2305" s="92">
        <f t="shared" si="43"/>
        <v>0</v>
      </c>
    </row>
    <row r="2306" spans="7:19">
      <c r="G2306" s="58"/>
      <c r="S2306" s="92">
        <f t="shared" si="43"/>
        <v>0</v>
      </c>
    </row>
    <row r="2307" spans="7:19">
      <c r="G2307" s="58"/>
      <c r="S2307" s="92">
        <f t="shared" si="43"/>
        <v>0</v>
      </c>
    </row>
    <row r="2308" spans="7:19">
      <c r="G2308" s="58"/>
      <c r="S2308" s="92">
        <f t="shared" si="43"/>
        <v>0</v>
      </c>
    </row>
    <row r="2309" spans="7:19">
      <c r="G2309" s="58"/>
      <c r="S2309" s="92">
        <f t="shared" si="43"/>
        <v>0</v>
      </c>
    </row>
    <row r="2310" spans="7:19">
      <c r="G2310" s="58"/>
      <c r="S2310" s="92">
        <f t="shared" si="43"/>
        <v>0</v>
      </c>
    </row>
    <row r="2311" spans="7:19">
      <c r="G2311" s="58"/>
      <c r="S2311" s="92">
        <f t="shared" si="43"/>
        <v>0</v>
      </c>
    </row>
    <row r="2312" spans="7:19">
      <c r="G2312" s="58"/>
      <c r="S2312" s="92">
        <f t="shared" si="43"/>
        <v>0</v>
      </c>
    </row>
    <row r="2313" spans="7:19">
      <c r="G2313" s="58"/>
      <c r="S2313" s="92">
        <f t="shared" si="43"/>
        <v>0</v>
      </c>
    </row>
    <row r="2314" spans="7:19">
      <c r="G2314" s="58"/>
      <c r="S2314" s="92">
        <f t="shared" si="43"/>
        <v>0</v>
      </c>
    </row>
    <row r="2315" spans="7:19">
      <c r="G2315" s="58"/>
      <c r="S2315" s="92">
        <f t="shared" ref="S2315:S2349" si="44">IFERROR(A2315,"")</f>
        <v>0</v>
      </c>
    </row>
    <row r="2316" spans="7:19">
      <c r="G2316" s="58"/>
      <c r="S2316" s="92">
        <f t="shared" si="44"/>
        <v>0</v>
      </c>
    </row>
    <row r="2317" spans="7:19">
      <c r="G2317" s="58"/>
      <c r="S2317" s="92">
        <f t="shared" si="44"/>
        <v>0</v>
      </c>
    </row>
    <row r="2318" spans="7:19">
      <c r="G2318" s="58"/>
      <c r="S2318" s="92">
        <f t="shared" si="44"/>
        <v>0</v>
      </c>
    </row>
    <row r="2319" spans="7:19">
      <c r="G2319" s="58"/>
      <c r="S2319" s="92">
        <f t="shared" si="44"/>
        <v>0</v>
      </c>
    </row>
    <row r="2320" spans="7:19">
      <c r="G2320" s="58"/>
      <c r="S2320" s="92">
        <f t="shared" si="44"/>
        <v>0</v>
      </c>
    </row>
    <row r="2321" spans="7:19">
      <c r="G2321" s="58"/>
      <c r="S2321" s="92">
        <f t="shared" si="44"/>
        <v>0</v>
      </c>
    </row>
    <row r="2322" spans="7:19">
      <c r="G2322" s="58"/>
      <c r="S2322" s="92">
        <f t="shared" si="44"/>
        <v>0</v>
      </c>
    </row>
    <row r="2323" spans="7:19">
      <c r="G2323" s="58"/>
      <c r="S2323" s="92">
        <f t="shared" si="44"/>
        <v>0</v>
      </c>
    </row>
    <row r="2324" spans="7:19">
      <c r="G2324" s="58"/>
      <c r="S2324" s="92">
        <f t="shared" si="44"/>
        <v>0</v>
      </c>
    </row>
    <row r="2325" spans="7:19">
      <c r="G2325" s="58"/>
      <c r="S2325" s="92">
        <f t="shared" si="44"/>
        <v>0</v>
      </c>
    </row>
    <row r="2326" spans="7:19">
      <c r="G2326" s="58"/>
      <c r="S2326" s="92">
        <f t="shared" si="44"/>
        <v>0</v>
      </c>
    </row>
    <row r="2327" spans="7:19">
      <c r="G2327" s="58"/>
      <c r="S2327" s="92">
        <f t="shared" si="44"/>
        <v>0</v>
      </c>
    </row>
    <row r="2328" spans="7:19">
      <c r="G2328" s="58"/>
      <c r="S2328" s="92">
        <f t="shared" si="44"/>
        <v>0</v>
      </c>
    </row>
    <row r="2329" spans="7:19">
      <c r="G2329" s="58"/>
      <c r="S2329" s="92">
        <f t="shared" si="44"/>
        <v>0</v>
      </c>
    </row>
    <row r="2330" spans="7:19">
      <c r="G2330" s="58"/>
      <c r="S2330" s="92">
        <f t="shared" si="44"/>
        <v>0</v>
      </c>
    </row>
    <row r="2331" spans="7:19">
      <c r="G2331" s="58"/>
      <c r="S2331" s="92">
        <f t="shared" si="44"/>
        <v>0</v>
      </c>
    </row>
    <row r="2332" spans="7:19">
      <c r="G2332" s="58"/>
      <c r="S2332" s="92">
        <f t="shared" si="44"/>
        <v>0</v>
      </c>
    </row>
    <row r="2333" spans="7:19">
      <c r="G2333" s="58"/>
      <c r="S2333" s="92">
        <f t="shared" si="44"/>
        <v>0</v>
      </c>
    </row>
    <row r="2334" spans="7:19">
      <c r="G2334" s="58"/>
      <c r="S2334" s="92">
        <f t="shared" si="44"/>
        <v>0</v>
      </c>
    </row>
    <row r="2335" spans="7:19">
      <c r="G2335" s="58"/>
      <c r="S2335" s="92">
        <f t="shared" si="44"/>
        <v>0</v>
      </c>
    </row>
    <row r="2336" spans="7:19">
      <c r="G2336" s="58"/>
      <c r="S2336" s="92">
        <f t="shared" si="44"/>
        <v>0</v>
      </c>
    </row>
    <row r="2337" spans="7:19">
      <c r="G2337" s="58"/>
      <c r="S2337" s="92">
        <f t="shared" si="44"/>
        <v>0</v>
      </c>
    </row>
    <row r="2338" spans="7:19">
      <c r="G2338" s="58"/>
      <c r="S2338" s="92">
        <f t="shared" si="44"/>
        <v>0</v>
      </c>
    </row>
    <row r="2339" spans="7:19">
      <c r="G2339" s="58"/>
      <c r="S2339" s="92">
        <f t="shared" si="44"/>
        <v>0</v>
      </c>
    </row>
    <row r="2340" spans="7:19">
      <c r="G2340" s="58"/>
      <c r="S2340" s="92">
        <f t="shared" si="44"/>
        <v>0</v>
      </c>
    </row>
    <row r="2341" spans="7:19">
      <c r="G2341" s="58"/>
      <c r="S2341" s="92">
        <f t="shared" si="44"/>
        <v>0</v>
      </c>
    </row>
    <row r="2342" spans="7:19">
      <c r="G2342" s="58"/>
      <c r="S2342" s="92">
        <f t="shared" si="44"/>
        <v>0</v>
      </c>
    </row>
    <row r="2343" spans="7:19">
      <c r="G2343" s="58"/>
      <c r="S2343" s="92">
        <f t="shared" si="44"/>
        <v>0</v>
      </c>
    </row>
    <row r="2344" spans="7:19">
      <c r="G2344" s="58"/>
      <c r="S2344" s="92">
        <f t="shared" si="44"/>
        <v>0</v>
      </c>
    </row>
    <row r="2345" spans="7:19">
      <c r="G2345" s="58"/>
      <c r="S2345" s="92">
        <f t="shared" si="44"/>
        <v>0</v>
      </c>
    </row>
    <row r="2346" spans="7:19">
      <c r="G2346" s="58"/>
      <c r="S2346" s="92">
        <f t="shared" si="44"/>
        <v>0</v>
      </c>
    </row>
    <row r="2347" spans="7:19">
      <c r="G2347" s="58"/>
      <c r="S2347" s="92">
        <f t="shared" si="44"/>
        <v>0</v>
      </c>
    </row>
    <row r="2348" spans="7:19">
      <c r="G2348" s="58"/>
      <c r="S2348" s="92">
        <f t="shared" si="44"/>
        <v>0</v>
      </c>
    </row>
    <row r="2349" spans="7:19">
      <c r="G2349" s="58"/>
      <c r="S2349" s="92">
        <f t="shared" si="44"/>
        <v>0</v>
      </c>
    </row>
    <row r="2350" spans="7:19">
      <c r="G2350" s="58"/>
    </row>
    <row r="2351" spans="7:19">
      <c r="G2351" s="58"/>
    </row>
    <row r="2352" spans="7:19">
      <c r="G2352" s="58"/>
    </row>
    <row r="2353" spans="7:7">
      <c r="G2353" s="58"/>
    </row>
    <row r="2354" spans="7:7">
      <c r="G2354" s="58"/>
    </row>
    <row r="2355" spans="7:7">
      <c r="G2355" s="58"/>
    </row>
    <row r="2356" spans="7:7">
      <c r="G2356" s="58"/>
    </row>
    <row r="2357" spans="7:7">
      <c r="G2357" s="58"/>
    </row>
    <row r="2358" spans="7:7">
      <c r="G2358" s="58"/>
    </row>
    <row r="2359" spans="7:7">
      <c r="G2359" s="58"/>
    </row>
    <row r="2360" spans="7:7">
      <c r="G2360" s="58"/>
    </row>
    <row r="2361" spans="7:7">
      <c r="G2361" s="58"/>
    </row>
    <row r="2362" spans="7:7">
      <c r="G2362" s="58"/>
    </row>
    <row r="2363" spans="7:7">
      <c r="G2363" s="58"/>
    </row>
    <row r="2364" spans="7:7">
      <c r="G2364" s="58"/>
    </row>
    <row r="2365" spans="7:7">
      <c r="G2365" s="58"/>
    </row>
    <row r="2366" spans="7:7">
      <c r="G2366" s="58"/>
    </row>
    <row r="2367" spans="7:7">
      <c r="G2367" s="58"/>
    </row>
    <row r="2368" spans="7:7">
      <c r="G2368" s="58"/>
    </row>
    <row r="2369" spans="7:7">
      <c r="G2369" s="58"/>
    </row>
    <row r="2370" spans="7:7">
      <c r="G2370" s="58"/>
    </row>
    <row r="2371" spans="7:7">
      <c r="G2371" s="58"/>
    </row>
    <row r="2372" spans="7:7">
      <c r="G2372" s="58"/>
    </row>
    <row r="2373" spans="7:7">
      <c r="G2373" s="58"/>
    </row>
    <row r="2374" spans="7:7">
      <c r="G2374" s="58"/>
    </row>
    <row r="2375" spans="7:7">
      <c r="G2375" s="58"/>
    </row>
    <row r="2376" spans="7:7">
      <c r="G2376" s="58"/>
    </row>
    <row r="2377" spans="7:7">
      <c r="G2377" s="58"/>
    </row>
    <row r="2378" spans="7:7">
      <c r="G2378" s="58"/>
    </row>
    <row r="2379" spans="7:7">
      <c r="G2379" s="58"/>
    </row>
    <row r="2380" spans="7:7">
      <c r="G2380" s="58"/>
    </row>
    <row r="2381" spans="7:7">
      <c r="G2381" s="58"/>
    </row>
    <row r="2382" spans="7:7">
      <c r="G2382" s="58"/>
    </row>
    <row r="2383" spans="7:7">
      <c r="G2383" s="58"/>
    </row>
    <row r="2384" spans="7:7">
      <c r="G2384" s="58"/>
    </row>
    <row r="2385" spans="7:7">
      <c r="G2385" s="58"/>
    </row>
    <row r="2386" spans="7:7">
      <c r="G2386" s="58"/>
    </row>
    <row r="2387" spans="7:7">
      <c r="G2387" s="58"/>
    </row>
    <row r="2388" spans="7:7">
      <c r="G2388" s="58"/>
    </row>
    <row r="2389" spans="7:7">
      <c r="G2389" s="58"/>
    </row>
    <row r="2390" spans="7:7">
      <c r="G2390" s="58"/>
    </row>
    <row r="2391" spans="7:7">
      <c r="G2391" s="58"/>
    </row>
    <row r="2392" spans="7:7">
      <c r="G2392" s="58"/>
    </row>
    <row r="2393" spans="7:7">
      <c r="G2393" s="58"/>
    </row>
    <row r="2394" spans="7:7">
      <c r="G2394" s="58"/>
    </row>
    <row r="2395" spans="7:7">
      <c r="G2395" s="58"/>
    </row>
    <row r="2396" spans="7:7">
      <c r="G2396" s="58"/>
    </row>
    <row r="2397" spans="7:7">
      <c r="G2397" s="58"/>
    </row>
    <row r="2398" spans="7:7">
      <c r="G2398" s="58"/>
    </row>
    <row r="2399" spans="7:7">
      <c r="G2399" s="58"/>
    </row>
    <row r="2400" spans="7:7">
      <c r="G2400" s="58"/>
    </row>
    <row r="2401" spans="7:7">
      <c r="G2401" s="58"/>
    </row>
    <row r="2402" spans="7:7">
      <c r="G2402" s="58"/>
    </row>
    <row r="2403" spans="7:7">
      <c r="G2403" s="58"/>
    </row>
    <row r="2404" spans="7:7">
      <c r="G2404" s="58"/>
    </row>
    <row r="2405" spans="7:7">
      <c r="G2405" s="58"/>
    </row>
    <row r="2406" spans="7:7">
      <c r="G2406" s="58"/>
    </row>
    <row r="2407" spans="7:7">
      <c r="G2407" s="58"/>
    </row>
    <row r="2408" spans="7:7">
      <c r="G2408" s="58"/>
    </row>
    <row r="2409" spans="7:7">
      <c r="G2409" s="58"/>
    </row>
    <row r="2410" spans="7:7">
      <c r="G2410" s="58"/>
    </row>
    <row r="2411" spans="7:7">
      <c r="G2411" s="58"/>
    </row>
    <row r="2412" spans="7:7">
      <c r="G2412" s="58"/>
    </row>
    <row r="2413" spans="7:7">
      <c r="G2413" s="58"/>
    </row>
    <row r="2414" spans="7:7">
      <c r="G2414" s="58"/>
    </row>
    <row r="2415" spans="7:7">
      <c r="G2415" s="58"/>
    </row>
    <row r="2416" spans="7:7">
      <c r="G2416" s="58"/>
    </row>
    <row r="2417" spans="7:7">
      <c r="G2417" s="58"/>
    </row>
    <row r="2418" spans="7:7">
      <c r="G2418" s="58"/>
    </row>
    <row r="2419" spans="7:7">
      <c r="G2419" s="58"/>
    </row>
    <row r="2420" spans="7:7">
      <c r="G2420" s="58"/>
    </row>
    <row r="2421" spans="7:7">
      <c r="G2421" s="58"/>
    </row>
    <row r="2422" spans="7:7">
      <c r="G2422" s="58"/>
    </row>
    <row r="2423" spans="7:7">
      <c r="G2423" s="58"/>
    </row>
    <row r="2424" spans="7:7">
      <c r="G2424" s="58"/>
    </row>
    <row r="2425" spans="7:7">
      <c r="G2425" s="58"/>
    </row>
    <row r="2426" spans="7:7">
      <c r="G2426" s="58"/>
    </row>
    <row r="2427" spans="7:7">
      <c r="G2427" s="58"/>
    </row>
    <row r="2428" spans="7:7">
      <c r="G2428" s="58"/>
    </row>
    <row r="2429" spans="7:7">
      <c r="G2429" s="58"/>
    </row>
    <row r="2430" spans="7:7">
      <c r="G2430" s="58"/>
    </row>
    <row r="2431" spans="7:7">
      <c r="G2431" s="58"/>
    </row>
    <row r="2432" spans="7:7">
      <c r="G2432" s="58"/>
    </row>
    <row r="2433" spans="7:7">
      <c r="G2433" s="58"/>
    </row>
    <row r="2434" spans="7:7">
      <c r="G2434" s="58"/>
    </row>
    <row r="2435" spans="7:7">
      <c r="G2435" s="58"/>
    </row>
    <row r="2436" spans="7:7">
      <c r="G2436" s="58"/>
    </row>
    <row r="2437" spans="7:7">
      <c r="G2437" s="58"/>
    </row>
    <row r="2438" spans="7:7">
      <c r="G2438" s="58"/>
    </row>
    <row r="2439" spans="7:7">
      <c r="G2439" s="58"/>
    </row>
    <row r="2440" spans="7:7">
      <c r="G2440" s="58"/>
    </row>
    <row r="2441" spans="7:7">
      <c r="G2441" s="58"/>
    </row>
    <row r="2442" spans="7:7">
      <c r="G2442" s="58"/>
    </row>
    <row r="2443" spans="7:7">
      <c r="G2443" s="58"/>
    </row>
    <row r="2444" spans="7:7">
      <c r="G2444" s="58"/>
    </row>
    <row r="2445" spans="7:7">
      <c r="G2445" s="58"/>
    </row>
    <row r="2446" spans="7:7">
      <c r="G2446" s="58"/>
    </row>
    <row r="2447" spans="7:7">
      <c r="G2447" s="58"/>
    </row>
    <row r="2448" spans="7:7">
      <c r="G2448" s="58"/>
    </row>
    <row r="2449" spans="7:7">
      <c r="G2449" s="58"/>
    </row>
    <row r="2450" spans="7:7">
      <c r="G2450" s="58"/>
    </row>
    <row r="2451" spans="7:7">
      <c r="G2451" s="58"/>
    </row>
    <row r="2452" spans="7:7">
      <c r="G2452" s="58"/>
    </row>
    <row r="2453" spans="7:7">
      <c r="G2453" s="58"/>
    </row>
    <row r="2454" spans="7:7">
      <c r="G2454" s="58"/>
    </row>
    <row r="2455" spans="7:7">
      <c r="G2455" s="58"/>
    </row>
    <row r="2456" spans="7:7">
      <c r="G2456" s="58"/>
    </row>
    <row r="2457" spans="7:7">
      <c r="G2457" s="58"/>
    </row>
    <row r="2458" spans="7:7">
      <c r="G2458" s="58"/>
    </row>
    <row r="2459" spans="7:7">
      <c r="G2459" s="58"/>
    </row>
    <row r="2460" spans="7:7">
      <c r="G2460" s="58"/>
    </row>
    <row r="2461" spans="7:7">
      <c r="G2461" s="58"/>
    </row>
    <row r="2462" spans="7:7">
      <c r="G2462" s="58"/>
    </row>
    <row r="2463" spans="7:7">
      <c r="G2463" s="58"/>
    </row>
    <row r="2464" spans="7:7">
      <c r="G2464" s="58"/>
    </row>
    <row r="2465" spans="7:7">
      <c r="G2465" s="58"/>
    </row>
    <row r="2466" spans="7:7">
      <c r="G2466" s="58"/>
    </row>
    <row r="2467" spans="7:7">
      <c r="G2467" s="58"/>
    </row>
    <row r="2468" spans="7:7">
      <c r="G2468" s="58"/>
    </row>
    <row r="2469" spans="7:7">
      <c r="G2469" s="58"/>
    </row>
    <row r="2470" spans="7:7">
      <c r="G2470" s="58"/>
    </row>
    <row r="2471" spans="7:7">
      <c r="G2471" s="58"/>
    </row>
    <row r="2472" spans="7:7">
      <c r="G2472" s="58"/>
    </row>
    <row r="2473" spans="7:7">
      <c r="G2473" s="58"/>
    </row>
    <row r="2474" spans="7:7">
      <c r="G2474" s="58"/>
    </row>
    <row r="2475" spans="7:7">
      <c r="G2475" s="58"/>
    </row>
    <row r="2476" spans="7:7">
      <c r="G2476" s="58"/>
    </row>
    <row r="2477" spans="7:7">
      <c r="G2477" s="58"/>
    </row>
    <row r="2478" spans="7:7">
      <c r="G2478" s="58"/>
    </row>
    <row r="2479" spans="7:7">
      <c r="G2479" s="58"/>
    </row>
    <row r="2480" spans="7:7">
      <c r="G2480" s="58"/>
    </row>
    <row r="2481" spans="7:7">
      <c r="G2481" s="58"/>
    </row>
    <row r="2482" spans="7:7">
      <c r="G2482" s="58"/>
    </row>
    <row r="2483" spans="7:7">
      <c r="G2483" s="58"/>
    </row>
    <row r="2484" spans="7:7">
      <c r="G2484" s="58"/>
    </row>
    <row r="2485" spans="7:7">
      <c r="G2485" s="58"/>
    </row>
    <row r="2486" spans="7:7">
      <c r="G2486" s="58"/>
    </row>
    <row r="2487" spans="7:7">
      <c r="G2487" s="58"/>
    </row>
    <row r="2488" spans="7:7">
      <c r="G2488" s="58"/>
    </row>
    <row r="2489" spans="7:7">
      <c r="G2489" s="58"/>
    </row>
    <row r="2490" spans="7:7">
      <c r="G2490" s="58"/>
    </row>
    <row r="2491" spans="7:7">
      <c r="G2491" s="58"/>
    </row>
    <row r="2492" spans="7:7">
      <c r="G2492" s="58"/>
    </row>
    <row r="2493" spans="7:7">
      <c r="G2493" s="58"/>
    </row>
    <row r="2494" spans="7:7">
      <c r="G2494" s="58"/>
    </row>
    <row r="2495" spans="7:7">
      <c r="G2495" s="58"/>
    </row>
    <row r="2496" spans="7:7">
      <c r="G2496" s="58"/>
    </row>
    <row r="2497" spans="7:7">
      <c r="G2497" s="58"/>
    </row>
    <row r="2498" spans="7:7">
      <c r="G2498" s="58"/>
    </row>
    <row r="2499" spans="7:7">
      <c r="G2499" s="58"/>
    </row>
    <row r="2500" spans="7:7">
      <c r="G2500" s="58"/>
    </row>
    <row r="2501" spans="7:7">
      <c r="G2501" s="58"/>
    </row>
    <row r="2502" spans="7:7">
      <c r="G2502" s="58"/>
    </row>
    <row r="2503" spans="7:7">
      <c r="G2503" s="58"/>
    </row>
    <row r="2504" spans="7:7">
      <c r="G2504" s="58"/>
    </row>
    <row r="2505" spans="7:7">
      <c r="G2505" s="58"/>
    </row>
    <row r="2506" spans="7:7">
      <c r="G2506" s="58"/>
    </row>
    <row r="2507" spans="7:7">
      <c r="G2507" s="58"/>
    </row>
    <row r="2508" spans="7:7">
      <c r="G2508" s="58"/>
    </row>
    <row r="2509" spans="7:7">
      <c r="G2509" s="58"/>
    </row>
    <row r="2510" spans="7:7">
      <c r="G2510" s="58"/>
    </row>
    <row r="2511" spans="7:7">
      <c r="G2511" s="58"/>
    </row>
    <row r="2512" spans="7:7">
      <c r="G2512" s="58"/>
    </row>
    <row r="2513" spans="7:7">
      <c r="G2513" s="58"/>
    </row>
    <row r="2514" spans="7:7">
      <c r="G2514" s="58"/>
    </row>
    <row r="2515" spans="7:7">
      <c r="G2515" s="58"/>
    </row>
    <row r="2516" spans="7:7">
      <c r="G2516" s="58"/>
    </row>
    <row r="2517" spans="7:7">
      <c r="G2517" s="58"/>
    </row>
    <row r="2518" spans="7:7">
      <c r="G2518" s="58"/>
    </row>
    <row r="2519" spans="7:7">
      <c r="G2519" s="58"/>
    </row>
    <row r="2520" spans="7:7">
      <c r="G2520" s="58"/>
    </row>
    <row r="2521" spans="7:7">
      <c r="G2521" s="58"/>
    </row>
    <row r="2522" spans="7:7">
      <c r="G2522" s="58"/>
    </row>
    <row r="2523" spans="7:7">
      <c r="G2523" s="58"/>
    </row>
    <row r="2524" spans="7:7">
      <c r="G2524" s="58"/>
    </row>
    <row r="2525" spans="7:7">
      <c r="G2525" s="58"/>
    </row>
    <row r="2526" spans="7:7">
      <c r="G2526" s="58"/>
    </row>
    <row r="2527" spans="7:7">
      <c r="G2527" s="58"/>
    </row>
    <row r="2528" spans="7:7">
      <c r="G2528" s="58"/>
    </row>
    <row r="2529" spans="7:7">
      <c r="G2529" s="58"/>
    </row>
    <row r="2530" spans="7:7">
      <c r="G2530" s="58"/>
    </row>
    <row r="2531" spans="7:7">
      <c r="G2531" s="58"/>
    </row>
    <row r="2532" spans="7:7">
      <c r="G2532" s="58"/>
    </row>
    <row r="2533" spans="7:7">
      <c r="G2533" s="58"/>
    </row>
    <row r="2534" spans="7:7">
      <c r="G2534" s="58"/>
    </row>
    <row r="2535" spans="7:7">
      <c r="G2535" s="58"/>
    </row>
    <row r="2536" spans="7:7">
      <c r="G2536" s="58"/>
    </row>
    <row r="2537" spans="7:7">
      <c r="G2537" s="58"/>
    </row>
    <row r="2538" spans="7:7">
      <c r="G2538" s="58"/>
    </row>
    <row r="2539" spans="7:7">
      <c r="G2539" s="58"/>
    </row>
    <row r="2540" spans="7:7">
      <c r="G2540" s="58"/>
    </row>
    <row r="2541" spans="7:7">
      <c r="G2541" s="58"/>
    </row>
    <row r="2542" spans="7:7">
      <c r="G2542" s="58"/>
    </row>
    <row r="2543" spans="7:7">
      <c r="G2543" s="58"/>
    </row>
    <row r="2544" spans="7:7">
      <c r="G2544" s="58"/>
    </row>
    <row r="2545" spans="7:7">
      <c r="G2545" s="58"/>
    </row>
    <row r="2546" spans="7:7">
      <c r="G2546" s="58"/>
    </row>
    <row r="2547" spans="7:7">
      <c r="G2547" s="58"/>
    </row>
    <row r="2548" spans="7:7">
      <c r="G2548" s="58"/>
    </row>
    <row r="2549" spans="7:7">
      <c r="G2549" s="58"/>
    </row>
    <row r="2550" spans="7:7">
      <c r="G2550" s="58"/>
    </row>
    <row r="2551" spans="7:7">
      <c r="G2551" s="58"/>
    </row>
    <row r="2552" spans="7:7">
      <c r="G2552" s="58"/>
    </row>
    <row r="2553" spans="7:7">
      <c r="G2553" s="58"/>
    </row>
    <row r="2554" spans="7:7">
      <c r="G2554" s="58"/>
    </row>
    <row r="2555" spans="7:7">
      <c r="G2555" s="58"/>
    </row>
    <row r="2556" spans="7:7">
      <c r="G2556" s="58"/>
    </row>
    <row r="2557" spans="7:7">
      <c r="G2557" s="58"/>
    </row>
    <row r="2558" spans="7:7">
      <c r="G2558" s="58"/>
    </row>
    <row r="2559" spans="7:7">
      <c r="G2559" s="58"/>
    </row>
    <row r="2560" spans="7:7">
      <c r="G2560" s="58"/>
    </row>
    <row r="2561" spans="7:7">
      <c r="G2561" s="58"/>
    </row>
    <row r="2562" spans="7:7">
      <c r="G2562" s="58"/>
    </row>
    <row r="2563" spans="7:7">
      <c r="G2563" s="58"/>
    </row>
    <row r="2564" spans="7:7">
      <c r="G2564" s="58"/>
    </row>
    <row r="2565" spans="7:7">
      <c r="G2565" s="58"/>
    </row>
    <row r="2566" spans="7:7">
      <c r="G2566" s="58"/>
    </row>
    <row r="2567" spans="7:7">
      <c r="G2567" s="58"/>
    </row>
    <row r="2568" spans="7:7">
      <c r="G2568" s="58"/>
    </row>
    <row r="2569" spans="7:7">
      <c r="G2569" s="58"/>
    </row>
    <row r="2570" spans="7:7">
      <c r="G2570" s="58"/>
    </row>
    <row r="2571" spans="7:7">
      <c r="G2571" s="58"/>
    </row>
    <row r="2572" spans="7:7">
      <c r="G2572" s="58"/>
    </row>
    <row r="2573" spans="7:7">
      <c r="G2573" s="58"/>
    </row>
    <row r="2574" spans="7:7">
      <c r="G2574" s="58"/>
    </row>
    <row r="2575" spans="7:7">
      <c r="G2575" s="58"/>
    </row>
    <row r="2576" spans="7:7">
      <c r="G2576" s="58"/>
    </row>
    <row r="2577" spans="7:7">
      <c r="G2577" s="58"/>
    </row>
    <row r="2578" spans="7:7">
      <c r="G2578" s="58"/>
    </row>
    <row r="2579" spans="7:7">
      <c r="G2579" s="58"/>
    </row>
    <row r="2580" spans="7:7">
      <c r="G2580" s="58"/>
    </row>
    <row r="2581" spans="7:7">
      <c r="G2581" s="58"/>
    </row>
    <row r="2582" spans="7:7">
      <c r="G2582" s="58"/>
    </row>
    <row r="2583" spans="7:7">
      <c r="G2583" s="58"/>
    </row>
    <row r="2584" spans="7:7">
      <c r="G2584" s="58"/>
    </row>
    <row r="2585" spans="7:7">
      <c r="G2585" s="58"/>
    </row>
    <row r="2586" spans="7:7">
      <c r="G2586" s="58"/>
    </row>
    <row r="2587" spans="7:7">
      <c r="G2587" s="58"/>
    </row>
    <row r="2588" spans="7:7">
      <c r="G2588" s="58"/>
    </row>
    <row r="2589" spans="7:7">
      <c r="G2589" s="58"/>
    </row>
    <row r="2590" spans="7:7">
      <c r="G2590" s="58"/>
    </row>
    <row r="2591" spans="7:7">
      <c r="G2591" s="58"/>
    </row>
    <row r="2592" spans="7:7">
      <c r="G2592" s="58"/>
    </row>
    <row r="2593" spans="7:7">
      <c r="G2593" s="58"/>
    </row>
    <row r="2594" spans="7:7">
      <c r="G2594" s="58"/>
    </row>
    <row r="2595" spans="7:7">
      <c r="G2595" s="58"/>
    </row>
    <row r="2596" spans="7:7">
      <c r="G2596" s="58"/>
    </row>
    <row r="2597" spans="7:7">
      <c r="G2597" s="58"/>
    </row>
    <row r="2598" spans="7:7">
      <c r="G2598" s="58"/>
    </row>
    <row r="2599" spans="7:7">
      <c r="G2599" s="58"/>
    </row>
    <row r="2600" spans="7:7">
      <c r="G2600" s="58"/>
    </row>
    <row r="2601" spans="7:7">
      <c r="G2601" s="58"/>
    </row>
    <row r="2602" spans="7:7">
      <c r="G2602" s="58"/>
    </row>
    <row r="2603" spans="7:7">
      <c r="G2603" s="58"/>
    </row>
    <row r="2604" spans="7:7">
      <c r="G2604" s="58"/>
    </row>
    <row r="2605" spans="7:7">
      <c r="G2605" s="58"/>
    </row>
    <row r="2606" spans="7:7">
      <c r="G2606" s="58"/>
    </row>
    <row r="2607" spans="7:7">
      <c r="G2607" s="58"/>
    </row>
    <row r="2608" spans="7:7">
      <c r="G2608" s="58"/>
    </row>
    <row r="2609" spans="7:7">
      <c r="G2609" s="58"/>
    </row>
    <row r="2610" spans="7:7">
      <c r="G2610" s="58"/>
    </row>
    <row r="2611" spans="7:7">
      <c r="G2611" s="58"/>
    </row>
    <row r="2612" spans="7:7">
      <c r="G2612" s="58"/>
    </row>
    <row r="2613" spans="7:7">
      <c r="G2613" s="58"/>
    </row>
    <row r="2614" spans="7:7">
      <c r="G2614" s="58"/>
    </row>
    <row r="2615" spans="7:7">
      <c r="G2615" s="58"/>
    </row>
    <row r="2616" spans="7:7">
      <c r="G2616" s="58"/>
    </row>
    <row r="2617" spans="7:7">
      <c r="G2617" s="58"/>
    </row>
    <row r="2618" spans="7:7">
      <c r="G2618" s="58"/>
    </row>
    <row r="2619" spans="7:7">
      <c r="G2619" s="58"/>
    </row>
    <row r="2620" spans="7:7">
      <c r="G2620" s="58"/>
    </row>
    <row r="2621" spans="7:7">
      <c r="G2621" s="58"/>
    </row>
    <row r="2622" spans="7:7">
      <c r="G2622" s="58"/>
    </row>
    <row r="2623" spans="7:7">
      <c r="G2623" s="58"/>
    </row>
    <row r="2624" spans="7:7">
      <c r="G2624" s="58"/>
    </row>
    <row r="2625" spans="7:7">
      <c r="G2625" s="58"/>
    </row>
    <row r="2626" spans="7:7">
      <c r="G2626" s="58"/>
    </row>
    <row r="2627" spans="7:7">
      <c r="G2627" s="58"/>
    </row>
    <row r="2628" spans="7:7">
      <c r="G2628" s="58"/>
    </row>
    <row r="2629" spans="7:7">
      <c r="G2629" s="58"/>
    </row>
    <row r="2630" spans="7:7">
      <c r="G2630" s="58"/>
    </row>
    <row r="2631" spans="7:7">
      <c r="G2631" s="58"/>
    </row>
    <row r="2632" spans="7:7">
      <c r="G2632" s="58"/>
    </row>
    <row r="2633" spans="7:7">
      <c r="G2633" s="58"/>
    </row>
    <row r="2634" spans="7:7">
      <c r="G2634" s="58"/>
    </row>
    <row r="2635" spans="7:7">
      <c r="G2635" s="58"/>
    </row>
    <row r="2636" spans="7:7">
      <c r="G2636" s="58"/>
    </row>
    <row r="2637" spans="7:7">
      <c r="G2637" s="58"/>
    </row>
    <row r="2638" spans="7:7">
      <c r="G2638" s="58"/>
    </row>
    <row r="2639" spans="7:7">
      <c r="G2639" s="58"/>
    </row>
    <row r="2640" spans="7:7">
      <c r="G2640" s="58"/>
    </row>
    <row r="2641" spans="7:7">
      <c r="G2641" s="58"/>
    </row>
    <row r="2642" spans="7:7">
      <c r="G2642" s="58"/>
    </row>
    <row r="2643" spans="7:7">
      <c r="G2643" s="58"/>
    </row>
    <row r="2644" spans="7:7">
      <c r="G2644" s="58"/>
    </row>
    <row r="2645" spans="7:7">
      <c r="G2645" s="58"/>
    </row>
    <row r="2646" spans="7:7">
      <c r="G2646" s="58"/>
    </row>
    <row r="2647" spans="7:7">
      <c r="G2647" s="58"/>
    </row>
    <row r="2648" spans="7:7">
      <c r="G2648" s="58"/>
    </row>
    <row r="2649" spans="7:7">
      <c r="G2649" s="58"/>
    </row>
    <row r="2650" spans="7:7">
      <c r="G2650" s="58"/>
    </row>
    <row r="2651" spans="7:7">
      <c r="G2651" s="58"/>
    </row>
    <row r="2652" spans="7:7">
      <c r="G2652" s="58"/>
    </row>
    <row r="2653" spans="7:7">
      <c r="G2653" s="58"/>
    </row>
    <row r="2654" spans="7:7">
      <c r="G2654" s="58"/>
    </row>
    <row r="2655" spans="7:7">
      <c r="G2655" s="58"/>
    </row>
    <row r="2656" spans="7:7">
      <c r="G2656" s="58"/>
    </row>
    <row r="2657" spans="7:7">
      <c r="G2657" s="58"/>
    </row>
    <row r="2658" spans="7:7">
      <c r="G2658" s="58"/>
    </row>
    <row r="2659" spans="7:7">
      <c r="G2659" s="58"/>
    </row>
    <row r="2660" spans="7:7">
      <c r="G2660" s="58"/>
    </row>
    <row r="2661" spans="7:7">
      <c r="G2661" s="58"/>
    </row>
    <row r="2662" spans="7:7">
      <c r="G2662" s="58"/>
    </row>
    <row r="2663" spans="7:7">
      <c r="G2663" s="58"/>
    </row>
    <row r="2664" spans="7:7">
      <c r="G2664" s="58"/>
    </row>
    <row r="2665" spans="7:7">
      <c r="G2665" s="58"/>
    </row>
    <row r="2666" spans="7:7">
      <c r="G2666" s="58"/>
    </row>
    <row r="2667" spans="7:7">
      <c r="G2667" s="58"/>
    </row>
    <row r="2668" spans="7:7">
      <c r="G2668" s="58"/>
    </row>
    <row r="2669" spans="7:7">
      <c r="G2669" s="58"/>
    </row>
    <row r="2670" spans="7:7">
      <c r="G2670" s="58"/>
    </row>
    <row r="2671" spans="7:7">
      <c r="G2671" s="58"/>
    </row>
    <row r="2672" spans="7:7">
      <c r="G2672" s="58"/>
    </row>
    <row r="2673" spans="7:7">
      <c r="G2673" s="58"/>
    </row>
    <row r="2674" spans="7:7">
      <c r="G2674" s="58"/>
    </row>
    <row r="2675" spans="7:7">
      <c r="G2675" s="58"/>
    </row>
    <row r="2676" spans="7:7">
      <c r="G2676" s="58"/>
    </row>
    <row r="2677" spans="7:7">
      <c r="G2677" s="58"/>
    </row>
    <row r="2678" spans="7:7">
      <c r="G2678" s="58"/>
    </row>
    <row r="2679" spans="7:7">
      <c r="G2679" s="58"/>
    </row>
    <row r="2680" spans="7:7">
      <c r="G2680" s="58"/>
    </row>
    <row r="2681" spans="7:7">
      <c r="G2681" s="58"/>
    </row>
    <row r="2682" spans="7:7">
      <c r="G2682" s="58"/>
    </row>
    <row r="2683" spans="7:7">
      <c r="G2683" s="58"/>
    </row>
    <row r="2684" spans="7:7">
      <c r="G2684" s="58"/>
    </row>
    <row r="2685" spans="7:7">
      <c r="G2685" s="58"/>
    </row>
    <row r="2686" spans="7:7">
      <c r="G2686" s="58"/>
    </row>
    <row r="2687" spans="7:7">
      <c r="G2687" s="58"/>
    </row>
    <row r="2688" spans="7:7">
      <c r="G2688" s="58"/>
    </row>
    <row r="2689" spans="7:7">
      <c r="G2689" s="58"/>
    </row>
    <row r="2690" spans="7:7">
      <c r="G2690" s="58"/>
    </row>
    <row r="2691" spans="7:7">
      <c r="G2691" s="58"/>
    </row>
    <row r="2692" spans="7:7">
      <c r="G2692" s="58"/>
    </row>
    <row r="2693" spans="7:7">
      <c r="G2693" s="58"/>
    </row>
    <row r="2694" spans="7:7">
      <c r="G2694" s="58"/>
    </row>
    <row r="2695" spans="7:7">
      <c r="G2695" s="58"/>
    </row>
    <row r="2696" spans="7:7">
      <c r="G2696" s="58"/>
    </row>
    <row r="2697" spans="7:7">
      <c r="G2697" s="58"/>
    </row>
    <row r="2698" spans="7:7">
      <c r="G2698" s="58"/>
    </row>
    <row r="2699" spans="7:7">
      <c r="G2699" s="58"/>
    </row>
    <row r="2700" spans="7:7">
      <c r="G2700" s="58"/>
    </row>
    <row r="2701" spans="7:7">
      <c r="G2701" s="58"/>
    </row>
    <row r="2702" spans="7:7">
      <c r="G2702" s="58"/>
    </row>
    <row r="2703" spans="7:7">
      <c r="G2703" s="58"/>
    </row>
    <row r="2704" spans="7:7">
      <c r="G2704" s="58"/>
    </row>
    <row r="2705" spans="7:7">
      <c r="G2705" s="58"/>
    </row>
    <row r="2706" spans="7:7">
      <c r="G2706" s="58"/>
    </row>
    <row r="2707" spans="7:7">
      <c r="G2707" s="58"/>
    </row>
    <row r="2708" spans="7:7">
      <c r="G2708" s="58"/>
    </row>
    <row r="2709" spans="7:7">
      <c r="G2709" s="58"/>
    </row>
    <row r="2710" spans="7:7">
      <c r="G2710" s="58"/>
    </row>
    <row r="2711" spans="7:7">
      <c r="G2711" s="58"/>
    </row>
    <row r="2712" spans="7:7">
      <c r="G2712" s="58"/>
    </row>
    <row r="2713" spans="7:7">
      <c r="G2713" s="58"/>
    </row>
    <row r="2714" spans="7:7">
      <c r="G2714" s="58"/>
    </row>
    <row r="2715" spans="7:7">
      <c r="G2715" s="58"/>
    </row>
    <row r="2716" spans="7:7">
      <c r="G2716" s="58"/>
    </row>
    <row r="2717" spans="7:7">
      <c r="G2717" s="58"/>
    </row>
    <row r="2718" spans="7:7">
      <c r="G2718" s="58"/>
    </row>
    <row r="2719" spans="7:7">
      <c r="G2719" s="58"/>
    </row>
    <row r="2720" spans="7:7">
      <c r="G2720" s="58"/>
    </row>
    <row r="2721" spans="7:7">
      <c r="G2721" s="58"/>
    </row>
    <row r="2722" spans="7:7">
      <c r="G2722" s="58"/>
    </row>
    <row r="2723" spans="7:7">
      <c r="G2723" s="58"/>
    </row>
    <row r="2724" spans="7:7">
      <c r="G2724" s="58"/>
    </row>
    <row r="2725" spans="7:7">
      <c r="G2725" s="58"/>
    </row>
    <row r="2726" spans="7:7">
      <c r="G2726" s="58"/>
    </row>
    <row r="2727" spans="7:7">
      <c r="G2727" s="58"/>
    </row>
    <row r="2728" spans="7:7">
      <c r="G2728" s="58"/>
    </row>
    <row r="2729" spans="7:7">
      <c r="G2729" s="58"/>
    </row>
    <row r="2730" spans="7:7">
      <c r="G2730" s="58"/>
    </row>
    <row r="2731" spans="7:7">
      <c r="G2731" s="58"/>
    </row>
    <row r="2732" spans="7:7">
      <c r="G2732" s="58"/>
    </row>
    <row r="2733" spans="7:7">
      <c r="G2733" s="58"/>
    </row>
    <row r="2734" spans="7:7">
      <c r="G2734" s="58"/>
    </row>
    <row r="2735" spans="7:7">
      <c r="G2735" s="58"/>
    </row>
    <row r="2736" spans="7:7">
      <c r="G2736" s="58"/>
    </row>
    <row r="2737" spans="7:7">
      <c r="G2737" s="58"/>
    </row>
    <row r="2738" spans="7:7">
      <c r="G2738" s="58"/>
    </row>
    <row r="2739" spans="7:7">
      <c r="G2739" s="58"/>
    </row>
    <row r="2740" spans="7:7">
      <c r="G2740" s="58"/>
    </row>
    <row r="2741" spans="7:7">
      <c r="G2741" s="58"/>
    </row>
    <row r="2742" spans="7:7">
      <c r="G2742" s="58"/>
    </row>
    <row r="2743" spans="7:7">
      <c r="G2743" s="58"/>
    </row>
    <row r="2744" spans="7:7">
      <c r="G2744" s="58"/>
    </row>
    <row r="2745" spans="7:7">
      <c r="G2745" s="58"/>
    </row>
    <row r="2746" spans="7:7">
      <c r="G2746" s="58"/>
    </row>
    <row r="2747" spans="7:7">
      <c r="G2747" s="58"/>
    </row>
    <row r="2748" spans="7:7">
      <c r="G2748" s="58"/>
    </row>
    <row r="2749" spans="7:7">
      <c r="G2749" s="58"/>
    </row>
    <row r="2750" spans="7:7">
      <c r="G2750" s="58"/>
    </row>
    <row r="2751" spans="7:7">
      <c r="G2751" s="58"/>
    </row>
    <row r="2752" spans="7:7">
      <c r="G2752" s="58"/>
    </row>
    <row r="2753" spans="7:7">
      <c r="G2753" s="58"/>
    </row>
    <row r="2754" spans="7:7">
      <c r="G2754" s="58"/>
    </row>
    <row r="2755" spans="7:7">
      <c r="G2755" s="58"/>
    </row>
    <row r="2756" spans="7:7">
      <c r="G2756" s="58"/>
    </row>
    <row r="2757" spans="7:7">
      <c r="G2757" s="58"/>
    </row>
    <row r="2758" spans="7:7">
      <c r="G2758" s="58"/>
    </row>
    <row r="2759" spans="7:7">
      <c r="G2759" s="58"/>
    </row>
    <row r="2760" spans="7:7">
      <c r="G2760" s="58"/>
    </row>
    <row r="2761" spans="7:7">
      <c r="G2761" s="58"/>
    </row>
    <row r="2762" spans="7:7">
      <c r="G2762" s="58"/>
    </row>
    <row r="2763" spans="7:7">
      <c r="G2763" s="58"/>
    </row>
    <row r="2764" spans="7:7">
      <c r="G2764" s="58"/>
    </row>
    <row r="2765" spans="7:7">
      <c r="G2765" s="58"/>
    </row>
    <row r="2766" spans="7:7">
      <c r="G2766" s="58"/>
    </row>
    <row r="2767" spans="7:7">
      <c r="G2767" s="58"/>
    </row>
    <row r="2768" spans="7:7">
      <c r="G2768" s="58"/>
    </row>
    <row r="2769" spans="7:7">
      <c r="G2769" s="58"/>
    </row>
    <row r="2770" spans="7:7">
      <c r="G2770" s="58"/>
    </row>
    <row r="2771" spans="7:7">
      <c r="G2771" s="58"/>
    </row>
    <row r="2772" spans="7:7">
      <c r="G2772" s="58"/>
    </row>
    <row r="2773" spans="7:7">
      <c r="G2773" s="58"/>
    </row>
    <row r="2774" spans="7:7">
      <c r="G2774" s="58"/>
    </row>
    <row r="2775" spans="7:7">
      <c r="G2775" s="58"/>
    </row>
    <row r="2776" spans="7:7">
      <c r="G2776" s="58"/>
    </row>
    <row r="2777" spans="7:7">
      <c r="G2777" s="58"/>
    </row>
    <row r="2778" spans="7:7">
      <c r="G2778" s="58"/>
    </row>
    <row r="2779" spans="7:7">
      <c r="G2779" s="58"/>
    </row>
    <row r="2780" spans="7:7">
      <c r="G2780" s="58"/>
    </row>
    <row r="2781" spans="7:7">
      <c r="G2781" s="58"/>
    </row>
    <row r="2782" spans="7:7">
      <c r="G2782" s="58"/>
    </row>
    <row r="2783" spans="7:7">
      <c r="G2783" s="58"/>
    </row>
    <row r="2784" spans="7:7">
      <c r="G2784" s="58"/>
    </row>
    <row r="2785" spans="7:7">
      <c r="G2785" s="58"/>
    </row>
    <row r="2786" spans="7:7">
      <c r="G2786" s="58"/>
    </row>
    <row r="2787" spans="7:7">
      <c r="G2787" s="58"/>
    </row>
    <row r="2788" spans="7:7">
      <c r="G2788" s="58"/>
    </row>
    <row r="2789" spans="7:7">
      <c r="G2789" s="58"/>
    </row>
    <row r="2790" spans="7:7">
      <c r="G2790" s="58"/>
    </row>
    <row r="2791" spans="7:7">
      <c r="G2791" s="58"/>
    </row>
    <row r="2792" spans="7:7">
      <c r="G2792" s="58"/>
    </row>
    <row r="2793" spans="7:7">
      <c r="G2793" s="58"/>
    </row>
    <row r="2794" spans="7:7">
      <c r="G2794" s="58"/>
    </row>
    <row r="2795" spans="7:7">
      <c r="G2795" s="58"/>
    </row>
    <row r="2796" spans="7:7">
      <c r="G2796" s="58"/>
    </row>
    <row r="2797" spans="7:7">
      <c r="G2797" s="58"/>
    </row>
    <row r="2798" spans="7:7">
      <c r="G2798" s="58"/>
    </row>
    <row r="2799" spans="7:7">
      <c r="G2799" s="58"/>
    </row>
    <row r="2800" spans="7:7">
      <c r="G2800" s="58"/>
    </row>
    <row r="2801" spans="7:7">
      <c r="G2801" s="58"/>
    </row>
    <row r="2802" spans="7:7">
      <c r="G2802" s="58"/>
    </row>
    <row r="2803" spans="7:7">
      <c r="G2803" s="58"/>
    </row>
    <row r="2804" spans="7:7">
      <c r="G2804" s="58"/>
    </row>
    <row r="2805" spans="7:7">
      <c r="G2805" s="58"/>
    </row>
    <row r="2806" spans="7:7">
      <c r="G2806" s="58"/>
    </row>
    <row r="2807" spans="7:7">
      <c r="G2807" s="58"/>
    </row>
    <row r="2808" spans="7:7">
      <c r="G2808" s="58"/>
    </row>
    <row r="2809" spans="7:7">
      <c r="G2809" s="58"/>
    </row>
    <row r="2810" spans="7:7">
      <c r="G2810" s="58"/>
    </row>
    <row r="2811" spans="7:7">
      <c r="G2811" s="58"/>
    </row>
    <row r="2812" spans="7:7">
      <c r="G2812" s="58"/>
    </row>
    <row r="2813" spans="7:7">
      <c r="G2813" s="58"/>
    </row>
    <row r="2814" spans="7:7">
      <c r="G2814" s="58"/>
    </row>
    <row r="2815" spans="7:7">
      <c r="G2815" s="58"/>
    </row>
    <row r="2816" spans="7:7">
      <c r="G2816" s="58"/>
    </row>
    <row r="2817" spans="7:7">
      <c r="G2817" s="58"/>
    </row>
    <row r="2818" spans="7:7">
      <c r="G2818" s="58"/>
    </row>
    <row r="2819" spans="7:7">
      <c r="G2819" s="58"/>
    </row>
    <row r="2820" spans="7:7">
      <c r="G2820" s="58"/>
    </row>
    <row r="2821" spans="7:7">
      <c r="G2821" s="58"/>
    </row>
    <row r="2822" spans="7:7">
      <c r="G2822" s="58"/>
    </row>
    <row r="2823" spans="7:7">
      <c r="G2823" s="58"/>
    </row>
    <row r="2824" spans="7:7">
      <c r="G2824" s="58"/>
    </row>
    <row r="2825" spans="7:7">
      <c r="G2825" s="58"/>
    </row>
    <row r="2826" spans="7:7">
      <c r="G2826" s="58"/>
    </row>
    <row r="2827" spans="7:7">
      <c r="G2827" s="58"/>
    </row>
    <row r="2828" spans="7:7">
      <c r="G2828" s="58"/>
    </row>
    <row r="2829" spans="7:7">
      <c r="G2829" s="58"/>
    </row>
    <row r="2830" spans="7:7">
      <c r="G2830" s="58"/>
    </row>
    <row r="2831" spans="7:7">
      <c r="G2831" s="58"/>
    </row>
    <row r="2832" spans="7:7">
      <c r="G2832" s="58"/>
    </row>
    <row r="2833" spans="7:7">
      <c r="G2833" s="58"/>
    </row>
    <row r="2834" spans="7:7">
      <c r="G2834" s="58"/>
    </row>
    <row r="2835" spans="7:7">
      <c r="G2835" s="58"/>
    </row>
    <row r="2836" spans="7:7">
      <c r="G2836" s="58"/>
    </row>
    <row r="2837" spans="7:7">
      <c r="G2837" s="58"/>
    </row>
    <row r="2838" spans="7:7">
      <c r="G2838" s="58"/>
    </row>
    <row r="2839" spans="7:7">
      <c r="G2839" s="58"/>
    </row>
    <row r="2840" spans="7:7">
      <c r="G2840" s="58"/>
    </row>
    <row r="2841" spans="7:7">
      <c r="G2841" s="58"/>
    </row>
    <row r="2842" spans="7:7">
      <c r="G2842" s="58"/>
    </row>
    <row r="2843" spans="7:7">
      <c r="G2843" s="58"/>
    </row>
    <row r="2844" spans="7:7">
      <c r="G2844" s="58"/>
    </row>
    <row r="2845" spans="7:7">
      <c r="G2845" s="58"/>
    </row>
    <row r="2846" spans="7:7">
      <c r="G2846" s="58"/>
    </row>
    <row r="2847" spans="7:7">
      <c r="G2847" s="58"/>
    </row>
    <row r="2848" spans="7:7">
      <c r="G2848" s="58"/>
    </row>
    <row r="2849" spans="7:7">
      <c r="G2849" s="58"/>
    </row>
    <row r="2850" spans="7:7">
      <c r="G2850" s="58"/>
    </row>
    <row r="2851" spans="7:7">
      <c r="G2851" s="58"/>
    </row>
    <row r="2852" spans="7:7">
      <c r="G2852" s="58"/>
    </row>
    <row r="2853" spans="7:7">
      <c r="G2853" s="58"/>
    </row>
    <row r="2854" spans="7:7">
      <c r="G2854" s="58"/>
    </row>
    <row r="2855" spans="7:7">
      <c r="G2855" s="58"/>
    </row>
    <row r="2856" spans="7:7">
      <c r="G2856" s="58"/>
    </row>
    <row r="2857" spans="7:7">
      <c r="G2857" s="58"/>
    </row>
    <row r="2858" spans="7:7">
      <c r="G2858" s="58"/>
    </row>
    <row r="2859" spans="7:7">
      <c r="G2859" s="58"/>
    </row>
    <row r="2860" spans="7:7">
      <c r="G2860" s="58"/>
    </row>
    <row r="2861" spans="7:7">
      <c r="G2861" s="58"/>
    </row>
    <row r="2862" spans="7:7">
      <c r="G2862" s="58"/>
    </row>
    <row r="2863" spans="7:7">
      <c r="G2863" s="58"/>
    </row>
    <row r="2864" spans="7:7">
      <c r="G2864" s="58"/>
    </row>
    <row r="2865" spans="7:7">
      <c r="G2865" s="58"/>
    </row>
    <row r="2866" spans="7:7">
      <c r="G2866" s="58"/>
    </row>
    <row r="2867" spans="7:7">
      <c r="G2867" s="58"/>
    </row>
    <row r="2868" spans="7:7">
      <c r="G2868" s="58"/>
    </row>
    <row r="2869" spans="7:7">
      <c r="G2869" s="58"/>
    </row>
    <row r="2870" spans="7:7">
      <c r="G2870" s="58"/>
    </row>
    <row r="2871" spans="7:7">
      <c r="G2871" s="58"/>
    </row>
    <row r="2872" spans="7:7">
      <c r="G2872" s="58"/>
    </row>
    <row r="2873" spans="7:7">
      <c r="G2873" s="58"/>
    </row>
    <row r="2874" spans="7:7">
      <c r="G2874" s="58"/>
    </row>
    <row r="2875" spans="7:7">
      <c r="G2875" s="58"/>
    </row>
    <row r="2876" spans="7:7">
      <c r="G2876" s="58"/>
    </row>
    <row r="2877" spans="7:7">
      <c r="G2877" s="58"/>
    </row>
    <row r="2878" spans="7:7">
      <c r="G2878" s="58"/>
    </row>
    <row r="2879" spans="7:7">
      <c r="G2879" s="58"/>
    </row>
    <row r="2880" spans="7:7">
      <c r="G2880" s="58"/>
    </row>
    <row r="2881" spans="7:7">
      <c r="G2881" s="58"/>
    </row>
    <row r="2882" spans="7:7">
      <c r="G2882" s="58"/>
    </row>
    <row r="2883" spans="7:7">
      <c r="G2883" s="58"/>
    </row>
    <row r="2884" spans="7:7">
      <c r="G2884" s="58"/>
    </row>
    <row r="2885" spans="7:7">
      <c r="G2885" s="58"/>
    </row>
    <row r="2886" spans="7:7">
      <c r="G2886" s="58"/>
    </row>
    <row r="2887" spans="7:7">
      <c r="G2887" s="58"/>
    </row>
    <row r="2888" spans="7:7">
      <c r="G2888" s="58"/>
    </row>
    <row r="2889" spans="7:7">
      <c r="G2889" s="58"/>
    </row>
    <row r="2890" spans="7:7">
      <c r="G2890" s="58"/>
    </row>
    <row r="2891" spans="7:7">
      <c r="G2891" s="58"/>
    </row>
    <row r="2892" spans="7:7">
      <c r="G2892" s="58"/>
    </row>
    <row r="2893" spans="7:7">
      <c r="G2893" s="58"/>
    </row>
    <row r="2894" spans="7:7">
      <c r="G2894" s="58"/>
    </row>
    <row r="2895" spans="7:7">
      <c r="G2895" s="58"/>
    </row>
    <row r="2896" spans="7:7">
      <c r="G2896" s="58"/>
    </row>
    <row r="2897" spans="7:7">
      <c r="G2897" s="58"/>
    </row>
    <row r="2898" spans="7:7">
      <c r="G2898" s="58"/>
    </row>
    <row r="2899" spans="7:7">
      <c r="G2899" s="58"/>
    </row>
    <row r="2900" spans="7:7">
      <c r="G2900" s="58"/>
    </row>
    <row r="2901" spans="7:7">
      <c r="G2901" s="58"/>
    </row>
    <row r="2902" spans="7:7">
      <c r="G2902" s="58"/>
    </row>
    <row r="2903" spans="7:7">
      <c r="G2903" s="58"/>
    </row>
    <row r="2904" spans="7:7">
      <c r="G2904" s="58"/>
    </row>
    <row r="2905" spans="7:7">
      <c r="G2905" s="58"/>
    </row>
    <row r="2906" spans="7:7">
      <c r="G2906" s="58"/>
    </row>
    <row r="2907" spans="7:7">
      <c r="G2907" s="58"/>
    </row>
    <row r="2908" spans="7:7">
      <c r="G2908" s="58"/>
    </row>
    <row r="2909" spans="7:7">
      <c r="G2909" s="58"/>
    </row>
    <row r="2910" spans="7:7">
      <c r="G2910" s="58"/>
    </row>
    <row r="2911" spans="7:7">
      <c r="G2911" s="58"/>
    </row>
    <row r="2912" spans="7:7">
      <c r="G2912" s="58"/>
    </row>
    <row r="2913" spans="7:7">
      <c r="G2913" s="58"/>
    </row>
    <row r="2914" spans="7:7">
      <c r="G2914" s="58"/>
    </row>
    <row r="2915" spans="7:7">
      <c r="G2915" s="58"/>
    </row>
    <row r="2916" spans="7:7">
      <c r="G2916" s="58"/>
    </row>
    <row r="2917" spans="7:7">
      <c r="G2917" s="58"/>
    </row>
    <row r="2918" spans="7:7">
      <c r="G2918" s="58"/>
    </row>
    <row r="2919" spans="7:7">
      <c r="G2919" s="58"/>
    </row>
    <row r="2920" spans="7:7">
      <c r="G2920" s="58"/>
    </row>
    <row r="2921" spans="7:7">
      <c r="G2921" s="58"/>
    </row>
    <row r="2922" spans="7:7">
      <c r="G2922" s="58"/>
    </row>
    <row r="2923" spans="7:7">
      <c r="G2923" s="58"/>
    </row>
    <row r="2924" spans="7:7">
      <c r="G2924" s="58"/>
    </row>
    <row r="2925" spans="7:7">
      <c r="G2925" s="58"/>
    </row>
    <row r="2926" spans="7:7">
      <c r="G2926" s="58"/>
    </row>
    <row r="2927" spans="7:7">
      <c r="G2927" s="58"/>
    </row>
    <row r="2928" spans="7:7">
      <c r="G2928" s="58"/>
    </row>
    <row r="2929" spans="7:7">
      <c r="G2929" s="58"/>
    </row>
    <row r="2930" spans="7:7">
      <c r="G2930" s="58"/>
    </row>
    <row r="2931" spans="7:7">
      <c r="G2931" s="58"/>
    </row>
    <row r="2932" spans="7:7">
      <c r="G2932" s="58"/>
    </row>
    <row r="2933" spans="7:7">
      <c r="G2933" s="58"/>
    </row>
    <row r="2934" spans="7:7">
      <c r="G2934" s="58"/>
    </row>
    <row r="2935" spans="7:7">
      <c r="G2935" s="58"/>
    </row>
    <row r="2936" spans="7:7">
      <c r="G2936" s="58"/>
    </row>
    <row r="2937" spans="7:7">
      <c r="G2937" s="58"/>
    </row>
    <row r="2938" spans="7:7">
      <c r="G2938" s="58"/>
    </row>
    <row r="2939" spans="7:7">
      <c r="G2939" s="58"/>
    </row>
    <row r="2940" spans="7:7">
      <c r="G2940" s="58"/>
    </row>
    <row r="2941" spans="7:7">
      <c r="G2941" s="58"/>
    </row>
    <row r="2942" spans="7:7">
      <c r="G2942" s="58"/>
    </row>
    <row r="2943" spans="7:7">
      <c r="G2943" s="58"/>
    </row>
    <row r="2944" spans="7:7">
      <c r="G2944" s="58"/>
    </row>
    <row r="2945" spans="7:7">
      <c r="G2945" s="58"/>
    </row>
    <row r="2946" spans="7:7">
      <c r="G2946" s="58"/>
    </row>
    <row r="2947" spans="7:7">
      <c r="G2947" s="58"/>
    </row>
    <row r="2948" spans="7:7">
      <c r="G2948" s="58"/>
    </row>
    <row r="2949" spans="7:7">
      <c r="G2949" s="58"/>
    </row>
    <row r="2950" spans="7:7">
      <c r="G2950" s="58"/>
    </row>
    <row r="2951" spans="7:7">
      <c r="G2951" s="58"/>
    </row>
    <row r="2952" spans="7:7">
      <c r="G2952" s="58"/>
    </row>
    <row r="2953" spans="7:7">
      <c r="G2953" s="58"/>
    </row>
    <row r="2954" spans="7:7">
      <c r="G2954" s="58"/>
    </row>
    <row r="2955" spans="7:7">
      <c r="G2955" s="58"/>
    </row>
    <row r="2956" spans="7:7">
      <c r="G2956" s="58"/>
    </row>
    <row r="2957" spans="7:7">
      <c r="G2957" s="58"/>
    </row>
    <row r="2958" spans="7:7">
      <c r="G2958" s="58"/>
    </row>
    <row r="2959" spans="7:7">
      <c r="G2959" s="58"/>
    </row>
    <row r="2960" spans="7:7">
      <c r="G2960" s="58"/>
    </row>
    <row r="2961" spans="7:7">
      <c r="G2961" s="58"/>
    </row>
    <row r="2962" spans="7:7">
      <c r="G2962" s="58"/>
    </row>
    <row r="2963" spans="7:7">
      <c r="G2963" s="58"/>
    </row>
    <row r="2964" spans="7:7">
      <c r="G2964" s="58"/>
    </row>
    <row r="2965" spans="7:7">
      <c r="G2965" s="58"/>
    </row>
    <row r="2966" spans="7:7">
      <c r="G2966" s="58"/>
    </row>
    <row r="2967" spans="7:7">
      <c r="G2967" s="58"/>
    </row>
    <row r="2968" spans="7:7">
      <c r="G2968" s="58"/>
    </row>
    <row r="2969" spans="7:7">
      <c r="G2969" s="58"/>
    </row>
    <row r="2970" spans="7:7">
      <c r="G2970" s="58"/>
    </row>
    <row r="2971" spans="7:7">
      <c r="G2971" s="58"/>
    </row>
    <row r="2972" spans="7:7">
      <c r="G2972" s="58"/>
    </row>
    <row r="2973" spans="7:7">
      <c r="G2973" s="58"/>
    </row>
    <row r="2974" spans="7:7">
      <c r="G2974" s="58"/>
    </row>
    <row r="2975" spans="7:7">
      <c r="G2975" s="58"/>
    </row>
    <row r="2976" spans="7:7">
      <c r="G2976" s="58"/>
    </row>
    <row r="2977" spans="7:7">
      <c r="G2977" s="58"/>
    </row>
    <row r="2978" spans="7:7">
      <c r="G2978" s="58"/>
    </row>
    <row r="2979" spans="7:7">
      <c r="G2979" s="58"/>
    </row>
    <row r="2980" spans="7:7">
      <c r="G2980" s="58"/>
    </row>
    <row r="2981" spans="7:7">
      <c r="G2981" s="58"/>
    </row>
    <row r="2982" spans="7:7">
      <c r="G2982" s="58"/>
    </row>
    <row r="2983" spans="7:7">
      <c r="G2983" s="58"/>
    </row>
    <row r="2984" spans="7:7">
      <c r="G2984" s="58"/>
    </row>
    <row r="2985" spans="7:7">
      <c r="G2985" s="58"/>
    </row>
    <row r="2986" spans="7:7">
      <c r="G2986" s="58"/>
    </row>
    <row r="2987" spans="7:7">
      <c r="G2987" s="58"/>
    </row>
    <row r="2988" spans="7:7">
      <c r="G2988" s="58"/>
    </row>
    <row r="2989" spans="7:7">
      <c r="G2989" s="58"/>
    </row>
    <row r="2990" spans="7:7">
      <c r="G2990" s="58"/>
    </row>
    <row r="2991" spans="7:7">
      <c r="G2991" s="58"/>
    </row>
    <row r="2992" spans="7:7">
      <c r="G2992" s="58"/>
    </row>
    <row r="2993" spans="7:7">
      <c r="G2993" s="58"/>
    </row>
    <row r="2994" spans="7:7">
      <c r="G2994" s="58"/>
    </row>
    <row r="2995" spans="7:7">
      <c r="G2995" s="58"/>
    </row>
    <row r="2996" spans="7:7">
      <c r="G2996" s="58"/>
    </row>
    <row r="2997" spans="7:7">
      <c r="G2997" s="58"/>
    </row>
    <row r="2998" spans="7:7">
      <c r="G2998" s="58"/>
    </row>
    <row r="2999" spans="7:7">
      <c r="G2999" s="58"/>
    </row>
    <row r="3000" spans="7:7">
      <c r="G3000" s="58"/>
    </row>
    <row r="3001" spans="7:7">
      <c r="G3001" s="58"/>
    </row>
    <row r="3002" spans="7:7">
      <c r="G3002" s="58"/>
    </row>
    <row r="3003" spans="7:7">
      <c r="G3003" s="58"/>
    </row>
    <row r="3004" spans="7:7">
      <c r="G3004" s="58"/>
    </row>
    <row r="3005" spans="7:7">
      <c r="G3005" s="58"/>
    </row>
    <row r="3006" spans="7:7">
      <c r="G3006" s="58"/>
    </row>
    <row r="3007" spans="7:7">
      <c r="G3007" s="58"/>
    </row>
    <row r="3008" spans="7:7">
      <c r="G3008" s="58"/>
    </row>
    <row r="3009" spans="7:7">
      <c r="G3009" s="58"/>
    </row>
    <row r="3010" spans="7:7">
      <c r="G3010" s="58"/>
    </row>
    <row r="3011" spans="7:7">
      <c r="G3011" s="58"/>
    </row>
    <row r="3012" spans="7:7">
      <c r="G3012" s="58"/>
    </row>
    <row r="3013" spans="7:7">
      <c r="G3013" s="58"/>
    </row>
    <row r="3014" spans="7:7">
      <c r="G3014" s="58"/>
    </row>
    <row r="3015" spans="7:7">
      <c r="G3015" s="58"/>
    </row>
    <row r="3016" spans="7:7">
      <c r="G3016" s="58"/>
    </row>
    <row r="3017" spans="7:7">
      <c r="G3017" s="58"/>
    </row>
    <row r="3018" spans="7:7">
      <c r="G3018" s="58"/>
    </row>
    <row r="3019" spans="7:7">
      <c r="G3019" s="58"/>
    </row>
    <row r="3020" spans="7:7">
      <c r="G3020" s="58"/>
    </row>
    <row r="3021" spans="7:7">
      <c r="G3021" s="58"/>
    </row>
    <row r="3022" spans="7:7">
      <c r="G3022" s="58"/>
    </row>
    <row r="3023" spans="7:7">
      <c r="G3023" s="58"/>
    </row>
    <row r="3024" spans="7:7">
      <c r="G3024" s="58"/>
    </row>
    <row r="3025" spans="7:7">
      <c r="G3025" s="58"/>
    </row>
    <row r="3026" spans="7:7">
      <c r="G3026" s="58"/>
    </row>
    <row r="3027" spans="7:7">
      <c r="G3027" s="58"/>
    </row>
    <row r="3028" spans="7:7">
      <c r="G3028" s="58"/>
    </row>
    <row r="3029" spans="7:7">
      <c r="G3029" s="58"/>
    </row>
  </sheetData>
  <sheetProtection algorithmName="SHA-512" hashValue="GPjfugpWOivNeqknO3hmUB2IMCVbBdlfl580UB5wTNe4QpuRYGn2JFsC5ThYSNdYuaLfuMVorG6WxCR5duJUZw==" saltValue="je2PhPMbz4A7qSS5MOLvGw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92" priority="60">
      <formula>$S11="MÁQUINAS Y EQUIPOS"</formula>
    </cfRule>
    <cfRule type="expression" dxfId="91" priority="61">
      <formula>$S11="SOFTWARE"</formula>
    </cfRule>
    <cfRule type="expression" dxfId="90" priority="62">
      <formula>$S11="MATERIAL INTERACTIVO (DIDÁCTICO)"</formula>
    </cfRule>
    <cfRule type="expression" dxfId="89" priority="63">
      <formula>$S11="HERRAMIENTAS, IMPLEMENTOS Y UTENSILIOS"</formula>
    </cfRule>
    <cfRule type="expression" dxfId="88" priority="64">
      <formula>$S11="INSTRUMENTOS"</formula>
    </cfRule>
  </conditionalFormatting>
  <conditionalFormatting sqref="B2:J2 E3">
    <cfRule type="containsText" dxfId="87" priority="25" operator="containsText" text="INGRESE RBD CORRECTO">
      <formula>NOT(ISERROR(SEARCH("INGRESE RBD CORRECTO",B2)))</formula>
    </cfRule>
  </conditionalFormatting>
  <conditionalFormatting sqref="C3009:C5381">
    <cfRule type="expression" dxfId="86" priority="94">
      <formula>$S472="MÁQUINAS Y EQUIPOS"</formula>
    </cfRule>
    <cfRule type="expression" dxfId="85" priority="95">
      <formula>$S472="SOFTWARE"</formula>
    </cfRule>
    <cfRule type="expression" dxfId="84" priority="96">
      <formula>$S472="MATERIAL INTERACTIVO (DIDÁCTICO)"</formula>
    </cfRule>
    <cfRule type="expression" dxfId="83" priority="97">
      <formula>$S472="HERRAMIENTAS, IMPLEMENTOS Y UTENSILIOS"</formula>
    </cfRule>
    <cfRule type="expression" dxfId="8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4E9FA9D9-57F0-A843-B664-C6DE5CA54873}">
          <x14:formula1>
            <xm:f>'equip ESPE'!$B$2:$B$25</xm:f>
          </x14:formula1>
          <xm:sqref>B35:B471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76" bestFit="1" customWidth="1"/>
  </cols>
  <sheetData>
    <row r="2" spans="1:6" ht="15.95">
      <c r="A2" s="97">
        <v>1</v>
      </c>
      <c r="B2" s="222" t="s">
        <v>43</v>
      </c>
      <c r="C2" s="98" t="s">
        <v>44</v>
      </c>
      <c r="D2" s="98" t="s">
        <v>45</v>
      </c>
      <c r="E2" s="98" t="s">
        <v>46</v>
      </c>
    </row>
    <row r="3" spans="1:6" ht="15.95">
      <c r="A3" s="97">
        <v>7</v>
      </c>
      <c r="B3" s="222" t="s">
        <v>47</v>
      </c>
      <c r="C3" s="98" t="s">
        <v>48</v>
      </c>
      <c r="D3" s="98" t="s">
        <v>45</v>
      </c>
    </row>
    <row r="4" spans="1:6" ht="15.95">
      <c r="A4" s="97">
        <v>32</v>
      </c>
      <c r="B4" s="222" t="s">
        <v>49</v>
      </c>
      <c r="C4" s="98" t="s">
        <v>49</v>
      </c>
    </row>
    <row r="5" spans="1:6" ht="15.95">
      <c r="A5" s="97">
        <v>72</v>
      </c>
      <c r="B5" s="222" t="s">
        <v>49</v>
      </c>
      <c r="C5" s="98" t="s">
        <v>49</v>
      </c>
    </row>
    <row r="6" spans="1:6" ht="15.95">
      <c r="A6" s="97">
        <v>78</v>
      </c>
      <c r="B6" s="222" t="s">
        <v>49</v>
      </c>
      <c r="C6" s="98" t="s">
        <v>49</v>
      </c>
    </row>
    <row r="7" spans="1:6" ht="15.95">
      <c r="A7" s="97">
        <v>379</v>
      </c>
      <c r="B7" s="222" t="s">
        <v>46</v>
      </c>
      <c r="C7" s="98" t="s">
        <v>46</v>
      </c>
    </row>
    <row r="8" spans="1:6" ht="15.95">
      <c r="A8" s="97">
        <v>384</v>
      </c>
      <c r="B8" s="222" t="s">
        <v>50</v>
      </c>
      <c r="C8" s="98" t="s">
        <v>51</v>
      </c>
      <c r="D8" s="98" t="s">
        <v>52</v>
      </c>
      <c r="E8" s="98" t="s">
        <v>53</v>
      </c>
    </row>
    <row r="9" spans="1:6" ht="15.95">
      <c r="A9" s="97">
        <v>396</v>
      </c>
      <c r="B9" s="222" t="s">
        <v>54</v>
      </c>
      <c r="C9" s="98" t="s">
        <v>55</v>
      </c>
      <c r="D9" s="98" t="s">
        <v>56</v>
      </c>
    </row>
    <row r="10" spans="1:6" ht="15.95">
      <c r="A10" s="97">
        <v>399</v>
      </c>
      <c r="B10" s="222" t="s">
        <v>57</v>
      </c>
      <c r="C10" s="98" t="s">
        <v>16</v>
      </c>
      <c r="D10" s="98" t="s">
        <v>44</v>
      </c>
      <c r="E10" s="98" t="s">
        <v>58</v>
      </c>
      <c r="F10" s="98" t="s">
        <v>59</v>
      </c>
    </row>
    <row r="11" spans="1:6" ht="15.95">
      <c r="A11" s="97">
        <v>420</v>
      </c>
      <c r="B11" s="222" t="s">
        <v>60</v>
      </c>
      <c r="C11" s="98" t="s">
        <v>51</v>
      </c>
      <c r="D11" s="98" t="s">
        <v>16</v>
      </c>
      <c r="E11" s="98" t="s">
        <v>46</v>
      </c>
    </row>
    <row r="12" spans="1:6" ht="15.95">
      <c r="A12" s="97">
        <v>438</v>
      </c>
      <c r="B12" s="222" t="s">
        <v>61</v>
      </c>
      <c r="C12" s="98" t="s">
        <v>61</v>
      </c>
    </row>
    <row r="13" spans="1:6" ht="15.95">
      <c r="A13" s="97">
        <v>441</v>
      </c>
      <c r="B13" s="222" t="s">
        <v>46</v>
      </c>
      <c r="C13" s="98" t="s">
        <v>46</v>
      </c>
    </row>
    <row r="14" spans="1:6" ht="15.95">
      <c r="A14" s="97">
        <v>609</v>
      </c>
      <c r="B14" s="222" t="s">
        <v>56</v>
      </c>
      <c r="C14" s="98" t="s">
        <v>56</v>
      </c>
    </row>
    <row r="15" spans="1:6" ht="15.95">
      <c r="A15" s="97">
        <v>610</v>
      </c>
      <c r="B15" s="222" t="s">
        <v>62</v>
      </c>
      <c r="C15" s="98" t="s">
        <v>48</v>
      </c>
      <c r="D15" s="98" t="s">
        <v>63</v>
      </c>
      <c r="E15" s="98" t="s">
        <v>46</v>
      </c>
    </row>
    <row r="16" spans="1:6" ht="15.95">
      <c r="A16" s="97">
        <v>611</v>
      </c>
      <c r="B16" s="222" t="s">
        <v>64</v>
      </c>
      <c r="C16" s="98" t="s">
        <v>64</v>
      </c>
    </row>
    <row r="17" spans="1:6" ht="15.95">
      <c r="A17" s="97">
        <v>629</v>
      </c>
      <c r="B17" s="222" t="s">
        <v>52</v>
      </c>
      <c r="C17" s="98" t="s">
        <v>52</v>
      </c>
    </row>
    <row r="18" spans="1:6" ht="15.95">
      <c r="A18" s="97">
        <v>656</v>
      </c>
      <c r="B18" s="222" t="s">
        <v>47</v>
      </c>
      <c r="C18" s="98" t="s">
        <v>48</v>
      </c>
      <c r="D18" s="98" t="s">
        <v>45</v>
      </c>
    </row>
    <row r="19" spans="1:6" ht="15.95">
      <c r="A19" s="97">
        <v>1013</v>
      </c>
      <c r="B19" s="222" t="s">
        <v>45</v>
      </c>
      <c r="C19" s="98" t="s">
        <v>45</v>
      </c>
    </row>
    <row r="20" spans="1:6" ht="15.95">
      <c r="A20" s="97">
        <v>1354</v>
      </c>
      <c r="B20" s="222" t="s">
        <v>65</v>
      </c>
      <c r="C20" s="98" t="s">
        <v>44</v>
      </c>
      <c r="D20" s="98" t="s">
        <v>48</v>
      </c>
    </row>
    <row r="21" spans="1:6" ht="15.95">
      <c r="A21" s="97">
        <v>1502</v>
      </c>
      <c r="B21" s="222" t="s">
        <v>66</v>
      </c>
      <c r="C21" s="98" t="s">
        <v>55</v>
      </c>
      <c r="D21" s="98" t="s">
        <v>67</v>
      </c>
    </row>
    <row r="22" spans="1:6" ht="15.95">
      <c r="A22" s="97">
        <v>1504</v>
      </c>
      <c r="B22" s="222" t="s">
        <v>68</v>
      </c>
      <c r="C22" s="98" t="s">
        <v>16</v>
      </c>
      <c r="D22" s="98" t="s">
        <v>61</v>
      </c>
    </row>
    <row r="23" spans="1:6" ht="15.95">
      <c r="A23" s="97">
        <v>1516</v>
      </c>
      <c r="B23" s="222" t="s">
        <v>69</v>
      </c>
      <c r="C23" s="98" t="s">
        <v>48</v>
      </c>
      <c r="D23" s="98" t="s">
        <v>45</v>
      </c>
      <c r="E23" s="98" t="s">
        <v>70</v>
      </c>
    </row>
    <row r="24" spans="1:6" ht="15.95">
      <c r="A24" s="97">
        <v>1517</v>
      </c>
      <c r="B24" s="222" t="s">
        <v>55</v>
      </c>
      <c r="C24" s="98" t="s">
        <v>55</v>
      </c>
    </row>
    <row r="25" spans="1:6" ht="15.95">
      <c r="A25" s="97">
        <v>1518</v>
      </c>
      <c r="B25" s="222" t="s">
        <v>61</v>
      </c>
      <c r="C25" s="98" t="s">
        <v>61</v>
      </c>
    </row>
    <row r="26" spans="1:6" ht="15.95">
      <c r="A26" s="97">
        <v>1519</v>
      </c>
      <c r="B26" s="222" t="s">
        <v>71</v>
      </c>
      <c r="C26" s="98" t="s">
        <v>72</v>
      </c>
      <c r="D26" s="98" t="s">
        <v>44</v>
      </c>
      <c r="E26" s="98" t="s">
        <v>73</v>
      </c>
      <c r="F26" s="98" t="s">
        <v>74</v>
      </c>
    </row>
    <row r="27" spans="1:6" ht="15.95">
      <c r="A27" s="97">
        <v>1521</v>
      </c>
      <c r="B27" s="222" t="s">
        <v>75</v>
      </c>
      <c r="C27" s="98" t="s">
        <v>76</v>
      </c>
      <c r="D27" s="98" t="s">
        <v>16</v>
      </c>
    </row>
    <row r="28" spans="1:6" ht="15.95">
      <c r="A28" s="97">
        <v>1525</v>
      </c>
      <c r="B28" s="222" t="s">
        <v>77</v>
      </c>
      <c r="C28" s="98" t="s">
        <v>78</v>
      </c>
      <c r="D28" s="98" t="s">
        <v>61</v>
      </c>
      <c r="E28" s="98" t="s">
        <v>63</v>
      </c>
    </row>
    <row r="29" spans="1:6" ht="15.95">
      <c r="A29" s="97">
        <v>1549</v>
      </c>
      <c r="B29" s="222" t="s">
        <v>55</v>
      </c>
      <c r="C29" s="98" t="s">
        <v>55</v>
      </c>
    </row>
    <row r="30" spans="1:6" ht="15.95">
      <c r="A30" s="97">
        <v>1880</v>
      </c>
      <c r="B30" s="222" t="s">
        <v>45</v>
      </c>
      <c r="C30" s="98" t="s">
        <v>45</v>
      </c>
    </row>
    <row r="31" spans="1:6" ht="15.95">
      <c r="A31" s="97">
        <v>1884</v>
      </c>
      <c r="B31" s="222" t="s">
        <v>64</v>
      </c>
      <c r="C31" s="98" t="s">
        <v>64</v>
      </c>
    </row>
    <row r="32" spans="1:6" ht="15.95">
      <c r="A32" s="97">
        <v>2064</v>
      </c>
      <c r="B32" s="222" t="s">
        <v>79</v>
      </c>
      <c r="C32" s="98" t="s">
        <v>55</v>
      </c>
      <c r="D32" s="98" t="s">
        <v>61</v>
      </c>
      <c r="E32" s="98" t="s">
        <v>80</v>
      </c>
    </row>
    <row r="33" spans="1:5" ht="15.95">
      <c r="A33" s="97">
        <v>2401</v>
      </c>
      <c r="B33" s="222" t="s">
        <v>49</v>
      </c>
      <c r="C33" s="98" t="s">
        <v>49</v>
      </c>
    </row>
    <row r="34" spans="1:5" ht="15.95">
      <c r="A34" s="97">
        <v>2444</v>
      </c>
      <c r="B34" s="222" t="s">
        <v>81</v>
      </c>
      <c r="C34" s="98" t="s">
        <v>55</v>
      </c>
      <c r="D34" s="98" t="s">
        <v>64</v>
      </c>
      <c r="E34" s="98" t="s">
        <v>67</v>
      </c>
    </row>
    <row r="35" spans="1:5" ht="15.95">
      <c r="A35" s="97">
        <v>2448</v>
      </c>
      <c r="B35" s="222" t="s">
        <v>82</v>
      </c>
      <c r="C35" s="98" t="s">
        <v>55</v>
      </c>
      <c r="D35" s="98" t="s">
        <v>76</v>
      </c>
      <c r="E35" s="98" t="s">
        <v>56</v>
      </c>
    </row>
    <row r="36" spans="1:5" ht="15.95">
      <c r="A36" s="97">
        <v>2486</v>
      </c>
      <c r="B36" s="222" t="s">
        <v>83</v>
      </c>
      <c r="C36" s="98" t="s">
        <v>44</v>
      </c>
      <c r="D36" s="98" t="s">
        <v>61</v>
      </c>
      <c r="E36" s="98" t="s">
        <v>84</v>
      </c>
    </row>
    <row r="37" spans="1:5" ht="15.95">
      <c r="A37" s="97">
        <v>2530</v>
      </c>
      <c r="B37" s="222" t="s">
        <v>85</v>
      </c>
      <c r="C37" s="98" t="s">
        <v>55</v>
      </c>
      <c r="D37" s="98" t="s">
        <v>49</v>
      </c>
    </row>
    <row r="38" spans="1:5" ht="15.95">
      <c r="A38" s="97">
        <v>2552</v>
      </c>
      <c r="B38" s="222" t="s">
        <v>86</v>
      </c>
      <c r="C38" s="98" t="s">
        <v>67</v>
      </c>
      <c r="D38" s="98" t="s">
        <v>45</v>
      </c>
    </row>
    <row r="39" spans="1:5" ht="15.95">
      <c r="A39" s="97">
        <v>2940</v>
      </c>
      <c r="B39" s="222" t="s">
        <v>72</v>
      </c>
      <c r="C39" s="98" t="s">
        <v>72</v>
      </c>
    </row>
    <row r="40" spans="1:5" ht="15.95">
      <c r="A40" s="97">
        <v>2974</v>
      </c>
      <c r="B40" s="222" t="s">
        <v>87</v>
      </c>
      <c r="C40" s="98" t="s">
        <v>55</v>
      </c>
      <c r="D40" s="98" t="s">
        <v>61</v>
      </c>
    </row>
    <row r="41" spans="1:5" ht="15.95">
      <c r="A41" s="97">
        <v>3126</v>
      </c>
      <c r="B41" s="222" t="s">
        <v>88</v>
      </c>
      <c r="C41" s="98" t="s">
        <v>49</v>
      </c>
      <c r="D41" s="98" t="s">
        <v>76</v>
      </c>
      <c r="E41" s="98" t="s">
        <v>16</v>
      </c>
    </row>
    <row r="42" spans="1:5" ht="15.95">
      <c r="A42" s="97">
        <v>3205</v>
      </c>
      <c r="B42" s="222" t="s">
        <v>56</v>
      </c>
      <c r="C42" s="98" t="s">
        <v>56</v>
      </c>
    </row>
    <row r="43" spans="1:5" ht="15.95">
      <c r="A43" s="97">
        <v>3305</v>
      </c>
      <c r="B43" s="222" t="s">
        <v>70</v>
      </c>
      <c r="C43" s="98" t="s">
        <v>70</v>
      </c>
    </row>
    <row r="44" spans="1:5" ht="15.95">
      <c r="A44" s="97">
        <v>3540</v>
      </c>
      <c r="B44" s="222" t="s">
        <v>89</v>
      </c>
      <c r="C44" s="98" t="s">
        <v>55</v>
      </c>
      <c r="D44" s="98" t="s">
        <v>46</v>
      </c>
    </row>
    <row r="45" spans="1:5" ht="15.95">
      <c r="A45" s="97">
        <v>3888</v>
      </c>
      <c r="B45" s="222" t="s">
        <v>90</v>
      </c>
      <c r="C45" s="98" t="s">
        <v>49</v>
      </c>
      <c r="D45" s="98" t="s">
        <v>61</v>
      </c>
    </row>
    <row r="46" spans="1:5" ht="15.95">
      <c r="A46" s="97">
        <v>4049</v>
      </c>
      <c r="B46" s="222" t="s">
        <v>48</v>
      </c>
      <c r="C46" s="98" t="s">
        <v>48</v>
      </c>
    </row>
    <row r="47" spans="1:5" ht="15.95">
      <c r="A47" s="97">
        <v>4141</v>
      </c>
      <c r="B47" s="222" t="s">
        <v>49</v>
      </c>
      <c r="C47" s="98" t="s">
        <v>49</v>
      </c>
    </row>
    <row r="48" spans="1:5" ht="15.95">
      <c r="A48" s="97">
        <v>4309</v>
      </c>
      <c r="B48" s="222" t="s">
        <v>91</v>
      </c>
      <c r="C48" s="98" t="s">
        <v>91</v>
      </c>
    </row>
    <row r="49" spans="1:6" ht="15.95">
      <c r="A49" s="97">
        <v>4557</v>
      </c>
      <c r="B49" s="222" t="s">
        <v>56</v>
      </c>
      <c r="C49" s="98" t="s">
        <v>56</v>
      </c>
    </row>
    <row r="50" spans="1:6" ht="15.95">
      <c r="A50" s="97">
        <v>4559</v>
      </c>
      <c r="B50" s="222" t="s">
        <v>92</v>
      </c>
      <c r="C50" s="98" t="s">
        <v>55</v>
      </c>
      <c r="D50" s="98" t="s">
        <v>16</v>
      </c>
    </row>
    <row r="51" spans="1:6" ht="15.95">
      <c r="A51" s="97">
        <v>4560</v>
      </c>
      <c r="B51" s="222" t="s">
        <v>47</v>
      </c>
      <c r="C51" s="98" t="s">
        <v>48</v>
      </c>
      <c r="D51" s="98" t="s">
        <v>45</v>
      </c>
    </row>
    <row r="52" spans="1:6" ht="15.95">
      <c r="A52" s="97">
        <v>4870</v>
      </c>
      <c r="B52" s="222" t="s">
        <v>67</v>
      </c>
      <c r="C52" s="98" t="s">
        <v>67</v>
      </c>
    </row>
    <row r="53" spans="1:6" ht="15.95">
      <c r="A53" s="97">
        <v>4897</v>
      </c>
      <c r="B53" s="222" t="s">
        <v>55</v>
      </c>
      <c r="C53" s="98" t="s">
        <v>55</v>
      </c>
    </row>
    <row r="54" spans="1:6" ht="15.95">
      <c r="A54" s="97">
        <v>5105</v>
      </c>
      <c r="B54" s="222" t="s">
        <v>55</v>
      </c>
      <c r="C54" s="98" t="s">
        <v>55</v>
      </c>
    </row>
    <row r="55" spans="1:6" ht="15.95">
      <c r="A55" s="97">
        <v>5653</v>
      </c>
      <c r="B55" s="222" t="s">
        <v>75</v>
      </c>
      <c r="C55" s="98" t="s">
        <v>76</v>
      </c>
      <c r="D55" s="98" t="s">
        <v>16</v>
      </c>
    </row>
    <row r="56" spans="1:6" ht="15.95">
      <c r="A56" s="97">
        <v>6070</v>
      </c>
      <c r="B56" s="222" t="s">
        <v>55</v>
      </c>
      <c r="C56" s="98" t="s">
        <v>55</v>
      </c>
    </row>
    <row r="57" spans="1:6" ht="15.95">
      <c r="A57" s="97">
        <v>6253</v>
      </c>
      <c r="B57" s="222" t="s">
        <v>93</v>
      </c>
      <c r="C57" s="98" t="s">
        <v>55</v>
      </c>
      <c r="D57" s="98" t="s">
        <v>16</v>
      </c>
      <c r="E57" s="98" t="s">
        <v>48</v>
      </c>
      <c r="F57" s="98" t="s">
        <v>94</v>
      </c>
    </row>
    <row r="58" spans="1:6" ht="15.95">
      <c r="A58" s="97">
        <v>6348</v>
      </c>
      <c r="B58" s="222" t="s">
        <v>78</v>
      </c>
      <c r="C58" s="98" t="s">
        <v>78</v>
      </c>
    </row>
    <row r="59" spans="1:6" ht="15.95">
      <c r="A59" s="97">
        <v>6397</v>
      </c>
      <c r="B59" s="222" t="s">
        <v>76</v>
      </c>
      <c r="C59" s="98" t="s">
        <v>76</v>
      </c>
    </row>
    <row r="60" spans="1:6" ht="15.95">
      <c r="A60" s="97">
        <v>6452</v>
      </c>
      <c r="B60" s="222" t="s">
        <v>61</v>
      </c>
      <c r="C60" s="98" t="s">
        <v>61</v>
      </c>
    </row>
    <row r="61" spans="1:6" ht="15.95">
      <c r="A61" s="97">
        <v>6497</v>
      </c>
      <c r="B61" s="222" t="s">
        <v>95</v>
      </c>
      <c r="C61" s="98" t="s">
        <v>63</v>
      </c>
      <c r="D61" s="98" t="s">
        <v>96</v>
      </c>
    </row>
    <row r="62" spans="1:6" ht="15.95">
      <c r="A62" s="97">
        <v>6585</v>
      </c>
      <c r="B62" s="222" t="s">
        <v>97</v>
      </c>
      <c r="C62" s="98" t="s">
        <v>55</v>
      </c>
      <c r="D62" s="98" t="s">
        <v>76</v>
      </c>
      <c r="E62" s="98" t="s">
        <v>48</v>
      </c>
    </row>
    <row r="63" spans="1:6" ht="15.95">
      <c r="A63" s="97">
        <v>6643</v>
      </c>
      <c r="B63" s="222" t="s">
        <v>98</v>
      </c>
      <c r="C63" s="98" t="s">
        <v>55</v>
      </c>
      <c r="D63" s="98" t="s">
        <v>76</v>
      </c>
      <c r="E63" s="98" t="s">
        <v>16</v>
      </c>
    </row>
    <row r="64" spans="1:6" ht="15.95">
      <c r="A64" s="97">
        <v>7031</v>
      </c>
      <c r="B64" s="222" t="s">
        <v>99</v>
      </c>
      <c r="C64" s="98" t="s">
        <v>16</v>
      </c>
      <c r="D64" s="98" t="s">
        <v>56</v>
      </c>
    </row>
    <row r="65" spans="1:7" ht="15.95">
      <c r="A65" s="97">
        <v>7441</v>
      </c>
      <c r="B65" s="222" t="s">
        <v>49</v>
      </c>
      <c r="C65" s="98" t="s">
        <v>49</v>
      </c>
    </row>
    <row r="66" spans="1:7" ht="15.95">
      <c r="A66" s="97">
        <v>7470</v>
      </c>
      <c r="B66" s="222" t="s">
        <v>90</v>
      </c>
      <c r="C66" s="98" t="s">
        <v>49</v>
      </c>
      <c r="D66" s="98" t="s">
        <v>61</v>
      </c>
    </row>
    <row r="67" spans="1:7" ht="15.95">
      <c r="A67" s="97">
        <v>7720</v>
      </c>
      <c r="B67" s="222" t="s">
        <v>59</v>
      </c>
      <c r="C67" s="98" t="s">
        <v>59</v>
      </c>
    </row>
    <row r="68" spans="1:7" ht="15.95">
      <c r="A68" s="97">
        <v>7722</v>
      </c>
      <c r="B68" s="222" t="s">
        <v>55</v>
      </c>
      <c r="C68" s="98" t="s">
        <v>55</v>
      </c>
    </row>
    <row r="69" spans="1:7" ht="15.95">
      <c r="A69" s="97">
        <v>7941</v>
      </c>
      <c r="B69" s="222" t="s">
        <v>100</v>
      </c>
      <c r="C69" s="98" t="s">
        <v>55</v>
      </c>
      <c r="D69" s="98" t="s">
        <v>49</v>
      </c>
      <c r="E69" s="98" t="s">
        <v>16</v>
      </c>
    </row>
    <row r="70" spans="1:7" ht="15.95">
      <c r="A70" s="97">
        <v>7956</v>
      </c>
      <c r="B70" s="222" t="s">
        <v>101</v>
      </c>
      <c r="C70" s="98" t="s">
        <v>55</v>
      </c>
      <c r="D70" s="98" t="s">
        <v>16</v>
      </c>
      <c r="E70" s="98" t="s">
        <v>78</v>
      </c>
    </row>
    <row r="71" spans="1:7" ht="15.95">
      <c r="A71" s="97">
        <v>7973</v>
      </c>
      <c r="B71" s="222" t="s">
        <v>102</v>
      </c>
      <c r="C71" s="98" t="s">
        <v>44</v>
      </c>
      <c r="D71" s="98" t="s">
        <v>48</v>
      </c>
      <c r="E71" s="98" t="s">
        <v>63</v>
      </c>
      <c r="F71" s="98" t="s">
        <v>46</v>
      </c>
    </row>
    <row r="72" spans="1:7" ht="15.95">
      <c r="A72" s="97">
        <v>9075</v>
      </c>
      <c r="B72" s="222" t="s">
        <v>45</v>
      </c>
      <c r="C72" s="98" t="s">
        <v>45</v>
      </c>
    </row>
    <row r="73" spans="1:7" ht="15.95">
      <c r="A73" s="97">
        <v>9411</v>
      </c>
      <c r="B73" s="222" t="s">
        <v>103</v>
      </c>
      <c r="C73" s="98" t="s">
        <v>55</v>
      </c>
      <c r="D73" s="98" t="s">
        <v>70</v>
      </c>
    </row>
    <row r="74" spans="1:7" ht="15.95">
      <c r="A74" s="97">
        <v>9472</v>
      </c>
      <c r="B74" s="222" t="s">
        <v>104</v>
      </c>
      <c r="C74" s="98" t="s">
        <v>55</v>
      </c>
      <c r="D74" s="98" t="s">
        <v>45</v>
      </c>
    </row>
    <row r="75" spans="1:7" ht="15.95">
      <c r="A75" s="97">
        <v>9487</v>
      </c>
      <c r="B75" s="222" t="s">
        <v>63</v>
      </c>
      <c r="C75" s="98" t="s">
        <v>63</v>
      </c>
    </row>
    <row r="76" spans="1:7" ht="15.95">
      <c r="A76" s="97">
        <v>9582</v>
      </c>
      <c r="B76" s="222" t="s">
        <v>105</v>
      </c>
      <c r="C76" s="98" t="s">
        <v>44</v>
      </c>
      <c r="D76" s="98" t="s">
        <v>61</v>
      </c>
    </row>
    <row r="77" spans="1:7" ht="15.95">
      <c r="A77" s="97">
        <v>9799</v>
      </c>
      <c r="B77" s="222" t="s">
        <v>55</v>
      </c>
      <c r="C77" s="98" t="s">
        <v>55</v>
      </c>
    </row>
    <row r="78" spans="1:7" ht="15.95">
      <c r="A78" s="97">
        <v>9889</v>
      </c>
      <c r="B78" s="222" t="s">
        <v>76</v>
      </c>
      <c r="C78" s="98" t="s">
        <v>76</v>
      </c>
    </row>
    <row r="79" spans="1:7" ht="15.95">
      <c r="A79" s="97">
        <v>10075</v>
      </c>
      <c r="B79" s="222" t="s">
        <v>106</v>
      </c>
      <c r="C79" s="98" t="s">
        <v>55</v>
      </c>
      <c r="D79" s="98" t="s">
        <v>16</v>
      </c>
      <c r="E79" s="98" t="s">
        <v>45</v>
      </c>
    </row>
    <row r="80" spans="1:7" ht="15.95">
      <c r="A80" s="97">
        <v>10076</v>
      </c>
      <c r="B80" s="222" t="s">
        <v>107</v>
      </c>
      <c r="C80" s="98" t="s">
        <v>55</v>
      </c>
      <c r="D80" s="98" t="s">
        <v>76</v>
      </c>
      <c r="E80" s="98" t="s">
        <v>16</v>
      </c>
      <c r="F80" s="98" t="s">
        <v>45</v>
      </c>
      <c r="G80" s="98" t="s">
        <v>61</v>
      </c>
    </row>
    <row r="81" spans="1:7" ht="15.95">
      <c r="A81" s="97">
        <v>10077</v>
      </c>
      <c r="B81" s="222" t="s">
        <v>108</v>
      </c>
      <c r="C81" s="98" t="s">
        <v>55</v>
      </c>
      <c r="D81" s="98" t="s">
        <v>16</v>
      </c>
      <c r="E81" s="98" t="s">
        <v>63</v>
      </c>
      <c r="F81" s="98" t="s">
        <v>53</v>
      </c>
    </row>
    <row r="82" spans="1:7" ht="15.95">
      <c r="A82" s="97">
        <v>10120</v>
      </c>
      <c r="B82" s="222" t="s">
        <v>61</v>
      </c>
      <c r="C82" s="98" t="s">
        <v>61</v>
      </c>
    </row>
    <row r="83" spans="1:7" ht="15.95">
      <c r="A83" s="97">
        <v>10126</v>
      </c>
      <c r="B83" s="222" t="s">
        <v>109</v>
      </c>
      <c r="C83" s="98" t="s">
        <v>61</v>
      </c>
      <c r="D83" s="98" t="s">
        <v>63</v>
      </c>
    </row>
    <row r="84" spans="1:7" ht="15.95">
      <c r="A84" s="97">
        <v>10313</v>
      </c>
      <c r="B84" s="222" t="s">
        <v>55</v>
      </c>
      <c r="C84" s="98" t="s">
        <v>55</v>
      </c>
    </row>
    <row r="85" spans="1:7" ht="15.95">
      <c r="A85" s="97">
        <v>10751</v>
      </c>
      <c r="B85" s="222" t="s">
        <v>55</v>
      </c>
      <c r="C85" s="98" t="s">
        <v>55</v>
      </c>
    </row>
    <row r="86" spans="1:7" ht="15.95">
      <c r="A86" s="97">
        <v>11139</v>
      </c>
      <c r="B86" s="222" t="s">
        <v>55</v>
      </c>
      <c r="C86" s="98" t="s">
        <v>55</v>
      </c>
    </row>
    <row r="87" spans="1:7" ht="15.95">
      <c r="A87" s="97">
        <v>11155</v>
      </c>
      <c r="B87" s="222" t="s">
        <v>110</v>
      </c>
      <c r="C87" s="98" t="s">
        <v>16</v>
      </c>
      <c r="D87" s="98" t="s">
        <v>63</v>
      </c>
      <c r="E87" s="98" t="s">
        <v>53</v>
      </c>
    </row>
    <row r="88" spans="1:7" ht="15.95">
      <c r="A88" s="97">
        <v>11286</v>
      </c>
      <c r="B88" s="222" t="s">
        <v>61</v>
      </c>
      <c r="C88" s="98" t="s">
        <v>61</v>
      </c>
    </row>
    <row r="89" spans="1:7" ht="15.95">
      <c r="A89" s="97">
        <v>11818</v>
      </c>
      <c r="B89" s="222" t="s">
        <v>67</v>
      </c>
      <c r="C89" s="98" t="s">
        <v>67</v>
      </c>
    </row>
    <row r="90" spans="1:7" ht="15.95">
      <c r="A90" s="97">
        <v>12006</v>
      </c>
      <c r="B90" s="222" t="s">
        <v>49</v>
      </c>
      <c r="C90" s="98" t="s">
        <v>49</v>
      </c>
    </row>
    <row r="91" spans="1:7" ht="15.95">
      <c r="A91" s="97">
        <v>12332</v>
      </c>
      <c r="B91" s="222" t="s">
        <v>111</v>
      </c>
      <c r="C91" s="98" t="s">
        <v>72</v>
      </c>
      <c r="D91" s="98" t="s">
        <v>61</v>
      </c>
    </row>
    <row r="92" spans="1:7" ht="15.95">
      <c r="A92" s="97">
        <v>12610</v>
      </c>
      <c r="B92" s="222" t="s">
        <v>112</v>
      </c>
      <c r="C92" s="98" t="s">
        <v>55</v>
      </c>
      <c r="D92" s="98" t="s">
        <v>16</v>
      </c>
      <c r="E92" s="98" t="s">
        <v>64</v>
      </c>
      <c r="F92" s="98" t="s">
        <v>67</v>
      </c>
    </row>
    <row r="93" spans="1:7" ht="15.95">
      <c r="A93" s="97">
        <v>12759</v>
      </c>
      <c r="B93" s="222" t="s">
        <v>63</v>
      </c>
      <c r="C93" s="98" t="s">
        <v>63</v>
      </c>
    </row>
    <row r="94" spans="1:7" ht="15.95">
      <c r="A94" s="97">
        <v>13168</v>
      </c>
      <c r="B94" s="222" t="s">
        <v>113</v>
      </c>
      <c r="C94" s="98" t="s">
        <v>16</v>
      </c>
      <c r="D94" s="98" t="s">
        <v>48</v>
      </c>
      <c r="E94" s="98" t="s">
        <v>52</v>
      </c>
      <c r="F94" s="98" t="s">
        <v>46</v>
      </c>
    </row>
    <row r="95" spans="1:7" ht="15.95">
      <c r="A95" s="97">
        <v>13185</v>
      </c>
      <c r="B95" s="222" t="s">
        <v>114</v>
      </c>
      <c r="C95" s="98" t="s">
        <v>55</v>
      </c>
      <c r="D95" s="98" t="s">
        <v>16</v>
      </c>
      <c r="E95" s="98" t="s">
        <v>67</v>
      </c>
      <c r="F95" s="98" t="s">
        <v>115</v>
      </c>
      <c r="G95" s="98" t="s">
        <v>61</v>
      </c>
    </row>
    <row r="96" spans="1:7" ht="15.95">
      <c r="A96" s="97">
        <v>15720</v>
      </c>
      <c r="B96" s="222" t="s">
        <v>116</v>
      </c>
      <c r="C96" s="98" t="s">
        <v>55</v>
      </c>
      <c r="D96" s="98" t="s">
        <v>59</v>
      </c>
    </row>
    <row r="97" spans="1:4" ht="15.95">
      <c r="A97" s="97">
        <v>16462</v>
      </c>
      <c r="B97" s="222" t="s">
        <v>72</v>
      </c>
      <c r="C97" s="98" t="s">
        <v>72</v>
      </c>
    </row>
    <row r="98" spans="1:4" ht="15.95">
      <c r="A98" s="97">
        <v>16551</v>
      </c>
      <c r="B98" s="222" t="s">
        <v>59</v>
      </c>
      <c r="C98" s="98" t="s">
        <v>59</v>
      </c>
    </row>
    <row r="99" spans="1:4" ht="15.95">
      <c r="A99" s="97">
        <v>16634</v>
      </c>
      <c r="B99" s="222" t="s">
        <v>70</v>
      </c>
      <c r="C99" s="98" t="s">
        <v>70</v>
      </c>
    </row>
    <row r="100" spans="1:4" ht="15.95">
      <c r="A100" s="97">
        <v>16644</v>
      </c>
      <c r="B100" s="222" t="s">
        <v>117</v>
      </c>
      <c r="C100" s="98" t="s">
        <v>76</v>
      </c>
      <c r="D100" s="98" t="s">
        <v>63</v>
      </c>
    </row>
    <row r="101" spans="1:4" ht="15.95">
      <c r="A101" s="97">
        <v>16843</v>
      </c>
      <c r="B101" s="222" t="s">
        <v>48</v>
      </c>
      <c r="C101" s="98" t="s">
        <v>48</v>
      </c>
    </row>
    <row r="102" spans="1:4" ht="15.95">
      <c r="A102" s="97">
        <v>17782</v>
      </c>
      <c r="B102" s="222" t="s">
        <v>55</v>
      </c>
      <c r="C102" s="98" t="s">
        <v>55</v>
      </c>
    </row>
    <row r="103" spans="1:4" ht="15.95">
      <c r="A103" s="97">
        <v>17838</v>
      </c>
      <c r="B103" s="222" t="s">
        <v>47</v>
      </c>
      <c r="C103" s="98" t="s">
        <v>48</v>
      </c>
      <c r="D103" s="98" t="s">
        <v>45</v>
      </c>
    </row>
    <row r="104" spans="1:4" ht="15.95">
      <c r="A104" s="97">
        <v>18075</v>
      </c>
      <c r="B104" s="222" t="s">
        <v>48</v>
      </c>
      <c r="C104" s="98" t="s">
        <v>48</v>
      </c>
    </row>
    <row r="105" spans="1:4" ht="15.95">
      <c r="A105" s="97">
        <v>18090</v>
      </c>
      <c r="B105" s="222" t="s">
        <v>55</v>
      </c>
      <c r="C105" s="98" t="s">
        <v>55</v>
      </c>
    </row>
    <row r="106" spans="1:4" ht="15.95">
      <c r="A106" s="97">
        <v>20053</v>
      </c>
      <c r="B106" s="222" t="s">
        <v>105</v>
      </c>
      <c r="C106" s="98" t="s">
        <v>44</v>
      </c>
      <c r="D106" s="98" t="s">
        <v>61</v>
      </c>
    </row>
    <row r="107" spans="1:4" ht="15.95">
      <c r="A107" s="97">
        <v>20175</v>
      </c>
      <c r="B107" s="222" t="s">
        <v>92</v>
      </c>
      <c r="C107" s="98" t="s">
        <v>55</v>
      </c>
      <c r="D107" s="98" t="s">
        <v>16</v>
      </c>
    </row>
    <row r="108" spans="1:4" ht="15.95">
      <c r="A108" s="97">
        <v>22012</v>
      </c>
      <c r="B108" s="222" t="s">
        <v>85</v>
      </c>
      <c r="C108" s="98" t="s">
        <v>55</v>
      </c>
      <c r="D108" s="98" t="s">
        <v>49</v>
      </c>
    </row>
    <row r="109" spans="1:4" ht="15.95">
      <c r="A109" s="97">
        <v>22024</v>
      </c>
      <c r="B109" s="222" t="s">
        <v>63</v>
      </c>
      <c r="C109" s="98" t="s">
        <v>63</v>
      </c>
    </row>
    <row r="110" spans="1:4" ht="15.95">
      <c r="A110" s="97">
        <v>22271</v>
      </c>
      <c r="B110" s="222" t="s">
        <v>76</v>
      </c>
      <c r="C110" s="98" t="s">
        <v>76</v>
      </c>
    </row>
    <row r="111" spans="1:4" ht="15.95">
      <c r="A111" s="97">
        <v>22626</v>
      </c>
      <c r="B111" s="222" t="s">
        <v>70</v>
      </c>
      <c r="C111" s="98" t="s">
        <v>70</v>
      </c>
    </row>
    <row r="112" spans="1:4" ht="15.95">
      <c r="A112" s="97">
        <v>24446</v>
      </c>
      <c r="B112" s="222" t="s">
        <v>63</v>
      </c>
      <c r="C112" s="98" t="s">
        <v>63</v>
      </c>
    </row>
    <row r="113" spans="1:5" ht="15.95">
      <c r="A113" s="97">
        <v>25853</v>
      </c>
      <c r="B113" s="222" t="s">
        <v>86</v>
      </c>
      <c r="C113" s="98" t="s">
        <v>67</v>
      </c>
      <c r="D113" s="98" t="s">
        <v>45</v>
      </c>
    </row>
    <row r="114" spans="1:5" ht="15.95">
      <c r="A114" s="97">
        <v>25988</v>
      </c>
      <c r="B114" s="222" t="s">
        <v>118</v>
      </c>
      <c r="C114" s="98" t="s">
        <v>45</v>
      </c>
      <c r="D114" s="98" t="s">
        <v>61</v>
      </c>
      <c r="E114" s="98" t="s">
        <v>70</v>
      </c>
    </row>
    <row r="115" spans="1:5" ht="15.95">
      <c r="A115" s="97">
        <v>26501</v>
      </c>
      <c r="B115" s="222" t="s">
        <v>119</v>
      </c>
      <c r="C115" s="98" t="s">
        <v>45</v>
      </c>
      <c r="D115" s="98" t="s">
        <v>120</v>
      </c>
    </row>
    <row r="116" spans="1:5" ht="15.95">
      <c r="A116" s="97">
        <v>40340</v>
      </c>
      <c r="B116" s="222" t="s">
        <v>121</v>
      </c>
      <c r="C116" s="98" t="s">
        <v>49</v>
      </c>
      <c r="D116" s="98" t="s">
        <v>46</v>
      </c>
      <c r="E116" s="98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76" t="s">
        <v>26</v>
      </c>
      <c r="C1" s="76" t="s">
        <v>122</v>
      </c>
    </row>
    <row r="2" spans="1:7" ht="15.95">
      <c r="A2" s="97">
        <v>1</v>
      </c>
      <c r="B2" t="s">
        <v>123</v>
      </c>
      <c r="C2" s="98" t="s">
        <v>16</v>
      </c>
      <c r="D2" s="98" t="s">
        <v>48</v>
      </c>
      <c r="E2" s="98" t="s">
        <v>61</v>
      </c>
      <c r="F2" s="98" t="s">
        <v>124</v>
      </c>
    </row>
    <row r="3" spans="1:7" ht="15.95">
      <c r="A3" s="97">
        <v>286</v>
      </c>
      <c r="B3" t="s">
        <v>125</v>
      </c>
      <c r="C3" s="98" t="s">
        <v>94</v>
      </c>
    </row>
    <row r="4" spans="1:7" ht="15.95">
      <c r="A4" s="97">
        <v>379</v>
      </c>
      <c r="B4" t="s">
        <v>126</v>
      </c>
      <c r="C4" s="98" t="s">
        <v>55</v>
      </c>
      <c r="D4" s="98" t="s">
        <v>46</v>
      </c>
    </row>
    <row r="5" spans="1:7" ht="15.95">
      <c r="A5" s="97">
        <v>384</v>
      </c>
      <c r="B5" t="s">
        <v>50</v>
      </c>
      <c r="C5" s="98" t="s">
        <v>51</v>
      </c>
      <c r="D5" s="98" t="s">
        <v>52</v>
      </c>
      <c r="E5" s="98" t="s">
        <v>53</v>
      </c>
    </row>
    <row r="6" spans="1:7" ht="15.95">
      <c r="A6" s="97">
        <v>399</v>
      </c>
      <c r="B6" t="s">
        <v>127</v>
      </c>
      <c r="C6" s="98" t="s">
        <v>16</v>
      </c>
      <c r="D6" s="98" t="s">
        <v>72</v>
      </c>
      <c r="E6" s="98" t="s">
        <v>44</v>
      </c>
      <c r="F6" s="98" t="s">
        <v>58</v>
      </c>
      <c r="G6" s="98" t="s">
        <v>59</v>
      </c>
    </row>
    <row r="7" spans="1:7" ht="15.95">
      <c r="A7" s="97">
        <v>574</v>
      </c>
      <c r="B7" t="s">
        <v>128</v>
      </c>
      <c r="C7" s="98" t="s">
        <v>48</v>
      </c>
      <c r="D7" s="98" t="s">
        <v>45</v>
      </c>
      <c r="E7" s="98" t="s">
        <v>124</v>
      </c>
      <c r="F7" s="98" t="s">
        <v>46</v>
      </c>
    </row>
    <row r="8" spans="1:7" ht="15.95">
      <c r="A8" s="97">
        <v>611</v>
      </c>
      <c r="B8" t="s">
        <v>129</v>
      </c>
      <c r="C8" s="98" t="s">
        <v>64</v>
      </c>
    </row>
    <row r="9" spans="1:7" ht="15.95">
      <c r="A9" s="97">
        <v>629</v>
      </c>
      <c r="B9" t="s">
        <v>130</v>
      </c>
      <c r="C9" s="98" t="s">
        <v>52</v>
      </c>
    </row>
    <row r="10" spans="1:7" ht="15.95">
      <c r="A10" s="97">
        <v>656</v>
      </c>
      <c r="B10" t="s">
        <v>131</v>
      </c>
      <c r="C10" s="98" t="s">
        <v>55</v>
      </c>
      <c r="D10" s="98" t="s">
        <v>48</v>
      </c>
      <c r="E10" s="98" t="s">
        <v>45</v>
      </c>
    </row>
    <row r="11" spans="1:7" ht="15.95">
      <c r="A11" s="97">
        <v>665</v>
      </c>
      <c r="B11" t="s">
        <v>132</v>
      </c>
      <c r="C11" s="98" t="s">
        <v>49</v>
      </c>
      <c r="D11" s="98" t="s">
        <v>16</v>
      </c>
      <c r="E11" s="98" t="s">
        <v>124</v>
      </c>
      <c r="F11" s="98" t="s">
        <v>46</v>
      </c>
    </row>
    <row r="12" spans="1:7" ht="15.95">
      <c r="A12" s="97">
        <v>845</v>
      </c>
      <c r="B12" t="s">
        <v>133</v>
      </c>
      <c r="C12" s="98" t="s">
        <v>55</v>
      </c>
      <c r="D12" s="98" t="s">
        <v>49</v>
      </c>
    </row>
    <row r="13" spans="1:7" ht="15.95">
      <c r="A13" s="97">
        <v>1443</v>
      </c>
      <c r="B13" t="s">
        <v>134</v>
      </c>
      <c r="C13" s="98" t="s">
        <v>46</v>
      </c>
    </row>
    <row r="14" spans="1:7" ht="15.95">
      <c r="A14" s="97">
        <v>1464</v>
      </c>
      <c r="B14" t="s">
        <v>135</v>
      </c>
      <c r="C14" s="98" t="s">
        <v>76</v>
      </c>
      <c r="D14" s="98" t="s">
        <v>64</v>
      </c>
      <c r="E14" s="98" t="s">
        <v>48</v>
      </c>
      <c r="F14" s="98" t="s">
        <v>61</v>
      </c>
    </row>
    <row r="15" spans="1:7" ht="15.95">
      <c r="A15" s="97">
        <v>1489</v>
      </c>
      <c r="B15" t="s">
        <v>136</v>
      </c>
      <c r="C15" s="98" t="s">
        <v>61</v>
      </c>
    </row>
    <row r="16" spans="1:7" ht="15.95">
      <c r="A16" s="97">
        <v>1500</v>
      </c>
      <c r="B16" t="s">
        <v>137</v>
      </c>
      <c r="C16" s="98" t="s">
        <v>55</v>
      </c>
    </row>
    <row r="17" spans="1:8" ht="15.95">
      <c r="A17" s="97">
        <v>1502</v>
      </c>
      <c r="B17" t="s">
        <v>138</v>
      </c>
      <c r="C17" s="98" t="s">
        <v>55</v>
      </c>
      <c r="D17" s="98" t="s">
        <v>67</v>
      </c>
      <c r="E17" s="98" t="s">
        <v>56</v>
      </c>
      <c r="F17" s="98" t="s">
        <v>59</v>
      </c>
    </row>
    <row r="18" spans="1:8" ht="15.95">
      <c r="A18" s="97">
        <v>1503</v>
      </c>
      <c r="B18" t="s">
        <v>139</v>
      </c>
      <c r="C18" s="98" t="s">
        <v>48</v>
      </c>
      <c r="D18" s="98" t="s">
        <v>124</v>
      </c>
    </row>
    <row r="19" spans="1:8" ht="15.95">
      <c r="A19" s="97">
        <v>1516</v>
      </c>
      <c r="B19" t="s">
        <v>69</v>
      </c>
      <c r="C19" s="98" t="s">
        <v>48</v>
      </c>
      <c r="D19" s="98" t="s">
        <v>45</v>
      </c>
      <c r="E19" s="98" t="s">
        <v>70</v>
      </c>
    </row>
    <row r="20" spans="1:8" ht="15.95">
      <c r="A20" s="97">
        <v>1517</v>
      </c>
      <c r="B20" t="s">
        <v>140</v>
      </c>
      <c r="C20" s="98" t="s">
        <v>55</v>
      </c>
      <c r="D20" s="98" t="s">
        <v>80</v>
      </c>
    </row>
    <row r="21" spans="1:8" ht="15.95">
      <c r="A21" s="97">
        <v>1518</v>
      </c>
      <c r="B21" t="s">
        <v>136</v>
      </c>
      <c r="C21" s="98" t="s">
        <v>61</v>
      </c>
    </row>
    <row r="22" spans="1:8" ht="15.95">
      <c r="A22" s="97">
        <v>1525</v>
      </c>
      <c r="B22" t="s">
        <v>141</v>
      </c>
      <c r="C22" s="98" t="s">
        <v>78</v>
      </c>
      <c r="D22" s="98" t="s">
        <v>61</v>
      </c>
      <c r="E22" s="98" t="s">
        <v>124</v>
      </c>
      <c r="F22" s="98" t="s">
        <v>80</v>
      </c>
      <c r="G22" s="98" t="s">
        <v>120</v>
      </c>
    </row>
    <row r="23" spans="1:8" ht="15.95">
      <c r="A23" s="97">
        <v>1549</v>
      </c>
      <c r="B23" t="s">
        <v>137</v>
      </c>
      <c r="C23" s="98" t="s">
        <v>55</v>
      </c>
    </row>
    <row r="24" spans="1:8" ht="15.95">
      <c r="A24" s="97">
        <v>1663</v>
      </c>
      <c r="B24" t="s">
        <v>142</v>
      </c>
      <c r="C24" s="98" t="s">
        <v>55</v>
      </c>
      <c r="D24" s="98" t="s">
        <v>67</v>
      </c>
    </row>
    <row r="25" spans="1:8" ht="15.95">
      <c r="A25" s="97">
        <v>1664</v>
      </c>
      <c r="B25" t="s">
        <v>143</v>
      </c>
      <c r="C25" s="98" t="s">
        <v>44</v>
      </c>
      <c r="D25" s="98" t="s">
        <v>48</v>
      </c>
      <c r="E25" s="98" t="s">
        <v>45</v>
      </c>
      <c r="F25" s="98" t="s">
        <v>46</v>
      </c>
      <c r="G25" s="98" t="s">
        <v>70</v>
      </c>
      <c r="H25" s="98" t="s">
        <v>96</v>
      </c>
    </row>
    <row r="26" spans="1:8" ht="15.95">
      <c r="A26" s="97">
        <v>2105</v>
      </c>
      <c r="B26" t="s">
        <v>144</v>
      </c>
      <c r="C26" s="98" t="s">
        <v>72</v>
      </c>
      <c r="D26" s="98" t="s">
        <v>44</v>
      </c>
    </row>
    <row r="27" spans="1:8" ht="15.95">
      <c r="A27" s="97">
        <v>2443</v>
      </c>
      <c r="B27" t="s">
        <v>145</v>
      </c>
      <c r="C27" s="98" t="s">
        <v>48</v>
      </c>
      <c r="D27" s="98" t="s">
        <v>124</v>
      </c>
      <c r="E27" s="98" t="s">
        <v>46</v>
      </c>
    </row>
    <row r="28" spans="1:8" ht="15.95">
      <c r="A28" s="97">
        <v>3016</v>
      </c>
      <c r="B28" t="s">
        <v>146</v>
      </c>
      <c r="C28" s="98" t="s">
        <v>55</v>
      </c>
      <c r="D28" s="98" t="s">
        <v>48</v>
      </c>
    </row>
    <row r="29" spans="1:8" ht="15.95">
      <c r="A29" s="97">
        <v>3055</v>
      </c>
      <c r="B29" t="s">
        <v>147</v>
      </c>
      <c r="C29" s="98" t="s">
        <v>49</v>
      </c>
      <c r="D29" s="98" t="s">
        <v>16</v>
      </c>
      <c r="E29" s="98" t="s">
        <v>44</v>
      </c>
    </row>
    <row r="30" spans="1:8" ht="15.95">
      <c r="A30" s="97">
        <v>3252</v>
      </c>
      <c r="B30" t="s">
        <v>148</v>
      </c>
      <c r="C30" s="98" t="s">
        <v>49</v>
      </c>
      <c r="D30" s="98" t="s">
        <v>76</v>
      </c>
      <c r="E30" s="98" t="s">
        <v>115</v>
      </c>
      <c r="F30" s="98" t="s">
        <v>61</v>
      </c>
    </row>
    <row r="31" spans="1:8" ht="15.95">
      <c r="A31" s="97">
        <v>3460</v>
      </c>
      <c r="B31" t="s">
        <v>149</v>
      </c>
      <c r="C31" s="98" t="s">
        <v>48</v>
      </c>
    </row>
    <row r="32" spans="1:8" ht="15.95">
      <c r="A32" s="97">
        <v>3461</v>
      </c>
      <c r="B32" t="s">
        <v>150</v>
      </c>
      <c r="C32" s="98" t="s">
        <v>44</v>
      </c>
      <c r="D32" s="98" t="s">
        <v>78</v>
      </c>
    </row>
    <row r="33" spans="1:5" ht="15.95">
      <c r="A33" s="97">
        <v>3640</v>
      </c>
      <c r="B33" t="s">
        <v>151</v>
      </c>
      <c r="C33" s="98" t="s">
        <v>67</v>
      </c>
    </row>
    <row r="34" spans="1:5" ht="15.95">
      <c r="A34" s="97">
        <v>3739</v>
      </c>
      <c r="B34" t="s">
        <v>152</v>
      </c>
      <c r="C34" s="98" t="s">
        <v>49</v>
      </c>
    </row>
    <row r="35" spans="1:5" ht="15.95">
      <c r="A35" s="97">
        <v>3887</v>
      </c>
      <c r="B35" t="s">
        <v>137</v>
      </c>
      <c r="C35" s="98" t="s">
        <v>55</v>
      </c>
    </row>
    <row r="36" spans="1:5" ht="15.95">
      <c r="A36" s="97">
        <v>3940</v>
      </c>
      <c r="B36" t="s">
        <v>146</v>
      </c>
      <c r="C36" s="98" t="s">
        <v>55</v>
      </c>
      <c r="D36" s="98" t="s">
        <v>48</v>
      </c>
    </row>
    <row r="37" spans="1:5" ht="15.95">
      <c r="A37" s="97">
        <v>4287</v>
      </c>
      <c r="B37" t="s">
        <v>153</v>
      </c>
      <c r="C37" s="98" t="s">
        <v>49</v>
      </c>
      <c r="D37" s="98" t="s">
        <v>48</v>
      </c>
    </row>
    <row r="38" spans="1:5" ht="15.95">
      <c r="A38" s="97">
        <v>4331</v>
      </c>
      <c r="B38" t="s">
        <v>137</v>
      </c>
      <c r="C38" s="98" t="s">
        <v>55</v>
      </c>
    </row>
    <row r="39" spans="1:5" ht="15.95">
      <c r="A39" s="97">
        <v>4536</v>
      </c>
      <c r="B39" t="s">
        <v>142</v>
      </c>
      <c r="C39" s="98" t="s">
        <v>55</v>
      </c>
      <c r="D39" s="98" t="s">
        <v>67</v>
      </c>
    </row>
    <row r="40" spans="1:5" ht="15.95">
      <c r="A40" s="97">
        <v>4559</v>
      </c>
      <c r="B40" t="s">
        <v>137</v>
      </c>
      <c r="C40" s="98" t="s">
        <v>55</v>
      </c>
    </row>
    <row r="41" spans="1:5" ht="15.95">
      <c r="A41" s="97">
        <v>4703</v>
      </c>
      <c r="B41" t="s">
        <v>145</v>
      </c>
      <c r="C41" s="98" t="s">
        <v>48</v>
      </c>
      <c r="D41" s="98" t="s">
        <v>124</v>
      </c>
      <c r="E41" s="98" t="s">
        <v>46</v>
      </c>
    </row>
    <row r="42" spans="1:5" ht="15.95">
      <c r="A42" s="97">
        <v>4707</v>
      </c>
      <c r="B42" t="s">
        <v>142</v>
      </c>
      <c r="C42" s="98" t="s">
        <v>55</v>
      </c>
      <c r="D42" s="98" t="s">
        <v>67</v>
      </c>
    </row>
    <row r="43" spans="1:5" ht="15.95">
      <c r="A43" s="97">
        <v>4870</v>
      </c>
      <c r="B43" t="s">
        <v>151</v>
      </c>
      <c r="C43" s="98" t="s">
        <v>67</v>
      </c>
    </row>
    <row r="44" spans="1:5" ht="15.95">
      <c r="A44" s="97">
        <v>4897</v>
      </c>
      <c r="B44" t="s">
        <v>154</v>
      </c>
      <c r="C44" s="98" t="s">
        <v>55</v>
      </c>
      <c r="D44" s="98" t="s">
        <v>16</v>
      </c>
      <c r="E44" s="98" t="s">
        <v>61</v>
      </c>
    </row>
    <row r="45" spans="1:5" ht="15.95">
      <c r="A45" s="97">
        <v>5084</v>
      </c>
      <c r="B45" t="s">
        <v>155</v>
      </c>
      <c r="C45" s="98" t="s">
        <v>45</v>
      </c>
      <c r="D45" s="98" t="s">
        <v>46</v>
      </c>
    </row>
    <row r="46" spans="1:5" ht="15.95">
      <c r="A46" s="97">
        <v>5267</v>
      </c>
      <c r="B46" t="s">
        <v>152</v>
      </c>
      <c r="C46" s="98" t="s">
        <v>49</v>
      </c>
    </row>
    <row r="47" spans="1:5" ht="15.95">
      <c r="A47" s="97">
        <v>5568</v>
      </c>
      <c r="B47" t="s">
        <v>156</v>
      </c>
      <c r="C47" s="98" t="s">
        <v>61</v>
      </c>
      <c r="D47" s="98" t="s">
        <v>157</v>
      </c>
    </row>
    <row r="48" spans="1:5" ht="15.95">
      <c r="A48" s="97">
        <v>5655</v>
      </c>
      <c r="B48" t="s">
        <v>137</v>
      </c>
      <c r="C48" s="98" t="s">
        <v>55</v>
      </c>
    </row>
    <row r="49" spans="1:7" ht="15.95">
      <c r="A49" s="97">
        <v>5663</v>
      </c>
      <c r="B49" t="s">
        <v>158</v>
      </c>
      <c r="C49" s="98" t="s">
        <v>16</v>
      </c>
      <c r="D49" s="98" t="s">
        <v>72</v>
      </c>
      <c r="E49" s="98" t="s">
        <v>44</v>
      </c>
      <c r="F49" s="98" t="s">
        <v>67</v>
      </c>
      <c r="G49" s="98" t="s">
        <v>48</v>
      </c>
    </row>
    <row r="50" spans="1:7" ht="15.95">
      <c r="A50" s="97">
        <v>5959</v>
      </c>
      <c r="B50" t="s">
        <v>159</v>
      </c>
      <c r="C50" s="98" t="s">
        <v>49</v>
      </c>
      <c r="D50" s="98" t="s">
        <v>72</v>
      </c>
    </row>
    <row r="51" spans="1:7" ht="15.95">
      <c r="A51" s="97">
        <v>6027</v>
      </c>
      <c r="B51" t="s">
        <v>137</v>
      </c>
      <c r="C51" s="98" t="s">
        <v>55</v>
      </c>
    </row>
    <row r="52" spans="1:7" ht="15.95">
      <c r="A52" s="97">
        <v>6113</v>
      </c>
      <c r="B52" t="s">
        <v>160</v>
      </c>
      <c r="C52" s="98" t="s">
        <v>72</v>
      </c>
      <c r="D52" s="98" t="s">
        <v>48</v>
      </c>
      <c r="E52" s="98" t="s">
        <v>124</v>
      </c>
      <c r="F52" s="98" t="s">
        <v>46</v>
      </c>
    </row>
    <row r="53" spans="1:7" ht="15.95">
      <c r="A53" s="97">
        <v>6230</v>
      </c>
      <c r="B53" t="s">
        <v>161</v>
      </c>
      <c r="C53" s="98" t="s">
        <v>16</v>
      </c>
      <c r="D53" s="98" t="s">
        <v>61</v>
      </c>
    </row>
    <row r="54" spans="1:7" ht="15.95">
      <c r="A54" s="97">
        <v>6348</v>
      </c>
      <c r="B54" t="s">
        <v>162</v>
      </c>
      <c r="C54" s="98" t="s">
        <v>78</v>
      </c>
    </row>
    <row r="55" spans="1:7" ht="15.95">
      <c r="A55" s="97">
        <v>6452</v>
      </c>
      <c r="B55" t="s">
        <v>136</v>
      </c>
      <c r="C55" s="98" t="s">
        <v>61</v>
      </c>
    </row>
    <row r="56" spans="1:7" ht="15.95">
      <c r="A56" s="97">
        <v>6497</v>
      </c>
      <c r="B56" t="s">
        <v>163</v>
      </c>
      <c r="C56" s="98" t="s">
        <v>16</v>
      </c>
      <c r="D56" s="98" t="s">
        <v>124</v>
      </c>
      <c r="E56" s="98" t="s">
        <v>96</v>
      </c>
    </row>
    <row r="57" spans="1:7" ht="15.95">
      <c r="A57" s="97">
        <v>6585</v>
      </c>
      <c r="B57" t="s">
        <v>97</v>
      </c>
      <c r="C57" s="98" t="s">
        <v>55</v>
      </c>
      <c r="D57" s="98" t="s">
        <v>76</v>
      </c>
      <c r="E57" s="98" t="s">
        <v>48</v>
      </c>
    </row>
    <row r="58" spans="1:7" ht="15.95">
      <c r="A58" s="97">
        <v>6929</v>
      </c>
      <c r="B58" t="s">
        <v>137</v>
      </c>
      <c r="C58" s="98" t="s">
        <v>55</v>
      </c>
    </row>
    <row r="59" spans="1:7" ht="15.95">
      <c r="A59" s="97">
        <v>7015</v>
      </c>
      <c r="B59" t="s">
        <v>162</v>
      </c>
      <c r="C59" s="98" t="s">
        <v>78</v>
      </c>
    </row>
    <row r="60" spans="1:7" ht="15.95">
      <c r="A60" s="97">
        <v>7044</v>
      </c>
      <c r="B60" t="s">
        <v>164</v>
      </c>
      <c r="C60" s="98" t="s">
        <v>55</v>
      </c>
      <c r="D60" s="98" t="s">
        <v>76</v>
      </c>
    </row>
    <row r="61" spans="1:7" ht="15.95">
      <c r="A61" s="97">
        <v>7102</v>
      </c>
      <c r="B61" t="s">
        <v>165</v>
      </c>
      <c r="C61" s="98" t="s">
        <v>55</v>
      </c>
      <c r="D61" s="98" t="s">
        <v>76</v>
      </c>
      <c r="E61" s="98" t="s">
        <v>67</v>
      </c>
    </row>
    <row r="62" spans="1:7" ht="15.95">
      <c r="A62" s="97">
        <v>7331</v>
      </c>
      <c r="B62" t="s">
        <v>142</v>
      </c>
      <c r="C62" s="98" t="s">
        <v>55</v>
      </c>
      <c r="D62" s="98" t="s">
        <v>67</v>
      </c>
    </row>
    <row r="63" spans="1:7" ht="15.95">
      <c r="A63" s="97">
        <v>7629</v>
      </c>
      <c r="B63" t="s">
        <v>166</v>
      </c>
      <c r="C63" s="98" t="s">
        <v>55</v>
      </c>
      <c r="D63" s="98" t="s">
        <v>16</v>
      </c>
      <c r="E63" s="98" t="s">
        <v>56</v>
      </c>
      <c r="F63" s="98" t="s">
        <v>74</v>
      </c>
    </row>
    <row r="64" spans="1:7" ht="15.95">
      <c r="A64" s="97">
        <v>7720</v>
      </c>
      <c r="B64" t="s">
        <v>167</v>
      </c>
      <c r="C64" s="98" t="s">
        <v>67</v>
      </c>
      <c r="D64" s="98" t="s">
        <v>59</v>
      </c>
    </row>
    <row r="65" spans="1:6" ht="15.95">
      <c r="A65" s="97">
        <v>7722</v>
      </c>
      <c r="B65" t="s">
        <v>137</v>
      </c>
      <c r="C65" s="98" t="s">
        <v>55</v>
      </c>
    </row>
    <row r="66" spans="1:6" ht="15.95">
      <c r="A66" s="97">
        <v>7830</v>
      </c>
      <c r="B66" t="s">
        <v>168</v>
      </c>
      <c r="C66" s="98" t="s">
        <v>169</v>
      </c>
    </row>
    <row r="67" spans="1:6" ht="15.95">
      <c r="A67" s="97">
        <v>7941</v>
      </c>
      <c r="B67" t="s">
        <v>152</v>
      </c>
      <c r="C67" s="98" t="s">
        <v>49</v>
      </c>
    </row>
    <row r="68" spans="1:6" ht="15.95">
      <c r="A68" s="97">
        <v>7956</v>
      </c>
      <c r="B68" t="s">
        <v>162</v>
      </c>
      <c r="C68" s="98" t="s">
        <v>78</v>
      </c>
    </row>
    <row r="69" spans="1:6" ht="15.95">
      <c r="A69" s="97">
        <v>7973</v>
      </c>
      <c r="B69" t="s">
        <v>170</v>
      </c>
      <c r="C69" s="98" t="s">
        <v>44</v>
      </c>
      <c r="D69" s="98" t="s">
        <v>48</v>
      </c>
      <c r="E69" s="98" t="s">
        <v>124</v>
      </c>
      <c r="F69" s="98" t="s">
        <v>46</v>
      </c>
    </row>
    <row r="70" spans="1:6" ht="15.95">
      <c r="A70" s="97">
        <v>8044</v>
      </c>
      <c r="B70" t="s">
        <v>171</v>
      </c>
      <c r="C70" s="98" t="s">
        <v>49</v>
      </c>
      <c r="D70" s="98" t="s">
        <v>16</v>
      </c>
    </row>
    <row r="71" spans="1:6" ht="15.95">
      <c r="A71" s="97">
        <v>8206</v>
      </c>
      <c r="B71" t="s">
        <v>126</v>
      </c>
      <c r="C71" s="98" t="s">
        <v>55</v>
      </c>
      <c r="D71" s="98" t="s">
        <v>46</v>
      </c>
    </row>
    <row r="72" spans="1:6" ht="15.95">
      <c r="A72" s="97">
        <v>8424</v>
      </c>
      <c r="B72" t="s">
        <v>142</v>
      </c>
      <c r="C72" s="98" t="s">
        <v>55</v>
      </c>
      <c r="D72" s="98" t="s">
        <v>67</v>
      </c>
    </row>
    <row r="73" spans="1:6" ht="15.95">
      <c r="A73" s="97">
        <v>8496</v>
      </c>
      <c r="B73" t="s">
        <v>136</v>
      </c>
      <c r="C73" s="98" t="s">
        <v>61</v>
      </c>
    </row>
    <row r="74" spans="1:6" ht="15.95">
      <c r="A74" s="97">
        <v>8500</v>
      </c>
      <c r="B74" t="s">
        <v>172</v>
      </c>
      <c r="C74" s="98" t="s">
        <v>70</v>
      </c>
    </row>
    <row r="75" spans="1:6" ht="15.95">
      <c r="A75" s="97">
        <v>8503</v>
      </c>
      <c r="B75" t="s">
        <v>142</v>
      </c>
      <c r="C75" s="98" t="s">
        <v>55</v>
      </c>
      <c r="D75" s="98" t="s">
        <v>67</v>
      </c>
    </row>
    <row r="76" spans="1:6" ht="15.95">
      <c r="A76" s="97">
        <v>8506</v>
      </c>
      <c r="B76" t="s">
        <v>151</v>
      </c>
      <c r="C76" s="98" t="s">
        <v>67</v>
      </c>
    </row>
    <row r="77" spans="1:6" ht="15.95">
      <c r="A77" s="97">
        <v>8617</v>
      </c>
      <c r="B77" t="s">
        <v>173</v>
      </c>
      <c r="C77" s="98" t="s">
        <v>55</v>
      </c>
      <c r="D77" s="98" t="s">
        <v>76</v>
      </c>
      <c r="E77" s="98" t="s">
        <v>16</v>
      </c>
      <c r="F77" s="98" t="s">
        <v>59</v>
      </c>
    </row>
    <row r="78" spans="1:6" ht="15.95">
      <c r="A78" s="97">
        <v>8814</v>
      </c>
      <c r="B78" t="s">
        <v>174</v>
      </c>
      <c r="C78" s="98" t="s">
        <v>45</v>
      </c>
      <c r="D78" s="98" t="s">
        <v>84</v>
      </c>
    </row>
    <row r="79" spans="1:6" ht="15.95">
      <c r="A79" s="97">
        <v>9064</v>
      </c>
      <c r="B79" t="s">
        <v>175</v>
      </c>
      <c r="C79" s="98" t="s">
        <v>16</v>
      </c>
      <c r="D79" s="98" t="s">
        <v>61</v>
      </c>
      <c r="E79" s="98" t="s">
        <v>157</v>
      </c>
    </row>
    <row r="80" spans="1:6" ht="15.95">
      <c r="A80" s="97">
        <v>9075</v>
      </c>
      <c r="B80" t="s">
        <v>176</v>
      </c>
      <c r="C80" s="98" t="s">
        <v>16</v>
      </c>
      <c r="D80" s="98" t="s">
        <v>67</v>
      </c>
      <c r="E80" s="98" t="s">
        <v>45</v>
      </c>
    </row>
    <row r="81" spans="1:7" ht="15.95">
      <c r="A81" s="97">
        <v>9087</v>
      </c>
      <c r="B81" t="s">
        <v>177</v>
      </c>
      <c r="C81" s="98" t="s">
        <v>55</v>
      </c>
      <c r="D81" s="98" t="s">
        <v>72</v>
      </c>
    </row>
    <row r="82" spans="1:7" ht="15.95">
      <c r="A82" s="97">
        <v>9637</v>
      </c>
      <c r="B82" t="s">
        <v>19</v>
      </c>
      <c r="C82" s="98" t="s">
        <v>76</v>
      </c>
    </row>
    <row r="83" spans="1:7" ht="15.95">
      <c r="A83" s="97">
        <v>9688</v>
      </c>
      <c r="B83" t="s">
        <v>178</v>
      </c>
      <c r="C83" s="98" t="s">
        <v>55</v>
      </c>
      <c r="D83" s="98" t="s">
        <v>61</v>
      </c>
    </row>
    <row r="84" spans="1:7" ht="15.95">
      <c r="A84" s="97">
        <v>9860</v>
      </c>
      <c r="B84" t="s">
        <v>69</v>
      </c>
      <c r="C84" s="98" t="s">
        <v>48</v>
      </c>
      <c r="D84" s="98" t="s">
        <v>45</v>
      </c>
      <c r="E84" s="98" t="s">
        <v>70</v>
      </c>
    </row>
    <row r="85" spans="1:7" ht="15.95">
      <c r="A85" s="97">
        <v>9909</v>
      </c>
      <c r="B85" t="s">
        <v>136</v>
      </c>
      <c r="C85" s="98" t="s">
        <v>61</v>
      </c>
    </row>
    <row r="86" spans="1:7" ht="15.95">
      <c r="A86" s="97">
        <v>9917</v>
      </c>
      <c r="B86" t="s">
        <v>179</v>
      </c>
      <c r="C86" s="98" t="s">
        <v>76</v>
      </c>
      <c r="D86" s="98" t="s">
        <v>67</v>
      </c>
      <c r="E86" s="98" t="s">
        <v>70</v>
      </c>
    </row>
    <row r="87" spans="1:7" ht="15.95">
      <c r="A87" s="97">
        <v>10076</v>
      </c>
      <c r="B87" t="s">
        <v>180</v>
      </c>
      <c r="C87" s="98" t="s">
        <v>55</v>
      </c>
      <c r="D87" s="98" t="s">
        <v>76</v>
      </c>
      <c r="E87" s="98" t="s">
        <v>48</v>
      </c>
      <c r="F87" s="98" t="s">
        <v>61</v>
      </c>
    </row>
    <row r="88" spans="1:7" ht="15.95">
      <c r="A88" s="97">
        <v>10077</v>
      </c>
      <c r="B88" t="s">
        <v>181</v>
      </c>
      <c r="C88" s="98" t="s">
        <v>124</v>
      </c>
      <c r="D88" s="98" t="s">
        <v>53</v>
      </c>
    </row>
    <row r="89" spans="1:7" ht="15.95">
      <c r="A89" s="97">
        <v>10253</v>
      </c>
      <c r="B89" t="s">
        <v>142</v>
      </c>
      <c r="C89" s="98" t="s">
        <v>55</v>
      </c>
      <c r="D89" s="98" t="s">
        <v>67</v>
      </c>
    </row>
    <row r="90" spans="1:7" ht="15.95">
      <c r="A90" s="97">
        <v>10255</v>
      </c>
      <c r="B90" t="s">
        <v>136</v>
      </c>
      <c r="C90" s="98" t="s">
        <v>61</v>
      </c>
    </row>
    <row r="91" spans="1:7" ht="15.95">
      <c r="A91" s="97">
        <v>10396</v>
      </c>
      <c r="B91" t="s">
        <v>149</v>
      </c>
      <c r="C91" s="98" t="s">
        <v>48</v>
      </c>
    </row>
    <row r="92" spans="1:7" ht="15.95">
      <c r="A92" s="97">
        <v>10405</v>
      </c>
      <c r="B92" t="s">
        <v>164</v>
      </c>
      <c r="C92" s="98" t="s">
        <v>55</v>
      </c>
      <c r="D92" s="98" t="s">
        <v>76</v>
      </c>
    </row>
    <row r="93" spans="1:7" ht="15.95">
      <c r="A93" s="97">
        <v>10496</v>
      </c>
      <c r="B93" t="s">
        <v>182</v>
      </c>
      <c r="C93" s="98" t="s">
        <v>48</v>
      </c>
      <c r="D93" s="98" t="s">
        <v>45</v>
      </c>
      <c r="E93" s="98" t="s">
        <v>124</v>
      </c>
      <c r="F93" s="98" t="s">
        <v>46</v>
      </c>
      <c r="G93" s="98" t="s">
        <v>70</v>
      </c>
    </row>
    <row r="94" spans="1:7" ht="15.95">
      <c r="A94" s="97">
        <v>10735</v>
      </c>
      <c r="B94" t="s">
        <v>137</v>
      </c>
      <c r="C94" s="98" t="s">
        <v>55</v>
      </c>
    </row>
    <row r="95" spans="1:7" ht="15.95">
      <c r="A95" s="97">
        <v>10845</v>
      </c>
      <c r="B95" t="s">
        <v>183</v>
      </c>
      <c r="C95" s="98" t="s">
        <v>72</v>
      </c>
      <c r="D95" s="98" t="s">
        <v>44</v>
      </c>
      <c r="E95" s="98" t="s">
        <v>48</v>
      </c>
    </row>
    <row r="96" spans="1:7" ht="15.95">
      <c r="A96" s="97">
        <v>10911</v>
      </c>
      <c r="B96" t="s">
        <v>184</v>
      </c>
      <c r="C96" s="98" t="s">
        <v>76</v>
      </c>
      <c r="D96" s="98" t="s">
        <v>45</v>
      </c>
      <c r="E96" s="98" t="s">
        <v>52</v>
      </c>
    </row>
    <row r="97" spans="1:8" ht="15.95">
      <c r="A97" s="97">
        <v>10968</v>
      </c>
      <c r="B97" t="s">
        <v>185</v>
      </c>
      <c r="C97" s="98" t="s">
        <v>46</v>
      </c>
      <c r="D97" s="98" t="s">
        <v>120</v>
      </c>
    </row>
    <row r="98" spans="1:8" ht="15.95">
      <c r="A98" s="97">
        <v>10970</v>
      </c>
      <c r="B98" t="s">
        <v>151</v>
      </c>
      <c r="C98" s="98" t="s">
        <v>67</v>
      </c>
    </row>
    <row r="99" spans="1:8" ht="15.95">
      <c r="A99" s="97">
        <v>11034</v>
      </c>
      <c r="B99" t="s">
        <v>186</v>
      </c>
      <c r="C99" s="98" t="s">
        <v>16</v>
      </c>
      <c r="D99" s="98" t="s">
        <v>124</v>
      </c>
      <c r="E99" s="98" t="s">
        <v>53</v>
      </c>
    </row>
    <row r="100" spans="1:8" ht="15.95">
      <c r="A100" s="97">
        <v>11139</v>
      </c>
      <c r="B100" t="s">
        <v>187</v>
      </c>
      <c r="C100" s="98" t="s">
        <v>49</v>
      </c>
      <c r="D100" s="98" t="s">
        <v>44</v>
      </c>
      <c r="E100" s="98" t="s">
        <v>48</v>
      </c>
    </row>
    <row r="101" spans="1:8" ht="15.95">
      <c r="A101" s="97">
        <v>12192</v>
      </c>
      <c r="B101" t="s">
        <v>188</v>
      </c>
      <c r="C101" s="98" t="s">
        <v>169</v>
      </c>
      <c r="D101" s="98" t="s">
        <v>48</v>
      </c>
    </row>
    <row r="102" spans="1:8" ht="15.95">
      <c r="A102" s="97">
        <v>12534</v>
      </c>
      <c r="B102" t="s">
        <v>139</v>
      </c>
      <c r="C102" s="98" t="s">
        <v>48</v>
      </c>
      <c r="D102" s="98" t="s">
        <v>124</v>
      </c>
    </row>
    <row r="103" spans="1:8" ht="15.95">
      <c r="A103" s="97">
        <v>12566</v>
      </c>
      <c r="B103" t="s">
        <v>189</v>
      </c>
      <c r="C103" s="98" t="s">
        <v>55</v>
      </c>
      <c r="D103" s="98" t="s">
        <v>16</v>
      </c>
      <c r="E103" s="98" t="s">
        <v>45</v>
      </c>
      <c r="F103" s="98" t="s">
        <v>70</v>
      </c>
    </row>
    <row r="104" spans="1:8" ht="15.95">
      <c r="A104" s="97">
        <v>13168</v>
      </c>
      <c r="B104" t="s">
        <v>190</v>
      </c>
      <c r="C104" s="98" t="s">
        <v>48</v>
      </c>
      <c r="D104" s="98" t="s">
        <v>52</v>
      </c>
      <c r="E104" s="98" t="s">
        <v>46</v>
      </c>
    </row>
    <row r="105" spans="1:8" ht="15.95">
      <c r="A105" s="97">
        <v>13185</v>
      </c>
      <c r="B105" t="s">
        <v>191</v>
      </c>
      <c r="C105" s="98" t="s">
        <v>55</v>
      </c>
      <c r="D105" s="98" t="s">
        <v>16</v>
      </c>
      <c r="E105" s="98" t="s">
        <v>67</v>
      </c>
      <c r="F105" s="98" t="s">
        <v>115</v>
      </c>
      <c r="G105" s="98" t="s">
        <v>78</v>
      </c>
      <c r="H105" s="98" t="s">
        <v>61</v>
      </c>
    </row>
    <row r="106" spans="1:8" ht="15.95">
      <c r="A106" s="97">
        <v>13461</v>
      </c>
      <c r="B106" t="s">
        <v>168</v>
      </c>
      <c r="C106" s="98" t="s">
        <v>169</v>
      </c>
    </row>
    <row r="107" spans="1:8" ht="15.95">
      <c r="A107" s="97">
        <v>13558</v>
      </c>
      <c r="B107" t="s">
        <v>137</v>
      </c>
      <c r="C107" s="98" t="s">
        <v>55</v>
      </c>
    </row>
    <row r="108" spans="1:8" ht="15.95">
      <c r="A108" s="97">
        <v>14418</v>
      </c>
      <c r="B108" t="s">
        <v>192</v>
      </c>
      <c r="C108" s="98" t="s">
        <v>55</v>
      </c>
      <c r="D108" s="98" t="s">
        <v>16</v>
      </c>
    </row>
    <row r="109" spans="1:8" ht="15.95">
      <c r="A109" s="97">
        <v>14877</v>
      </c>
      <c r="B109" t="s">
        <v>193</v>
      </c>
      <c r="C109" s="98" t="s">
        <v>55</v>
      </c>
      <c r="D109" s="98" t="s">
        <v>58</v>
      </c>
      <c r="E109" s="98" t="s">
        <v>59</v>
      </c>
    </row>
    <row r="110" spans="1:8" ht="15.95">
      <c r="A110" s="97">
        <v>15583</v>
      </c>
      <c r="B110" t="s">
        <v>194</v>
      </c>
      <c r="C110" s="98" t="s">
        <v>55</v>
      </c>
      <c r="D110" s="98" t="s">
        <v>49</v>
      </c>
      <c r="E110" s="98" t="s">
        <v>76</v>
      </c>
    </row>
    <row r="111" spans="1:8" ht="15.95">
      <c r="A111" s="97">
        <v>15774</v>
      </c>
      <c r="B111" t="s">
        <v>152</v>
      </c>
      <c r="C111" s="98" t="s">
        <v>49</v>
      </c>
    </row>
    <row r="112" spans="1:8" ht="15.95">
      <c r="A112" s="97">
        <v>16564</v>
      </c>
      <c r="B112" t="s">
        <v>195</v>
      </c>
      <c r="C112" s="98" t="s">
        <v>49</v>
      </c>
      <c r="D112" s="98" t="s">
        <v>61</v>
      </c>
    </row>
    <row r="113" spans="1:6" ht="15.95">
      <c r="A113" s="97">
        <v>17737</v>
      </c>
      <c r="B113" t="s">
        <v>136</v>
      </c>
      <c r="C113" s="98" t="s">
        <v>61</v>
      </c>
    </row>
    <row r="114" spans="1:6" ht="15.95">
      <c r="A114" s="97">
        <v>17772</v>
      </c>
      <c r="B114" t="s">
        <v>196</v>
      </c>
      <c r="C114" s="98" t="s">
        <v>55</v>
      </c>
      <c r="D114" s="98" t="s">
        <v>76</v>
      </c>
      <c r="E114" s="98" t="s">
        <v>91</v>
      </c>
      <c r="F114" s="98" t="s">
        <v>124</v>
      </c>
    </row>
    <row r="115" spans="1:6" ht="15.95">
      <c r="A115" s="97">
        <v>17818</v>
      </c>
      <c r="B115" t="s">
        <v>197</v>
      </c>
      <c r="C115" s="98" t="s">
        <v>55</v>
      </c>
      <c r="D115" s="98" t="s">
        <v>91</v>
      </c>
      <c r="E115" s="98" t="s">
        <v>96</v>
      </c>
    </row>
    <row r="116" spans="1:6" ht="15.95">
      <c r="A116" s="97">
        <v>18218</v>
      </c>
      <c r="B116" t="s">
        <v>136</v>
      </c>
      <c r="C116" s="98" t="s">
        <v>61</v>
      </c>
    </row>
    <row r="117" spans="1:6" ht="15.95">
      <c r="A117" s="97">
        <v>20053</v>
      </c>
      <c r="B117" t="s">
        <v>198</v>
      </c>
      <c r="C117" s="98" t="s">
        <v>44</v>
      </c>
      <c r="D117" s="98" t="s">
        <v>61</v>
      </c>
    </row>
    <row r="118" spans="1:6" ht="15.95">
      <c r="A118" s="97">
        <v>20127</v>
      </c>
      <c r="B118" t="s">
        <v>199</v>
      </c>
      <c r="C118" s="98" t="s">
        <v>91</v>
      </c>
    </row>
    <row r="119" spans="1:6" ht="15.95">
      <c r="A119" s="97">
        <v>20164</v>
      </c>
      <c r="B119" t="s">
        <v>152</v>
      </c>
      <c r="C119" s="98" t="s">
        <v>49</v>
      </c>
    </row>
    <row r="120" spans="1:6" ht="15.95">
      <c r="A120" s="97">
        <v>20230</v>
      </c>
      <c r="B120" t="s">
        <v>19</v>
      </c>
      <c r="C120" s="98" t="s">
        <v>76</v>
      </c>
    </row>
    <row r="121" spans="1:6" ht="15.95">
      <c r="A121" s="97">
        <v>22021</v>
      </c>
      <c r="B121" t="s">
        <v>200</v>
      </c>
      <c r="C121" s="98" t="s">
        <v>157</v>
      </c>
    </row>
    <row r="122" spans="1:6" ht="15.95">
      <c r="A122" s="97">
        <v>22050</v>
      </c>
      <c r="B122" t="s">
        <v>136</v>
      </c>
      <c r="C122" s="98" t="s">
        <v>61</v>
      </c>
    </row>
    <row r="123" spans="1:6" ht="15.95">
      <c r="A123" s="97">
        <v>22415</v>
      </c>
      <c r="B123" t="s">
        <v>201</v>
      </c>
      <c r="C123" s="98" t="s">
        <v>55</v>
      </c>
      <c r="D123" s="98" t="s">
        <v>64</v>
      </c>
      <c r="E123" s="98" t="s">
        <v>59</v>
      </c>
    </row>
    <row r="124" spans="1:6" ht="15.95">
      <c r="A124" s="97">
        <v>22543</v>
      </c>
      <c r="B124" t="s">
        <v>202</v>
      </c>
      <c r="C124" s="98" t="s">
        <v>67</v>
      </c>
      <c r="D124" s="98" t="s">
        <v>80</v>
      </c>
    </row>
    <row r="125" spans="1:6" ht="15.95">
      <c r="A125" s="97">
        <v>22674</v>
      </c>
      <c r="B125" t="s">
        <v>203</v>
      </c>
      <c r="C125" s="98" t="s">
        <v>78</v>
      </c>
      <c r="D125" s="98" t="s">
        <v>59</v>
      </c>
    </row>
    <row r="126" spans="1:6" ht="15.95">
      <c r="A126" s="97">
        <v>22752</v>
      </c>
      <c r="B126" t="s">
        <v>204</v>
      </c>
      <c r="C126" s="98" t="s">
        <v>49</v>
      </c>
      <c r="D126" s="98" t="s">
        <v>78</v>
      </c>
      <c r="E126" s="98" t="s">
        <v>61</v>
      </c>
    </row>
    <row r="127" spans="1:6" ht="15.95">
      <c r="A127" s="97">
        <v>24204</v>
      </c>
      <c r="B127" t="s">
        <v>168</v>
      </c>
      <c r="C127" s="98" t="s">
        <v>169</v>
      </c>
    </row>
    <row r="128" spans="1:6" ht="15.95">
      <c r="A128" s="97">
        <v>24316</v>
      </c>
      <c r="B128" t="s">
        <v>136</v>
      </c>
      <c r="C128" s="98" t="s">
        <v>61</v>
      </c>
    </row>
    <row r="129" spans="1:5" ht="15.95">
      <c r="A129" s="97">
        <v>24946</v>
      </c>
      <c r="B129" t="s">
        <v>205</v>
      </c>
      <c r="C129" s="98" t="s">
        <v>76</v>
      </c>
      <c r="D129" s="98" t="s">
        <v>16</v>
      </c>
      <c r="E129" s="98" t="s">
        <v>67</v>
      </c>
    </row>
    <row r="130" spans="1:5" ht="15.95">
      <c r="A130" s="97">
        <v>25418</v>
      </c>
      <c r="B130" t="s">
        <v>151</v>
      </c>
      <c r="C130" s="98" t="s">
        <v>67</v>
      </c>
    </row>
    <row r="131" spans="1:5" ht="15.95">
      <c r="A131" s="97">
        <v>25523</v>
      </c>
      <c r="B131" t="s">
        <v>206</v>
      </c>
      <c r="C131" s="98" t="s">
        <v>72</v>
      </c>
      <c r="D131" s="98" t="s">
        <v>61</v>
      </c>
      <c r="E131" s="98" t="s">
        <v>70</v>
      </c>
    </row>
    <row r="132" spans="1:5" ht="15.95">
      <c r="A132" s="97">
        <v>25591</v>
      </c>
      <c r="B132" t="s">
        <v>207</v>
      </c>
      <c r="C132" s="98" t="s">
        <v>67</v>
      </c>
      <c r="D132" s="98" t="s">
        <v>45</v>
      </c>
    </row>
    <row r="133" spans="1:5" ht="15.95">
      <c r="A133" s="97">
        <v>25783</v>
      </c>
      <c r="B133" t="s">
        <v>137</v>
      </c>
      <c r="C133" s="98" t="s">
        <v>55</v>
      </c>
    </row>
    <row r="134" spans="1:5" ht="15.95">
      <c r="A134" s="97">
        <v>25929</v>
      </c>
      <c r="B134" t="s">
        <v>208</v>
      </c>
      <c r="C134" s="98" t="s">
        <v>124</v>
      </c>
    </row>
    <row r="135" spans="1:5" ht="15.95">
      <c r="A135" s="97">
        <v>26384</v>
      </c>
      <c r="B135" t="s">
        <v>209</v>
      </c>
      <c r="C135" s="98" t="s">
        <v>120</v>
      </c>
    </row>
    <row r="136" spans="1:5" ht="15.95">
      <c r="A136" s="97">
        <v>26501</v>
      </c>
      <c r="B136" t="s">
        <v>210</v>
      </c>
      <c r="C136" s="98" t="s">
        <v>45</v>
      </c>
      <c r="D136" s="98" t="s">
        <v>61</v>
      </c>
      <c r="E136" s="98" t="s">
        <v>120</v>
      </c>
    </row>
    <row r="137" spans="1:5" ht="15.95">
      <c r="A137" s="97">
        <v>40024</v>
      </c>
      <c r="B137" t="s">
        <v>211</v>
      </c>
      <c r="C137" s="98" t="s">
        <v>61</v>
      </c>
      <c r="D137" s="98" t="s">
        <v>124</v>
      </c>
    </row>
    <row r="138" spans="1:5" ht="15.95">
      <c r="A138" s="97">
        <v>40080</v>
      </c>
      <c r="B138" t="s">
        <v>137</v>
      </c>
      <c r="C138" s="98" t="s">
        <v>55</v>
      </c>
    </row>
    <row r="139" spans="1:5" ht="15.95">
      <c r="A139" s="97">
        <v>40099</v>
      </c>
      <c r="B139" t="s">
        <v>212</v>
      </c>
      <c r="C139" s="98" t="s">
        <v>169</v>
      </c>
      <c r="D139" s="98" t="s">
        <v>157</v>
      </c>
    </row>
    <row r="140" spans="1:5" ht="15.95">
      <c r="A140" s="97">
        <v>40230</v>
      </c>
      <c r="B140" t="s">
        <v>208</v>
      </c>
      <c r="C140" s="98" t="s">
        <v>124</v>
      </c>
      <c r="D140" s="99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74"/>
    <col min="2" max="2" width="59.625" customWidth="1"/>
    <col min="3" max="3" width="18.375" customWidth="1"/>
    <col min="4" max="4" width="15.625" customWidth="1"/>
    <col min="5" max="6" width="16.5" customWidth="1"/>
    <col min="8" max="9" width="11.5" style="78"/>
    <col min="58" max="58" width="7.875" customWidth="1"/>
    <col min="61" max="61" width="12.5" customWidth="1"/>
  </cols>
  <sheetData>
    <row r="1" spans="1:61">
      <c r="B1" t="str">
        <f>"Matrícula_"&amp;ESPECIALIDAD</f>
        <v>Matrícula_ADMINISTRACIÓN_MENCIÓN_LOGÍSTICA</v>
      </c>
      <c r="F1" s="76"/>
    </row>
    <row r="2" spans="1:61" ht="15.95">
      <c r="A2" s="71" t="s">
        <v>26</v>
      </c>
      <c r="B2" s="72" t="s">
        <v>213</v>
      </c>
      <c r="C2" s="72" t="s">
        <v>214</v>
      </c>
      <c r="D2" s="72" t="s">
        <v>215</v>
      </c>
      <c r="E2" s="72" t="s">
        <v>216</v>
      </c>
      <c r="F2" s="72" t="s">
        <v>217</v>
      </c>
      <c r="G2" s="75" t="s">
        <v>218</v>
      </c>
      <c r="H2" s="79" t="s">
        <v>219</v>
      </c>
      <c r="I2" s="79" t="s">
        <v>220</v>
      </c>
      <c r="J2" s="75" t="s">
        <v>221</v>
      </c>
      <c r="K2" s="79" t="s">
        <v>222</v>
      </c>
      <c r="L2" s="81" t="s">
        <v>223</v>
      </c>
      <c r="M2" s="79" t="s">
        <v>224</v>
      </c>
      <c r="N2" s="75" t="s">
        <v>225</v>
      </c>
      <c r="O2" s="79" t="s">
        <v>226</v>
      </c>
      <c r="P2" s="79" t="s">
        <v>227</v>
      </c>
      <c r="Q2" s="81" t="s">
        <v>228</v>
      </c>
      <c r="R2" s="81" t="s">
        <v>229</v>
      </c>
      <c r="S2" s="81" t="s">
        <v>230</v>
      </c>
      <c r="T2" s="223" t="s">
        <v>231</v>
      </c>
      <c r="U2" s="223" t="s">
        <v>232</v>
      </c>
      <c r="V2" s="81" t="s">
        <v>233</v>
      </c>
      <c r="W2" s="223" t="s">
        <v>234</v>
      </c>
      <c r="X2" s="73" t="s">
        <v>235</v>
      </c>
      <c r="Y2" s="73" t="s">
        <v>236</v>
      </c>
      <c r="Z2" s="73" t="s">
        <v>237</v>
      </c>
      <c r="AA2" s="73" t="s">
        <v>238</v>
      </c>
      <c r="AB2" s="75" t="s">
        <v>239</v>
      </c>
      <c r="AC2" s="75" t="s">
        <v>240</v>
      </c>
      <c r="AD2" s="81" t="s">
        <v>241</v>
      </c>
      <c r="AE2" s="73" t="s">
        <v>242</v>
      </c>
      <c r="AF2" s="75" t="s">
        <v>243</v>
      </c>
      <c r="AG2" s="75" t="s">
        <v>244</v>
      </c>
      <c r="AH2" s="79" t="s">
        <v>245</v>
      </c>
      <c r="AI2" s="81" t="s">
        <v>246</v>
      </c>
      <c r="AJ2" s="79" t="s">
        <v>247</v>
      </c>
      <c r="AK2" s="81" t="s">
        <v>248</v>
      </c>
      <c r="AL2" s="75" t="s">
        <v>249</v>
      </c>
      <c r="AM2" s="81" t="s">
        <v>250</v>
      </c>
      <c r="AN2" s="223" t="s">
        <v>251</v>
      </c>
      <c r="AO2" s="223" t="s">
        <v>252</v>
      </c>
      <c r="AP2" s="223" t="s">
        <v>253</v>
      </c>
      <c r="AQ2" s="75" t="s">
        <v>254</v>
      </c>
      <c r="AR2" s="75" t="s">
        <v>255</v>
      </c>
      <c r="AS2" s="75" t="s">
        <v>256</v>
      </c>
      <c r="AT2" s="75" t="s">
        <v>257</v>
      </c>
      <c r="AU2" s="75" t="s">
        <v>258</v>
      </c>
      <c r="AV2" s="223" t="s">
        <v>259</v>
      </c>
      <c r="AW2" s="223" t="s">
        <v>260</v>
      </c>
      <c r="AX2" s="223" t="s">
        <v>261</v>
      </c>
      <c r="AY2" s="75" t="s">
        <v>262</v>
      </c>
      <c r="AZ2" s="75" t="s">
        <v>263</v>
      </c>
      <c r="BA2" s="75" t="s">
        <v>264</v>
      </c>
      <c r="BB2" s="75" t="s">
        <v>265</v>
      </c>
      <c r="BC2" s="75" t="s">
        <v>266</v>
      </c>
      <c r="BD2" s="75" t="s">
        <v>267</v>
      </c>
      <c r="BE2" s="75" t="s">
        <v>268</v>
      </c>
      <c r="BF2" s="81" t="s">
        <v>269</v>
      </c>
      <c r="BG2" s="75" t="s">
        <v>270</v>
      </c>
      <c r="BH2" s="75" t="s">
        <v>271</v>
      </c>
      <c r="BI2" s="81" t="s">
        <v>272</v>
      </c>
    </row>
    <row r="3" spans="1:61">
      <c r="A3" s="74">
        <v>1</v>
      </c>
      <c r="B3" t="s">
        <v>273</v>
      </c>
      <c r="C3">
        <v>457</v>
      </c>
      <c r="D3">
        <v>201</v>
      </c>
      <c r="E3">
        <v>256</v>
      </c>
      <c r="F3" s="84">
        <v>0.94701986754966883</v>
      </c>
      <c r="G3">
        <v>116</v>
      </c>
      <c r="H3" s="78">
        <v>0</v>
      </c>
      <c r="I3" s="78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74">
        <v>7</v>
      </c>
      <c r="B4" t="s">
        <v>274</v>
      </c>
      <c r="C4">
        <v>536</v>
      </c>
      <c r="D4">
        <v>224</v>
      </c>
      <c r="E4">
        <v>312</v>
      </c>
      <c r="F4" s="84">
        <v>0.93291024478694473</v>
      </c>
      <c r="G4">
        <v>0</v>
      </c>
      <c r="H4" s="78">
        <v>0</v>
      </c>
      <c r="I4" s="78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74">
        <v>32</v>
      </c>
      <c r="B5" t="s">
        <v>275</v>
      </c>
      <c r="C5">
        <v>56</v>
      </c>
      <c r="D5">
        <v>21</v>
      </c>
      <c r="E5">
        <v>35</v>
      </c>
      <c r="F5" s="84">
        <v>0.930379746835443</v>
      </c>
      <c r="G5">
        <v>0</v>
      </c>
      <c r="H5" s="78">
        <v>0</v>
      </c>
      <c r="I5" s="78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74">
        <v>52</v>
      </c>
      <c r="B6" t="s">
        <v>276</v>
      </c>
      <c r="C6">
        <v>242</v>
      </c>
      <c r="D6">
        <v>113</v>
      </c>
      <c r="E6">
        <v>129</v>
      </c>
      <c r="F6" s="84">
        <v>0.84204204204204203</v>
      </c>
      <c r="G6">
        <v>0</v>
      </c>
      <c r="H6" s="78">
        <v>0</v>
      </c>
      <c r="I6" s="78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74">
        <v>72</v>
      </c>
      <c r="B7" t="s">
        <v>277</v>
      </c>
      <c r="C7">
        <v>10</v>
      </c>
      <c r="D7">
        <v>5</v>
      </c>
      <c r="E7">
        <v>5</v>
      </c>
      <c r="F7" s="84">
        <v>0.94117647058823528</v>
      </c>
      <c r="G7">
        <v>0</v>
      </c>
      <c r="H7" s="78">
        <v>0</v>
      </c>
      <c r="I7" s="78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74">
        <v>78</v>
      </c>
      <c r="B8" t="s">
        <v>278</v>
      </c>
      <c r="C8">
        <v>34</v>
      </c>
      <c r="D8">
        <v>13</v>
      </c>
      <c r="E8">
        <v>21</v>
      </c>
      <c r="F8" s="84">
        <v>0.92647058823529416</v>
      </c>
      <c r="G8">
        <v>0</v>
      </c>
      <c r="H8" s="78">
        <v>0</v>
      </c>
      <c r="I8" s="7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74">
        <v>97</v>
      </c>
      <c r="B9" t="s">
        <v>279</v>
      </c>
      <c r="C9">
        <v>257</v>
      </c>
      <c r="D9">
        <v>133</v>
      </c>
      <c r="E9">
        <v>124</v>
      </c>
      <c r="F9" s="84">
        <v>0.82100238663484482</v>
      </c>
      <c r="G9">
        <v>0</v>
      </c>
      <c r="H9" s="78">
        <v>0</v>
      </c>
      <c r="I9" s="78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74">
        <v>106</v>
      </c>
      <c r="B10" t="s">
        <v>280</v>
      </c>
      <c r="C10">
        <v>238</v>
      </c>
      <c r="D10">
        <v>66</v>
      </c>
      <c r="E10">
        <v>172</v>
      </c>
      <c r="F10" s="84">
        <v>0.87527352297592997</v>
      </c>
      <c r="G10">
        <v>66</v>
      </c>
      <c r="H10" s="78">
        <v>0</v>
      </c>
      <c r="I10" s="78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74">
        <v>108</v>
      </c>
      <c r="B11" t="s">
        <v>281</v>
      </c>
      <c r="C11">
        <v>302</v>
      </c>
      <c r="D11">
        <v>129</v>
      </c>
      <c r="E11">
        <v>173</v>
      </c>
      <c r="F11" s="84">
        <v>0.83438155136268344</v>
      </c>
      <c r="G11">
        <v>59</v>
      </c>
      <c r="H11" s="78">
        <v>0</v>
      </c>
      <c r="I11" s="78">
        <v>0</v>
      </c>
      <c r="J11">
        <v>0</v>
      </c>
      <c r="K11">
        <v>63</v>
      </c>
      <c r="L11">
        <v>0</v>
      </c>
      <c r="M11" s="76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74">
        <v>109</v>
      </c>
      <c r="B12" t="s">
        <v>282</v>
      </c>
      <c r="C12">
        <v>234</v>
      </c>
      <c r="D12">
        <v>147</v>
      </c>
      <c r="E12">
        <v>87</v>
      </c>
      <c r="F12" s="84">
        <v>0.84450402144772119</v>
      </c>
      <c r="G12">
        <v>0</v>
      </c>
      <c r="H12" s="78">
        <v>0</v>
      </c>
      <c r="I12" s="78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74">
        <v>124</v>
      </c>
      <c r="B13" t="s">
        <v>283</v>
      </c>
      <c r="C13">
        <v>578</v>
      </c>
      <c r="D13">
        <v>248</v>
      </c>
      <c r="E13">
        <v>330</v>
      </c>
      <c r="F13" s="84">
        <v>0.86997433704020533</v>
      </c>
      <c r="G13">
        <v>0</v>
      </c>
      <c r="H13" s="78">
        <v>0</v>
      </c>
      <c r="I13" s="78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74">
        <v>161</v>
      </c>
      <c r="B14" t="s">
        <v>284</v>
      </c>
      <c r="C14">
        <v>42</v>
      </c>
      <c r="D14">
        <v>19</v>
      </c>
      <c r="E14">
        <v>23</v>
      </c>
      <c r="F14" s="84">
        <v>0.9509803921568627</v>
      </c>
      <c r="G14">
        <v>0</v>
      </c>
      <c r="H14" s="78">
        <v>0</v>
      </c>
      <c r="I14" s="78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74">
        <v>178</v>
      </c>
      <c r="B15" t="s">
        <v>285</v>
      </c>
      <c r="C15">
        <v>36</v>
      </c>
      <c r="D15">
        <v>19</v>
      </c>
      <c r="E15">
        <v>17</v>
      </c>
      <c r="F15" s="84">
        <v>0.90566037735849059</v>
      </c>
      <c r="G15">
        <v>10</v>
      </c>
      <c r="H15" s="78">
        <v>0</v>
      </c>
      <c r="I15" s="78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74">
        <v>191</v>
      </c>
      <c r="B16" t="s">
        <v>286</v>
      </c>
      <c r="C16">
        <v>330</v>
      </c>
      <c r="D16">
        <v>171</v>
      </c>
      <c r="E16">
        <v>159</v>
      </c>
      <c r="F16" s="84">
        <v>0.79128137384412156</v>
      </c>
      <c r="G16">
        <v>87</v>
      </c>
      <c r="H16" s="78">
        <v>0</v>
      </c>
      <c r="I16" s="78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74">
        <v>199</v>
      </c>
      <c r="B17" t="s">
        <v>287</v>
      </c>
      <c r="C17">
        <v>41</v>
      </c>
      <c r="D17">
        <v>18</v>
      </c>
      <c r="E17">
        <v>23</v>
      </c>
      <c r="F17" s="84">
        <v>0.85144124168514412</v>
      </c>
      <c r="G17">
        <v>0</v>
      </c>
      <c r="H17" s="78">
        <v>41</v>
      </c>
      <c r="I17" s="78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74">
        <v>200</v>
      </c>
      <c r="B18" t="s">
        <v>288</v>
      </c>
      <c r="C18">
        <v>307</v>
      </c>
      <c r="D18">
        <v>129</v>
      </c>
      <c r="E18">
        <v>178</v>
      </c>
      <c r="F18" s="84">
        <v>0.91370558375634514</v>
      </c>
      <c r="G18">
        <v>0</v>
      </c>
      <c r="H18" s="78">
        <v>0</v>
      </c>
      <c r="I18" s="7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74">
        <v>211</v>
      </c>
      <c r="B19" t="s">
        <v>289</v>
      </c>
      <c r="C19">
        <v>69</v>
      </c>
      <c r="D19">
        <v>26</v>
      </c>
      <c r="E19">
        <v>43</v>
      </c>
      <c r="F19" s="84">
        <v>0.70353982300884954</v>
      </c>
      <c r="G19">
        <v>44</v>
      </c>
      <c r="H19" s="78">
        <v>25</v>
      </c>
      <c r="I19" s="78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74">
        <v>218</v>
      </c>
      <c r="B20" t="s">
        <v>290</v>
      </c>
      <c r="C20">
        <v>87</v>
      </c>
      <c r="D20">
        <v>83</v>
      </c>
      <c r="E20">
        <v>4</v>
      </c>
      <c r="F20" s="84">
        <v>0.77647058823529413</v>
      </c>
      <c r="G20">
        <v>0</v>
      </c>
      <c r="H20" s="78">
        <v>0</v>
      </c>
      <c r="I20" s="78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74">
        <v>219</v>
      </c>
      <c r="B21" t="s">
        <v>291</v>
      </c>
      <c r="C21">
        <v>446</v>
      </c>
      <c r="D21">
        <v>117</v>
      </c>
      <c r="E21">
        <v>329</v>
      </c>
      <c r="F21" s="84">
        <v>0.86114494518879414</v>
      </c>
      <c r="G21">
        <v>149</v>
      </c>
      <c r="H21" s="78">
        <v>0</v>
      </c>
      <c r="I21" s="78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74">
        <v>220</v>
      </c>
      <c r="B22" t="s">
        <v>292</v>
      </c>
      <c r="C22">
        <v>521</v>
      </c>
      <c r="D22">
        <v>237</v>
      </c>
      <c r="E22">
        <v>284</v>
      </c>
      <c r="F22" s="84">
        <v>0.78478478478478475</v>
      </c>
      <c r="G22">
        <v>0</v>
      </c>
      <c r="H22" s="78">
        <v>137</v>
      </c>
      <c r="I22" s="78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74">
        <v>279</v>
      </c>
      <c r="B23" t="s">
        <v>293</v>
      </c>
      <c r="C23">
        <v>1051</v>
      </c>
      <c r="D23">
        <v>287</v>
      </c>
      <c r="E23">
        <v>764</v>
      </c>
      <c r="F23" s="84">
        <v>0.87410501193317425</v>
      </c>
      <c r="G23">
        <v>239</v>
      </c>
      <c r="H23" s="78">
        <v>80</v>
      </c>
      <c r="I23" s="78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74">
        <v>280</v>
      </c>
      <c r="B24" t="s">
        <v>294</v>
      </c>
      <c r="C24">
        <v>707</v>
      </c>
      <c r="D24">
        <v>399</v>
      </c>
      <c r="E24">
        <v>308</v>
      </c>
      <c r="F24" s="84">
        <v>0.84044943820224716</v>
      </c>
      <c r="G24">
        <v>0</v>
      </c>
      <c r="H24" s="78">
        <v>0</v>
      </c>
      <c r="I24" s="78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74">
        <v>283</v>
      </c>
      <c r="B25" t="s">
        <v>295</v>
      </c>
      <c r="C25">
        <v>728</v>
      </c>
      <c r="D25">
        <v>592</v>
      </c>
      <c r="E25">
        <v>136</v>
      </c>
      <c r="F25" s="84">
        <v>0.86457311089303235</v>
      </c>
      <c r="G25">
        <v>0</v>
      </c>
      <c r="H25" s="78">
        <v>0</v>
      </c>
      <c r="I25" s="78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74">
        <v>286</v>
      </c>
      <c r="B26" t="s">
        <v>296</v>
      </c>
      <c r="C26">
        <v>289</v>
      </c>
      <c r="D26">
        <v>190</v>
      </c>
      <c r="E26">
        <v>99</v>
      </c>
      <c r="F26" s="84">
        <v>0.82414307004470944</v>
      </c>
      <c r="G26">
        <v>0</v>
      </c>
      <c r="H26" s="78">
        <v>0</v>
      </c>
      <c r="I26" s="78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74">
        <v>367</v>
      </c>
      <c r="B27" t="s">
        <v>297</v>
      </c>
      <c r="C27">
        <v>236</v>
      </c>
      <c r="D27">
        <v>95</v>
      </c>
      <c r="E27">
        <v>141</v>
      </c>
      <c r="F27" s="84">
        <v>0.77163120567375887</v>
      </c>
      <c r="G27">
        <v>0</v>
      </c>
      <c r="H27" s="78">
        <v>0</v>
      </c>
      <c r="I27" s="78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74">
        <v>372</v>
      </c>
      <c r="B28" t="s">
        <v>298</v>
      </c>
      <c r="C28">
        <v>204</v>
      </c>
      <c r="D28">
        <v>98</v>
      </c>
      <c r="E28">
        <v>106</v>
      </c>
      <c r="F28" s="84">
        <v>0.87765957446808507</v>
      </c>
      <c r="G28">
        <v>0</v>
      </c>
      <c r="H28" s="78">
        <v>0</v>
      </c>
      <c r="I28" s="7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74">
        <v>379</v>
      </c>
      <c r="B29" t="s">
        <v>299</v>
      </c>
      <c r="C29">
        <v>151</v>
      </c>
      <c r="D29">
        <v>58</v>
      </c>
      <c r="E29">
        <v>93</v>
      </c>
      <c r="F29" s="84">
        <v>0.84101040118870729</v>
      </c>
      <c r="G29">
        <v>0</v>
      </c>
      <c r="H29" s="78">
        <v>0</v>
      </c>
      <c r="I29" s="78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74">
        <v>384</v>
      </c>
      <c r="B30" t="s">
        <v>300</v>
      </c>
      <c r="C30">
        <v>139</v>
      </c>
      <c r="D30">
        <v>42</v>
      </c>
      <c r="E30">
        <v>97</v>
      </c>
      <c r="F30" s="84">
        <v>0.826171875</v>
      </c>
      <c r="G30">
        <v>0</v>
      </c>
      <c r="H30" s="78">
        <v>0</v>
      </c>
      <c r="I30" s="78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74">
        <v>396</v>
      </c>
      <c r="B31" t="s">
        <v>301</v>
      </c>
      <c r="C31">
        <v>345</v>
      </c>
      <c r="D31">
        <v>193</v>
      </c>
      <c r="E31">
        <v>152</v>
      </c>
      <c r="F31" s="84">
        <v>0.9070464767616192</v>
      </c>
      <c r="G31">
        <v>0</v>
      </c>
      <c r="H31" s="78">
        <v>0</v>
      </c>
      <c r="I31" s="78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74">
        <v>397</v>
      </c>
      <c r="B32" t="s">
        <v>302</v>
      </c>
      <c r="C32">
        <v>23</v>
      </c>
      <c r="D32">
        <v>2</v>
      </c>
      <c r="E32">
        <v>21</v>
      </c>
      <c r="F32" s="84" t="e">
        <v>#N/A</v>
      </c>
      <c r="G32">
        <v>0</v>
      </c>
      <c r="H32" s="78">
        <v>0</v>
      </c>
      <c r="I32" s="78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74">
        <v>399</v>
      </c>
      <c r="B33" t="s">
        <v>303</v>
      </c>
      <c r="C33">
        <v>357</v>
      </c>
      <c r="D33">
        <v>193</v>
      </c>
      <c r="E33">
        <v>164</v>
      </c>
      <c r="F33" s="84">
        <v>0.93017751479289945</v>
      </c>
      <c r="G33">
        <v>0</v>
      </c>
      <c r="H33" s="78">
        <v>0</v>
      </c>
      <c r="I33" s="78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74">
        <v>420</v>
      </c>
      <c r="B34" t="s">
        <v>304</v>
      </c>
      <c r="C34">
        <v>171</v>
      </c>
      <c r="D34">
        <v>95</v>
      </c>
      <c r="E34">
        <v>76</v>
      </c>
      <c r="F34" s="84">
        <v>0.91448931116389554</v>
      </c>
      <c r="G34">
        <v>0</v>
      </c>
      <c r="H34" s="78">
        <v>0</v>
      </c>
      <c r="I34" s="78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74">
        <v>430</v>
      </c>
      <c r="B35" t="s">
        <v>305</v>
      </c>
      <c r="C35">
        <v>121</v>
      </c>
      <c r="D35">
        <v>121</v>
      </c>
      <c r="E35">
        <v>0</v>
      </c>
      <c r="F35" s="84">
        <v>0.84827586206896555</v>
      </c>
      <c r="G35">
        <v>0</v>
      </c>
      <c r="H35" s="78">
        <v>0</v>
      </c>
      <c r="I35" s="78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74">
        <v>437</v>
      </c>
      <c r="B36" t="s">
        <v>306</v>
      </c>
      <c r="C36">
        <v>440</v>
      </c>
      <c r="D36">
        <v>217</v>
      </c>
      <c r="E36">
        <v>223</v>
      </c>
      <c r="F36" s="84">
        <v>0.79098360655737709</v>
      </c>
      <c r="G36">
        <v>88</v>
      </c>
      <c r="H36" s="78">
        <v>0</v>
      </c>
      <c r="I36" s="78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74">
        <v>438</v>
      </c>
      <c r="B37" t="s">
        <v>307</v>
      </c>
      <c r="C37">
        <v>153</v>
      </c>
      <c r="D37">
        <v>69</v>
      </c>
      <c r="E37">
        <v>84</v>
      </c>
      <c r="F37" s="84">
        <v>0.91983967935871747</v>
      </c>
      <c r="G37">
        <v>0</v>
      </c>
      <c r="H37" s="78">
        <v>0</v>
      </c>
      <c r="I37" s="78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74">
        <v>440</v>
      </c>
      <c r="B38" t="s">
        <v>308</v>
      </c>
      <c r="C38">
        <v>95</v>
      </c>
      <c r="D38">
        <v>39</v>
      </c>
      <c r="E38">
        <v>56</v>
      </c>
      <c r="F38" s="84">
        <v>0.90437158469945356</v>
      </c>
      <c r="G38">
        <v>0</v>
      </c>
      <c r="H38" s="78">
        <v>0</v>
      </c>
      <c r="I38" s="7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74">
        <v>441</v>
      </c>
      <c r="B39" t="s">
        <v>309</v>
      </c>
      <c r="C39">
        <v>31</v>
      </c>
      <c r="D39">
        <v>14</v>
      </c>
      <c r="E39">
        <v>17</v>
      </c>
      <c r="F39" s="84">
        <v>0.88888888888888884</v>
      </c>
      <c r="G39">
        <v>0</v>
      </c>
      <c r="H39" s="78">
        <v>0</v>
      </c>
      <c r="I39" s="78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74">
        <v>449</v>
      </c>
      <c r="B40" t="s">
        <v>310</v>
      </c>
      <c r="C40">
        <v>302</v>
      </c>
      <c r="D40">
        <v>58</v>
      </c>
      <c r="E40">
        <v>244</v>
      </c>
      <c r="F40" s="84">
        <v>0.9095022624434389</v>
      </c>
      <c r="G40">
        <v>57</v>
      </c>
      <c r="H40" s="78">
        <v>51</v>
      </c>
      <c r="I40" s="78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74">
        <v>486</v>
      </c>
      <c r="B41" t="s">
        <v>311</v>
      </c>
      <c r="C41">
        <v>136</v>
      </c>
      <c r="D41">
        <v>46</v>
      </c>
      <c r="E41">
        <v>90</v>
      </c>
      <c r="F41" s="84">
        <v>0.86332574031890663</v>
      </c>
      <c r="G41">
        <v>0</v>
      </c>
      <c r="H41" s="78">
        <v>0</v>
      </c>
      <c r="I41" s="78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74">
        <v>518</v>
      </c>
      <c r="B42" t="s">
        <v>312</v>
      </c>
      <c r="C42">
        <v>204</v>
      </c>
      <c r="D42">
        <v>181</v>
      </c>
      <c r="E42">
        <v>23</v>
      </c>
      <c r="F42" s="84">
        <v>0.90271493212669685</v>
      </c>
      <c r="G42">
        <v>0</v>
      </c>
      <c r="H42" s="78">
        <v>0</v>
      </c>
      <c r="I42" s="78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74">
        <v>530</v>
      </c>
      <c r="B43" t="s">
        <v>313</v>
      </c>
      <c r="C43">
        <v>48</v>
      </c>
      <c r="D43">
        <v>24</v>
      </c>
      <c r="E43">
        <v>24</v>
      </c>
      <c r="F43" s="84">
        <v>0.82822085889570551</v>
      </c>
      <c r="G43">
        <v>0</v>
      </c>
      <c r="H43" s="78">
        <v>0</v>
      </c>
      <c r="I43" s="78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74">
        <v>574</v>
      </c>
      <c r="B44" t="s">
        <v>314</v>
      </c>
      <c r="C44">
        <v>377</v>
      </c>
      <c r="D44">
        <v>0</v>
      </c>
      <c r="E44">
        <v>377</v>
      </c>
      <c r="F44" s="84">
        <v>0.81841763942931256</v>
      </c>
      <c r="G44">
        <v>81</v>
      </c>
      <c r="H44" s="78">
        <v>0</v>
      </c>
      <c r="I44" s="78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74">
        <v>575</v>
      </c>
      <c r="B45" t="s">
        <v>315</v>
      </c>
      <c r="C45">
        <v>358</v>
      </c>
      <c r="D45">
        <v>358</v>
      </c>
      <c r="E45">
        <v>0</v>
      </c>
      <c r="F45" s="84">
        <v>0.88340807174887892</v>
      </c>
      <c r="G45">
        <v>0</v>
      </c>
      <c r="H45" s="78">
        <v>0</v>
      </c>
      <c r="I45" s="78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74">
        <v>578</v>
      </c>
      <c r="B46" t="s">
        <v>316</v>
      </c>
      <c r="C46">
        <v>119</v>
      </c>
      <c r="D46">
        <v>36</v>
      </c>
      <c r="E46">
        <v>83</v>
      </c>
      <c r="F46" s="84">
        <v>0.8925925925925926</v>
      </c>
      <c r="G46">
        <v>0</v>
      </c>
      <c r="H46" s="78">
        <v>0</v>
      </c>
      <c r="I46" s="78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74">
        <v>609</v>
      </c>
      <c r="B47" t="s">
        <v>317</v>
      </c>
      <c r="C47">
        <v>394</v>
      </c>
      <c r="D47">
        <v>194</v>
      </c>
      <c r="E47">
        <v>200</v>
      </c>
      <c r="F47" s="84">
        <v>0.91505791505791501</v>
      </c>
      <c r="G47">
        <v>0</v>
      </c>
      <c r="H47" s="78">
        <v>0</v>
      </c>
      <c r="I47" s="78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74">
        <v>610</v>
      </c>
      <c r="B48" t="s">
        <v>318</v>
      </c>
      <c r="C48">
        <v>212</v>
      </c>
      <c r="D48">
        <v>38</v>
      </c>
      <c r="E48">
        <v>174</v>
      </c>
      <c r="F48" s="84">
        <v>0.94736842105263153</v>
      </c>
      <c r="G48">
        <v>101</v>
      </c>
      <c r="H48" s="78">
        <v>0</v>
      </c>
      <c r="I48" s="7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74">
        <v>611</v>
      </c>
      <c r="B49" t="s">
        <v>319</v>
      </c>
      <c r="C49">
        <v>37</v>
      </c>
      <c r="D49">
        <v>10</v>
      </c>
      <c r="E49">
        <v>27</v>
      </c>
      <c r="F49" s="84">
        <v>0.90612244897959182</v>
      </c>
      <c r="G49">
        <v>0</v>
      </c>
      <c r="H49" s="78">
        <v>0</v>
      </c>
      <c r="I49" s="78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74">
        <v>629</v>
      </c>
      <c r="B50" t="s">
        <v>320</v>
      </c>
      <c r="C50">
        <v>122</v>
      </c>
      <c r="D50">
        <v>52</v>
      </c>
      <c r="E50">
        <v>70</v>
      </c>
      <c r="F50" s="84">
        <v>0.93427230046948362</v>
      </c>
      <c r="G50">
        <v>0</v>
      </c>
      <c r="H50" s="78">
        <v>0</v>
      </c>
      <c r="I50" s="78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74">
        <v>646</v>
      </c>
      <c r="B51" t="s">
        <v>321</v>
      </c>
      <c r="C51">
        <v>67</v>
      </c>
      <c r="D51">
        <v>35</v>
      </c>
      <c r="E51">
        <v>32</v>
      </c>
      <c r="F51" s="84">
        <v>0.87005649717514122</v>
      </c>
      <c r="G51">
        <v>0</v>
      </c>
      <c r="H51" s="78">
        <v>0</v>
      </c>
      <c r="I51" s="78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74">
        <v>656</v>
      </c>
      <c r="B52" t="s">
        <v>322</v>
      </c>
      <c r="C52">
        <v>121</v>
      </c>
      <c r="D52">
        <v>54</v>
      </c>
      <c r="E52">
        <v>67</v>
      </c>
      <c r="F52" s="84">
        <v>0.91911764705882348</v>
      </c>
      <c r="G52">
        <v>0</v>
      </c>
      <c r="H52" s="78">
        <v>0</v>
      </c>
      <c r="I52" s="78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74">
        <v>665</v>
      </c>
      <c r="B53" t="s">
        <v>323</v>
      </c>
      <c r="C53">
        <v>208</v>
      </c>
      <c r="D53">
        <v>82</v>
      </c>
      <c r="E53">
        <v>126</v>
      </c>
      <c r="F53" s="84">
        <v>0.9347368421052632</v>
      </c>
      <c r="G53">
        <v>35</v>
      </c>
      <c r="H53" s="78">
        <v>0</v>
      </c>
      <c r="I53" s="78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74">
        <v>705</v>
      </c>
      <c r="B54" t="s">
        <v>324</v>
      </c>
      <c r="C54">
        <v>538</v>
      </c>
      <c r="D54">
        <v>116</v>
      </c>
      <c r="E54">
        <v>422</v>
      </c>
      <c r="F54" s="84">
        <v>0.93821292775665399</v>
      </c>
      <c r="G54">
        <v>82</v>
      </c>
      <c r="H54" s="78">
        <v>0</v>
      </c>
      <c r="I54" s="78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74">
        <v>768</v>
      </c>
      <c r="B55" t="s">
        <v>325</v>
      </c>
      <c r="C55">
        <v>479</v>
      </c>
      <c r="D55">
        <v>479</v>
      </c>
      <c r="E55">
        <v>0</v>
      </c>
      <c r="F55" s="84">
        <v>0.9238302502720348</v>
      </c>
      <c r="G55">
        <v>0</v>
      </c>
      <c r="H55" s="78">
        <v>0</v>
      </c>
      <c r="I55" s="78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74">
        <v>772</v>
      </c>
      <c r="B56" t="s">
        <v>326</v>
      </c>
      <c r="C56">
        <v>206</v>
      </c>
      <c r="D56">
        <v>52</v>
      </c>
      <c r="E56">
        <v>154</v>
      </c>
      <c r="F56" s="84">
        <v>0.92292089249492903</v>
      </c>
      <c r="G56">
        <v>0</v>
      </c>
      <c r="H56" s="78">
        <v>0</v>
      </c>
      <c r="I56" s="78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74">
        <v>802</v>
      </c>
      <c r="B57" t="s">
        <v>327</v>
      </c>
      <c r="C57">
        <v>199</v>
      </c>
      <c r="D57">
        <v>94</v>
      </c>
      <c r="E57">
        <v>105</v>
      </c>
      <c r="F57" s="84">
        <v>0.94981412639405205</v>
      </c>
      <c r="G57">
        <v>0</v>
      </c>
      <c r="H57" s="78">
        <v>0</v>
      </c>
      <c r="I57" s="78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74">
        <v>845</v>
      </c>
      <c r="B58" t="s">
        <v>328</v>
      </c>
      <c r="C58">
        <v>55</v>
      </c>
      <c r="D58">
        <v>28</v>
      </c>
      <c r="E58">
        <v>27</v>
      </c>
      <c r="F58" s="84">
        <v>0.87283236994219648</v>
      </c>
      <c r="G58">
        <v>0</v>
      </c>
      <c r="H58" s="78">
        <v>0</v>
      </c>
      <c r="I58" s="7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74">
        <v>968</v>
      </c>
      <c r="B59" t="s">
        <v>329</v>
      </c>
      <c r="C59">
        <v>274</v>
      </c>
      <c r="D59">
        <v>75</v>
      </c>
      <c r="E59">
        <v>199</v>
      </c>
      <c r="F59" s="84">
        <v>0.92212389380530968</v>
      </c>
      <c r="G59">
        <v>0</v>
      </c>
      <c r="H59" s="78">
        <v>0</v>
      </c>
      <c r="I59" s="78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74">
        <v>988</v>
      </c>
      <c r="B60" t="s">
        <v>330</v>
      </c>
      <c r="C60">
        <v>110</v>
      </c>
      <c r="D60">
        <v>81</v>
      </c>
      <c r="E60">
        <v>29</v>
      </c>
      <c r="F60" s="84">
        <v>0.91189427312775329</v>
      </c>
      <c r="G60">
        <v>0</v>
      </c>
      <c r="H60" s="78">
        <v>0</v>
      </c>
      <c r="I60" s="78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74">
        <v>1013</v>
      </c>
      <c r="B61" t="s">
        <v>331</v>
      </c>
      <c r="C61">
        <v>114</v>
      </c>
      <c r="D61">
        <v>50</v>
      </c>
      <c r="E61">
        <v>64</v>
      </c>
      <c r="F61" s="84">
        <v>0.89743589743589747</v>
      </c>
      <c r="G61">
        <v>0</v>
      </c>
      <c r="H61" s="78">
        <v>0</v>
      </c>
      <c r="I61" s="78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74">
        <v>1048</v>
      </c>
      <c r="B62" t="s">
        <v>332</v>
      </c>
      <c r="C62">
        <v>50</v>
      </c>
      <c r="D62">
        <v>31</v>
      </c>
      <c r="E62">
        <v>19</v>
      </c>
      <c r="F62" s="84">
        <v>0.8890814558058926</v>
      </c>
      <c r="G62">
        <v>0</v>
      </c>
      <c r="H62" s="78">
        <v>0</v>
      </c>
      <c r="I62" s="78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74">
        <v>1121</v>
      </c>
      <c r="B63" t="s">
        <v>333</v>
      </c>
      <c r="C63">
        <v>151</v>
      </c>
      <c r="D63">
        <v>47</v>
      </c>
      <c r="E63">
        <v>104</v>
      </c>
      <c r="F63" s="84">
        <v>0.93534482758620685</v>
      </c>
      <c r="G63">
        <v>0</v>
      </c>
      <c r="H63" s="78">
        <v>0</v>
      </c>
      <c r="I63" s="78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74">
        <v>1148</v>
      </c>
      <c r="B64" t="s">
        <v>334</v>
      </c>
      <c r="C64">
        <v>33</v>
      </c>
      <c r="D64">
        <v>16</v>
      </c>
      <c r="E64">
        <v>17</v>
      </c>
      <c r="F64" s="84">
        <v>0.93203883495145634</v>
      </c>
      <c r="G64">
        <v>0</v>
      </c>
      <c r="H64" s="78">
        <v>0</v>
      </c>
      <c r="I64" s="78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74">
        <v>1149</v>
      </c>
      <c r="B65" t="s">
        <v>335</v>
      </c>
      <c r="C65">
        <v>40</v>
      </c>
      <c r="D65">
        <v>12</v>
      </c>
      <c r="E65">
        <v>28</v>
      </c>
      <c r="F65" s="84">
        <v>0.93181818181818177</v>
      </c>
      <c r="G65">
        <v>0</v>
      </c>
      <c r="H65" s="78">
        <v>0</v>
      </c>
      <c r="I65" s="78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74">
        <v>1167</v>
      </c>
      <c r="B66" t="s">
        <v>336</v>
      </c>
      <c r="C66">
        <v>140</v>
      </c>
      <c r="D66">
        <v>66</v>
      </c>
      <c r="E66">
        <v>74</v>
      </c>
      <c r="F66" s="84">
        <v>0.9240196078431373</v>
      </c>
      <c r="G66">
        <v>65</v>
      </c>
      <c r="H66" s="78">
        <v>0</v>
      </c>
      <c r="I66" s="78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74">
        <v>1184</v>
      </c>
      <c r="B67" t="s">
        <v>337</v>
      </c>
      <c r="C67">
        <v>62</v>
      </c>
      <c r="D67">
        <v>28</v>
      </c>
      <c r="E67">
        <v>34</v>
      </c>
      <c r="F67" s="84">
        <v>0.94656488549618323</v>
      </c>
      <c r="G67">
        <v>0</v>
      </c>
      <c r="H67" s="78">
        <v>0</v>
      </c>
      <c r="I67" s="78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74">
        <v>1195</v>
      </c>
      <c r="B68" t="s">
        <v>338</v>
      </c>
      <c r="C68">
        <v>381</v>
      </c>
      <c r="D68">
        <v>192</v>
      </c>
      <c r="E68">
        <v>189</v>
      </c>
      <c r="F68" s="84">
        <v>0.78973105134474331</v>
      </c>
      <c r="G68">
        <v>0</v>
      </c>
      <c r="H68" s="78">
        <v>0</v>
      </c>
      <c r="I68" s="7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74">
        <v>1196</v>
      </c>
      <c r="B69" t="s">
        <v>339</v>
      </c>
      <c r="C69">
        <v>201</v>
      </c>
      <c r="D69">
        <v>149</v>
      </c>
      <c r="E69">
        <v>52</v>
      </c>
      <c r="F69" s="84">
        <v>0.92146596858638741</v>
      </c>
      <c r="G69">
        <v>0</v>
      </c>
      <c r="H69" s="78">
        <v>0</v>
      </c>
      <c r="I69" s="78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74">
        <v>1199</v>
      </c>
      <c r="B70" t="s">
        <v>340</v>
      </c>
      <c r="C70">
        <v>92</v>
      </c>
      <c r="D70">
        <v>23</v>
      </c>
      <c r="E70">
        <v>69</v>
      </c>
      <c r="F70" s="84">
        <v>0.83333333333333337</v>
      </c>
      <c r="G70">
        <v>0</v>
      </c>
      <c r="H70" s="78">
        <v>0</v>
      </c>
      <c r="I70" s="78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74">
        <v>1206</v>
      </c>
      <c r="B71" t="s">
        <v>341</v>
      </c>
      <c r="C71">
        <v>17</v>
      </c>
      <c r="D71">
        <v>1</v>
      </c>
      <c r="E71">
        <v>16</v>
      </c>
      <c r="F71" s="84" t="e">
        <v>#N/A</v>
      </c>
      <c r="G71">
        <v>0</v>
      </c>
      <c r="H71" s="78">
        <v>0</v>
      </c>
      <c r="I71" s="78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74">
        <v>1213</v>
      </c>
      <c r="B72" t="s">
        <v>342</v>
      </c>
      <c r="C72">
        <v>472</v>
      </c>
      <c r="D72">
        <v>174</v>
      </c>
      <c r="E72">
        <v>298</v>
      </c>
      <c r="F72" s="84">
        <v>0.82081911262798635</v>
      </c>
      <c r="G72">
        <v>103</v>
      </c>
      <c r="H72" s="78">
        <v>60</v>
      </c>
      <c r="I72" s="78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74">
        <v>1255</v>
      </c>
      <c r="B73" t="s">
        <v>343</v>
      </c>
      <c r="C73">
        <v>139</v>
      </c>
      <c r="D73">
        <v>61</v>
      </c>
      <c r="E73">
        <v>78</v>
      </c>
      <c r="F73" s="84">
        <v>0.90462427745664742</v>
      </c>
      <c r="G73">
        <v>0</v>
      </c>
      <c r="H73" s="78">
        <v>0</v>
      </c>
      <c r="I73" s="78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74">
        <v>1261</v>
      </c>
      <c r="B74" t="s">
        <v>344</v>
      </c>
      <c r="C74">
        <v>49</v>
      </c>
      <c r="D74">
        <v>16</v>
      </c>
      <c r="E74">
        <v>33</v>
      </c>
      <c r="F74" s="84">
        <v>0.86451612903225805</v>
      </c>
      <c r="G74">
        <v>0</v>
      </c>
      <c r="H74" s="78">
        <v>0</v>
      </c>
      <c r="I74" s="78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74">
        <v>1262</v>
      </c>
      <c r="B75" t="s">
        <v>345</v>
      </c>
      <c r="C75">
        <v>540</v>
      </c>
      <c r="D75">
        <v>67</v>
      </c>
      <c r="E75">
        <v>473</v>
      </c>
      <c r="F75" s="84">
        <v>0.86288209606986899</v>
      </c>
      <c r="G75">
        <v>86</v>
      </c>
      <c r="H75" s="78">
        <v>0</v>
      </c>
      <c r="I75" s="78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74">
        <v>1263</v>
      </c>
      <c r="B76" t="s">
        <v>346</v>
      </c>
      <c r="C76">
        <v>94</v>
      </c>
      <c r="D76">
        <v>93</v>
      </c>
      <c r="E76">
        <v>1</v>
      </c>
      <c r="F76" s="84">
        <v>0.91756272401433692</v>
      </c>
      <c r="G76">
        <v>0</v>
      </c>
      <c r="H76" s="78">
        <v>0</v>
      </c>
      <c r="I76" s="78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74">
        <v>1264</v>
      </c>
      <c r="B77" t="s">
        <v>347</v>
      </c>
      <c r="C77">
        <v>23</v>
      </c>
      <c r="D77">
        <v>17</v>
      </c>
      <c r="E77">
        <v>6</v>
      </c>
      <c r="F77" s="84">
        <v>0.91111111111111109</v>
      </c>
      <c r="G77">
        <v>0</v>
      </c>
      <c r="H77" s="78">
        <v>0</v>
      </c>
      <c r="I77" s="78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74">
        <v>1289</v>
      </c>
      <c r="B78" t="s">
        <v>348</v>
      </c>
      <c r="C78">
        <v>124</v>
      </c>
      <c r="D78">
        <v>86</v>
      </c>
      <c r="E78">
        <v>38</v>
      </c>
      <c r="F78" s="84">
        <v>0.94758064516129037</v>
      </c>
      <c r="G78">
        <v>24</v>
      </c>
      <c r="H78" s="78">
        <v>0</v>
      </c>
      <c r="I78" s="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74">
        <v>1292</v>
      </c>
      <c r="B79" t="s">
        <v>349</v>
      </c>
      <c r="C79">
        <v>64</v>
      </c>
      <c r="D79">
        <v>39</v>
      </c>
      <c r="E79">
        <v>25</v>
      </c>
      <c r="F79" s="84">
        <v>0.78074866310160429</v>
      </c>
      <c r="G79">
        <v>0</v>
      </c>
      <c r="H79" s="78">
        <v>0</v>
      </c>
      <c r="I79" s="78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74">
        <v>1300</v>
      </c>
      <c r="B80" t="s">
        <v>350</v>
      </c>
      <c r="C80">
        <v>205</v>
      </c>
      <c r="D80">
        <v>111</v>
      </c>
      <c r="E80">
        <v>94</v>
      </c>
      <c r="F80" s="84">
        <v>0.90697674418604646</v>
      </c>
      <c r="G80">
        <v>0</v>
      </c>
      <c r="H80" s="78">
        <v>0</v>
      </c>
      <c r="I80" s="78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74">
        <v>1301</v>
      </c>
      <c r="B81" t="s">
        <v>351</v>
      </c>
      <c r="C81">
        <v>37</v>
      </c>
      <c r="D81">
        <v>9</v>
      </c>
      <c r="E81">
        <v>28</v>
      </c>
      <c r="F81" s="84">
        <v>0.96694214876033058</v>
      </c>
      <c r="G81">
        <v>0</v>
      </c>
      <c r="H81" s="78">
        <v>0</v>
      </c>
      <c r="I81" s="78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74">
        <v>1318</v>
      </c>
      <c r="B82" t="s">
        <v>352</v>
      </c>
      <c r="C82">
        <v>42</v>
      </c>
      <c r="D82">
        <v>19</v>
      </c>
      <c r="E82">
        <v>23</v>
      </c>
      <c r="F82" s="84">
        <v>0.92708333333333337</v>
      </c>
      <c r="G82">
        <v>0</v>
      </c>
      <c r="H82" s="78">
        <v>0</v>
      </c>
      <c r="I82" s="78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74">
        <v>1327</v>
      </c>
      <c r="B83" t="s">
        <v>353</v>
      </c>
      <c r="C83">
        <v>122</v>
      </c>
      <c r="D83">
        <v>80</v>
      </c>
      <c r="E83">
        <v>42</v>
      </c>
      <c r="F83" s="84">
        <v>0.90118577075098816</v>
      </c>
      <c r="G83">
        <v>0</v>
      </c>
      <c r="H83" s="78">
        <v>0</v>
      </c>
      <c r="I83" s="78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74">
        <v>1335</v>
      </c>
      <c r="B84" t="s">
        <v>354</v>
      </c>
      <c r="C84">
        <v>103</v>
      </c>
      <c r="D84">
        <v>35</v>
      </c>
      <c r="E84">
        <v>68</v>
      </c>
      <c r="F84" s="84">
        <v>0.89383561643835618</v>
      </c>
      <c r="G84">
        <v>0</v>
      </c>
      <c r="H84" s="78">
        <v>0</v>
      </c>
      <c r="I84" s="78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74">
        <v>1347</v>
      </c>
      <c r="B85" t="s">
        <v>355</v>
      </c>
      <c r="C85">
        <v>189</v>
      </c>
      <c r="D85">
        <v>115</v>
      </c>
      <c r="E85">
        <v>74</v>
      </c>
      <c r="F85" s="84">
        <v>0.88483685220729369</v>
      </c>
      <c r="G85">
        <v>70</v>
      </c>
      <c r="H85" s="78">
        <v>0</v>
      </c>
      <c r="I85" s="78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74">
        <v>1354</v>
      </c>
      <c r="B86" t="s">
        <v>356</v>
      </c>
      <c r="C86">
        <v>161</v>
      </c>
      <c r="D86">
        <v>56</v>
      </c>
      <c r="E86">
        <v>105</v>
      </c>
      <c r="F86" s="84">
        <v>0.890625</v>
      </c>
      <c r="G86">
        <v>0</v>
      </c>
      <c r="H86" s="78">
        <v>47</v>
      </c>
      <c r="I86" s="78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74">
        <v>1361</v>
      </c>
      <c r="B87" t="s">
        <v>357</v>
      </c>
      <c r="C87">
        <v>44</v>
      </c>
      <c r="D87">
        <v>29</v>
      </c>
      <c r="E87">
        <v>15</v>
      </c>
      <c r="F87" s="84">
        <v>0.875</v>
      </c>
      <c r="G87">
        <v>0</v>
      </c>
      <c r="H87" s="78">
        <v>0</v>
      </c>
      <c r="I87" s="78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74">
        <v>1362</v>
      </c>
      <c r="B88" t="s">
        <v>358</v>
      </c>
      <c r="C88">
        <v>124</v>
      </c>
      <c r="D88">
        <v>51</v>
      </c>
      <c r="E88">
        <v>73</v>
      </c>
      <c r="F88" s="84">
        <v>0.90123456790123457</v>
      </c>
      <c r="G88">
        <v>0</v>
      </c>
      <c r="H88" s="78">
        <v>0</v>
      </c>
      <c r="I88" s="7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74">
        <v>1366</v>
      </c>
      <c r="B89" t="s">
        <v>359</v>
      </c>
      <c r="C89">
        <v>193</v>
      </c>
      <c r="D89">
        <v>123</v>
      </c>
      <c r="E89">
        <v>70</v>
      </c>
      <c r="F89" s="84">
        <v>0.92736077481840196</v>
      </c>
      <c r="G89">
        <v>0</v>
      </c>
      <c r="H89" s="78">
        <v>0</v>
      </c>
      <c r="I89" s="78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74">
        <v>1397</v>
      </c>
      <c r="B90" t="s">
        <v>360</v>
      </c>
      <c r="C90">
        <v>261</v>
      </c>
      <c r="D90">
        <v>0</v>
      </c>
      <c r="E90">
        <v>261</v>
      </c>
      <c r="F90" s="84">
        <v>0.89067524115755625</v>
      </c>
      <c r="G90">
        <v>0</v>
      </c>
      <c r="H90" s="78">
        <v>0</v>
      </c>
      <c r="I90" s="78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74">
        <v>1422</v>
      </c>
      <c r="B91" t="s">
        <v>361</v>
      </c>
      <c r="C91">
        <v>84</v>
      </c>
      <c r="D91">
        <v>51</v>
      </c>
      <c r="E91">
        <v>33</v>
      </c>
      <c r="F91" s="84">
        <v>0.93367346938775508</v>
      </c>
      <c r="G91">
        <v>0</v>
      </c>
      <c r="H91" s="78">
        <v>0</v>
      </c>
      <c r="I91" s="78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74">
        <v>1425</v>
      </c>
      <c r="B92" t="s">
        <v>362</v>
      </c>
      <c r="C92">
        <v>78</v>
      </c>
      <c r="D92">
        <v>48</v>
      </c>
      <c r="E92">
        <v>30</v>
      </c>
      <c r="F92" s="84">
        <v>0.95364238410596025</v>
      </c>
      <c r="G92">
        <v>0</v>
      </c>
      <c r="H92" s="78">
        <v>0</v>
      </c>
      <c r="I92" s="78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74">
        <v>1443</v>
      </c>
      <c r="B93" t="s">
        <v>363</v>
      </c>
      <c r="C93">
        <v>356</v>
      </c>
      <c r="D93">
        <v>68</v>
      </c>
      <c r="E93">
        <v>288</v>
      </c>
      <c r="F93" s="84">
        <v>0.93715846994535523</v>
      </c>
      <c r="G93">
        <v>0</v>
      </c>
      <c r="H93" s="78">
        <v>0</v>
      </c>
      <c r="I93" s="78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74">
        <v>1449</v>
      </c>
      <c r="B94" t="s">
        <v>364</v>
      </c>
      <c r="C94">
        <v>157</v>
      </c>
      <c r="D94">
        <v>57</v>
      </c>
      <c r="E94">
        <v>100</v>
      </c>
      <c r="F94" s="84">
        <v>0.90149253731343282</v>
      </c>
      <c r="G94">
        <v>0</v>
      </c>
      <c r="H94" s="78">
        <v>0</v>
      </c>
      <c r="I94" s="78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74">
        <v>1464</v>
      </c>
      <c r="B95" t="s">
        <v>365</v>
      </c>
      <c r="C95">
        <v>245</v>
      </c>
      <c r="D95">
        <v>108</v>
      </c>
      <c r="E95">
        <v>137</v>
      </c>
      <c r="F95" s="84">
        <v>0.9315245478036176</v>
      </c>
      <c r="G95">
        <v>0</v>
      </c>
      <c r="H95" s="78">
        <v>0</v>
      </c>
      <c r="I95" s="78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74">
        <v>1489</v>
      </c>
      <c r="B96" t="s">
        <v>366</v>
      </c>
      <c r="C96">
        <v>45</v>
      </c>
      <c r="D96">
        <v>23</v>
      </c>
      <c r="E96">
        <v>22</v>
      </c>
      <c r="F96" s="84">
        <v>0.94071146245059289</v>
      </c>
      <c r="G96">
        <v>0</v>
      </c>
      <c r="H96" s="78">
        <v>0</v>
      </c>
      <c r="I96" s="78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74">
        <v>1490</v>
      </c>
      <c r="B97" t="s">
        <v>367</v>
      </c>
      <c r="C97">
        <v>36</v>
      </c>
      <c r="D97">
        <v>15</v>
      </c>
      <c r="E97">
        <v>21</v>
      </c>
      <c r="F97" s="84">
        <v>0.96666666666666667</v>
      </c>
      <c r="G97">
        <v>0</v>
      </c>
      <c r="H97" s="78">
        <v>0</v>
      </c>
      <c r="I97" s="78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74">
        <v>1500</v>
      </c>
      <c r="B98" t="s">
        <v>368</v>
      </c>
      <c r="C98">
        <v>76</v>
      </c>
      <c r="D98">
        <v>43</v>
      </c>
      <c r="E98">
        <v>33</v>
      </c>
      <c r="F98" s="84">
        <v>0.93046357615894038</v>
      </c>
      <c r="G98">
        <v>0</v>
      </c>
      <c r="H98" s="78">
        <v>0</v>
      </c>
      <c r="I98" s="7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74">
        <v>1502</v>
      </c>
      <c r="B99" t="s">
        <v>369</v>
      </c>
      <c r="C99">
        <v>425</v>
      </c>
      <c r="D99">
        <v>221</v>
      </c>
      <c r="E99">
        <v>204</v>
      </c>
      <c r="F99" s="84">
        <v>0.9125475285171103</v>
      </c>
      <c r="G99">
        <v>0</v>
      </c>
      <c r="H99" s="78">
        <v>0</v>
      </c>
      <c r="I99" s="78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74">
        <v>1503</v>
      </c>
      <c r="B100" t="s">
        <v>370</v>
      </c>
      <c r="C100">
        <v>456</v>
      </c>
      <c r="D100">
        <v>61</v>
      </c>
      <c r="E100">
        <v>395</v>
      </c>
      <c r="F100" s="84">
        <v>0.93154761904761907</v>
      </c>
      <c r="G100">
        <v>75</v>
      </c>
      <c r="H100" s="78">
        <v>0</v>
      </c>
      <c r="I100" s="78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74">
        <v>1504</v>
      </c>
      <c r="B101" t="s">
        <v>371</v>
      </c>
      <c r="C101">
        <v>502</v>
      </c>
      <c r="D101">
        <v>385</v>
      </c>
      <c r="E101">
        <v>117</v>
      </c>
      <c r="F101" s="84">
        <v>0.95726495726495731</v>
      </c>
      <c r="G101">
        <v>0</v>
      </c>
      <c r="H101" s="78">
        <v>0</v>
      </c>
      <c r="I101" s="78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74">
        <v>1516</v>
      </c>
      <c r="B102" t="s">
        <v>372</v>
      </c>
      <c r="C102">
        <v>65</v>
      </c>
      <c r="D102">
        <v>12</v>
      </c>
      <c r="E102">
        <v>53</v>
      </c>
      <c r="F102" s="84">
        <v>0.96363636363636362</v>
      </c>
      <c r="G102">
        <v>0</v>
      </c>
      <c r="H102" s="78">
        <v>0</v>
      </c>
      <c r="I102" s="78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74">
        <v>1517</v>
      </c>
      <c r="B103" t="s">
        <v>373</v>
      </c>
      <c r="C103">
        <v>77</v>
      </c>
      <c r="D103">
        <v>37</v>
      </c>
      <c r="E103">
        <v>40</v>
      </c>
      <c r="F103" s="84">
        <v>0.90256410256410258</v>
      </c>
      <c r="G103">
        <v>0</v>
      </c>
      <c r="H103" s="78">
        <v>0</v>
      </c>
      <c r="I103" s="78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74">
        <v>1518</v>
      </c>
      <c r="B104" t="s">
        <v>374</v>
      </c>
      <c r="C104">
        <v>52</v>
      </c>
      <c r="D104">
        <v>33</v>
      </c>
      <c r="E104">
        <v>19</v>
      </c>
      <c r="F104" s="84">
        <v>0.95270270270270274</v>
      </c>
      <c r="G104">
        <v>0</v>
      </c>
      <c r="H104" s="78">
        <v>0</v>
      </c>
      <c r="I104" s="78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74">
        <v>1519</v>
      </c>
      <c r="B105" t="s">
        <v>375</v>
      </c>
      <c r="C105">
        <v>87</v>
      </c>
      <c r="D105">
        <v>20</v>
      </c>
      <c r="E105">
        <v>67</v>
      </c>
      <c r="F105" s="84">
        <v>0.94680851063829785</v>
      </c>
      <c r="G105">
        <v>0</v>
      </c>
      <c r="H105" s="78">
        <v>0</v>
      </c>
      <c r="I105" s="78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74">
        <v>1521</v>
      </c>
      <c r="B106" t="s">
        <v>376</v>
      </c>
      <c r="C106">
        <v>51</v>
      </c>
      <c r="D106">
        <v>51</v>
      </c>
      <c r="E106">
        <v>0</v>
      </c>
      <c r="F106" s="84">
        <v>0.94535519125683065</v>
      </c>
      <c r="G106">
        <v>0</v>
      </c>
      <c r="H106" s="78">
        <v>0</v>
      </c>
      <c r="I106" s="78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74">
        <v>1525</v>
      </c>
      <c r="B107" t="s">
        <v>377</v>
      </c>
      <c r="C107">
        <v>361</v>
      </c>
      <c r="D107">
        <v>175</v>
      </c>
      <c r="E107">
        <v>186</v>
      </c>
      <c r="F107" s="84">
        <v>0.94881889763779526</v>
      </c>
      <c r="G107">
        <v>91</v>
      </c>
      <c r="H107" s="78">
        <v>23</v>
      </c>
      <c r="I107" s="78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74">
        <v>1549</v>
      </c>
      <c r="B108" t="s">
        <v>378</v>
      </c>
      <c r="C108">
        <v>36</v>
      </c>
      <c r="D108">
        <v>18</v>
      </c>
      <c r="E108">
        <v>18</v>
      </c>
      <c r="F108" s="84">
        <v>0.88194444444444442</v>
      </c>
      <c r="G108">
        <v>0</v>
      </c>
      <c r="H108" s="78">
        <v>0</v>
      </c>
      <c r="I108" s="7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74">
        <v>1590</v>
      </c>
      <c r="B109" t="s">
        <v>379</v>
      </c>
      <c r="C109">
        <v>256</v>
      </c>
      <c r="D109">
        <v>0</v>
      </c>
      <c r="E109">
        <v>256</v>
      </c>
      <c r="F109" s="84">
        <v>0.79756637168141598</v>
      </c>
      <c r="G109">
        <v>66</v>
      </c>
      <c r="H109" s="78">
        <v>0</v>
      </c>
      <c r="I109" s="78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74">
        <v>1663</v>
      </c>
      <c r="B110" t="s">
        <v>380</v>
      </c>
      <c r="C110">
        <v>254</v>
      </c>
      <c r="D110">
        <v>160</v>
      </c>
      <c r="E110">
        <v>94</v>
      </c>
      <c r="F110" s="84">
        <v>0.90960451977401124</v>
      </c>
      <c r="G110">
        <v>0</v>
      </c>
      <c r="H110" s="78">
        <v>0</v>
      </c>
      <c r="I110" s="78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74">
        <v>1664</v>
      </c>
      <c r="B111" t="s">
        <v>381</v>
      </c>
      <c r="C111">
        <v>170</v>
      </c>
      <c r="D111">
        <v>29</v>
      </c>
      <c r="E111">
        <v>141</v>
      </c>
      <c r="F111" s="84">
        <v>0.95402298850574707</v>
      </c>
      <c r="G111">
        <v>0</v>
      </c>
      <c r="H111" s="78">
        <v>0</v>
      </c>
      <c r="I111" s="78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74">
        <v>1672</v>
      </c>
      <c r="B112" t="s">
        <v>382</v>
      </c>
      <c r="C112">
        <v>86</v>
      </c>
      <c r="D112">
        <v>50</v>
      </c>
      <c r="E112">
        <v>36</v>
      </c>
      <c r="F112" s="84">
        <v>0.87931034482758619</v>
      </c>
      <c r="G112">
        <v>0</v>
      </c>
      <c r="H112" s="78">
        <v>0</v>
      </c>
      <c r="I112" s="78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74">
        <v>1674</v>
      </c>
      <c r="B113" t="s">
        <v>383</v>
      </c>
      <c r="C113">
        <v>126</v>
      </c>
      <c r="D113">
        <v>64</v>
      </c>
      <c r="E113">
        <v>62</v>
      </c>
      <c r="F113" s="84">
        <v>0.91481481481481486</v>
      </c>
      <c r="G113">
        <v>0</v>
      </c>
      <c r="H113" s="78">
        <v>0</v>
      </c>
      <c r="I113" s="78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74">
        <v>1681</v>
      </c>
      <c r="B114" t="s">
        <v>384</v>
      </c>
      <c r="C114">
        <v>76</v>
      </c>
      <c r="D114">
        <v>69</v>
      </c>
      <c r="E114">
        <v>7</v>
      </c>
      <c r="F114" s="84">
        <v>0.8875502008032129</v>
      </c>
      <c r="G114">
        <v>0</v>
      </c>
      <c r="H114" s="78">
        <v>0</v>
      </c>
      <c r="I114" s="78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74">
        <v>1685</v>
      </c>
      <c r="B115" t="s">
        <v>385</v>
      </c>
      <c r="C115">
        <v>57</v>
      </c>
      <c r="D115">
        <v>27</v>
      </c>
      <c r="E115">
        <v>30</v>
      </c>
      <c r="F115" s="84">
        <v>0.92622950819672134</v>
      </c>
      <c r="G115">
        <v>0</v>
      </c>
      <c r="H115" s="78">
        <v>0</v>
      </c>
      <c r="I115" s="78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74">
        <v>1739</v>
      </c>
      <c r="B116" t="s">
        <v>386</v>
      </c>
      <c r="C116">
        <v>239</v>
      </c>
      <c r="D116">
        <v>0</v>
      </c>
      <c r="E116">
        <v>239</v>
      </c>
      <c r="F116" s="84">
        <v>0.9458413926499033</v>
      </c>
      <c r="G116">
        <v>0</v>
      </c>
      <c r="H116" s="78">
        <v>0</v>
      </c>
      <c r="I116" s="78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74">
        <v>1755</v>
      </c>
      <c r="B117" t="s">
        <v>387</v>
      </c>
      <c r="C117">
        <v>66</v>
      </c>
      <c r="D117">
        <v>35</v>
      </c>
      <c r="E117">
        <v>31</v>
      </c>
      <c r="F117" s="84">
        <v>0.78140703517587939</v>
      </c>
      <c r="G117">
        <v>0</v>
      </c>
      <c r="H117" s="78">
        <v>0</v>
      </c>
      <c r="I117" s="78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74">
        <v>1851</v>
      </c>
      <c r="B118" t="s">
        <v>388</v>
      </c>
      <c r="C118">
        <v>84</v>
      </c>
      <c r="D118">
        <v>29</v>
      </c>
      <c r="E118">
        <v>55</v>
      </c>
      <c r="F118" s="84">
        <v>0.93706293706293708</v>
      </c>
      <c r="G118">
        <v>0</v>
      </c>
      <c r="H118" s="78">
        <v>0</v>
      </c>
      <c r="I118" s="7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74">
        <v>1858</v>
      </c>
      <c r="B119" t="s">
        <v>389</v>
      </c>
      <c r="C119">
        <v>78</v>
      </c>
      <c r="D119">
        <v>16</v>
      </c>
      <c r="E119">
        <v>62</v>
      </c>
      <c r="F119" s="84">
        <v>0.8582995951417004</v>
      </c>
      <c r="G119">
        <v>0</v>
      </c>
      <c r="H119" s="78">
        <v>0</v>
      </c>
      <c r="I119" s="78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74">
        <v>1863</v>
      </c>
      <c r="B120" t="s">
        <v>390</v>
      </c>
      <c r="C120">
        <v>62</v>
      </c>
      <c r="D120">
        <v>44</v>
      </c>
      <c r="E120">
        <v>18</v>
      </c>
      <c r="F120" s="84">
        <v>0.90391459074733094</v>
      </c>
      <c r="G120">
        <v>0</v>
      </c>
      <c r="H120" s="78">
        <v>0</v>
      </c>
      <c r="I120" s="78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74">
        <v>1864</v>
      </c>
      <c r="B121" t="s">
        <v>391</v>
      </c>
      <c r="C121">
        <v>144</v>
      </c>
      <c r="D121">
        <v>52</v>
      </c>
      <c r="E121">
        <v>92</v>
      </c>
      <c r="F121" s="84">
        <v>0.89920424403183019</v>
      </c>
      <c r="G121">
        <v>0</v>
      </c>
      <c r="H121" s="78">
        <v>0</v>
      </c>
      <c r="I121" s="78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74">
        <v>1880</v>
      </c>
      <c r="B122" t="s">
        <v>392</v>
      </c>
      <c r="C122">
        <v>173</v>
      </c>
      <c r="D122">
        <v>35</v>
      </c>
      <c r="E122">
        <v>138</v>
      </c>
      <c r="F122" s="84">
        <v>0.95774647887323938</v>
      </c>
      <c r="G122">
        <v>99</v>
      </c>
      <c r="H122" s="78">
        <v>0</v>
      </c>
      <c r="I122" s="78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74">
        <v>1884</v>
      </c>
      <c r="B123" t="s">
        <v>393</v>
      </c>
      <c r="C123">
        <v>247</v>
      </c>
      <c r="D123">
        <v>121</v>
      </c>
      <c r="E123">
        <v>126</v>
      </c>
      <c r="F123" s="84">
        <v>0.91183879093198994</v>
      </c>
      <c r="G123">
        <v>0</v>
      </c>
      <c r="H123" s="78">
        <v>0</v>
      </c>
      <c r="I123" s="78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74">
        <v>1894</v>
      </c>
      <c r="B124" t="s">
        <v>394</v>
      </c>
      <c r="C124">
        <v>47</v>
      </c>
      <c r="D124">
        <v>24</v>
      </c>
      <c r="E124">
        <v>23</v>
      </c>
      <c r="F124" s="84" t="e">
        <v>#N/A</v>
      </c>
      <c r="G124">
        <v>0</v>
      </c>
      <c r="H124" s="78">
        <v>0</v>
      </c>
      <c r="I124" s="78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74">
        <v>1895</v>
      </c>
      <c r="B125" t="s">
        <v>395</v>
      </c>
      <c r="C125">
        <v>73</v>
      </c>
      <c r="D125">
        <v>11</v>
      </c>
      <c r="E125">
        <v>62</v>
      </c>
      <c r="F125" s="84">
        <v>0.934640522875817</v>
      </c>
      <c r="G125">
        <v>0</v>
      </c>
      <c r="H125" s="78">
        <v>0</v>
      </c>
      <c r="I125" s="78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74">
        <v>1958</v>
      </c>
      <c r="B126" t="s">
        <v>396</v>
      </c>
      <c r="C126">
        <v>97</v>
      </c>
      <c r="D126">
        <v>49</v>
      </c>
      <c r="E126">
        <v>48</v>
      </c>
      <c r="F126" s="84">
        <v>0.95319148936170217</v>
      </c>
      <c r="G126">
        <v>0</v>
      </c>
      <c r="H126" s="78">
        <v>0</v>
      </c>
      <c r="I126" s="78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74">
        <v>1996</v>
      </c>
      <c r="B127" t="s">
        <v>397</v>
      </c>
      <c r="C127">
        <v>200</v>
      </c>
      <c r="D127">
        <v>76</v>
      </c>
      <c r="E127">
        <v>124</v>
      </c>
      <c r="F127" s="84">
        <v>0.88830715532286209</v>
      </c>
      <c r="G127">
        <v>54</v>
      </c>
      <c r="H127" s="78">
        <v>0</v>
      </c>
      <c r="I127" s="78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74">
        <v>2012</v>
      </c>
      <c r="B128" t="s">
        <v>398</v>
      </c>
      <c r="C128">
        <v>167</v>
      </c>
      <c r="D128">
        <v>77</v>
      </c>
      <c r="E128">
        <v>90</v>
      </c>
      <c r="F128" s="84">
        <v>0.94754098360655736</v>
      </c>
      <c r="G128">
        <v>49</v>
      </c>
      <c r="H128" s="78">
        <v>0</v>
      </c>
      <c r="I128" s="78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74">
        <v>2013</v>
      </c>
      <c r="B129" t="s">
        <v>399</v>
      </c>
      <c r="C129">
        <v>331</v>
      </c>
      <c r="D129">
        <v>179</v>
      </c>
      <c r="E129">
        <v>152</v>
      </c>
      <c r="F129" s="84">
        <v>0.93178519593613929</v>
      </c>
      <c r="G129">
        <v>0</v>
      </c>
      <c r="H129" s="78">
        <v>0</v>
      </c>
      <c r="I129" s="78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74">
        <v>2035</v>
      </c>
      <c r="B130" t="s">
        <v>400</v>
      </c>
      <c r="C130">
        <v>21</v>
      </c>
      <c r="D130">
        <v>9</v>
      </c>
      <c r="E130">
        <v>12</v>
      </c>
      <c r="F130" s="84">
        <v>0.93877551020408168</v>
      </c>
      <c r="G130">
        <v>0</v>
      </c>
      <c r="H130" s="78">
        <v>0</v>
      </c>
      <c r="I130" s="78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74">
        <v>2044</v>
      </c>
      <c r="B131" t="s">
        <v>401</v>
      </c>
      <c r="C131">
        <v>347</v>
      </c>
      <c r="D131">
        <v>51</v>
      </c>
      <c r="E131">
        <v>296</v>
      </c>
      <c r="F131" s="84">
        <v>0.92263610315186251</v>
      </c>
      <c r="G131">
        <v>116</v>
      </c>
      <c r="H131" s="78">
        <v>0</v>
      </c>
      <c r="I131" s="78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74">
        <v>2064</v>
      </c>
      <c r="B132" t="s">
        <v>402</v>
      </c>
      <c r="C132">
        <v>147</v>
      </c>
      <c r="D132">
        <v>81</v>
      </c>
      <c r="E132">
        <v>66</v>
      </c>
      <c r="F132" s="84">
        <v>0.93117408906882593</v>
      </c>
      <c r="G132">
        <v>0</v>
      </c>
      <c r="H132" s="78">
        <v>0</v>
      </c>
      <c r="I132" s="78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74">
        <v>2066</v>
      </c>
      <c r="B133" t="s">
        <v>403</v>
      </c>
      <c r="C133">
        <v>39</v>
      </c>
      <c r="D133">
        <v>16</v>
      </c>
      <c r="E133">
        <v>23</v>
      </c>
      <c r="F133" s="84">
        <v>0.90909090909090906</v>
      </c>
      <c r="G133">
        <v>0</v>
      </c>
      <c r="H133" s="78">
        <v>0</v>
      </c>
      <c r="I133" s="78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74">
        <v>2075</v>
      </c>
      <c r="B134" t="s">
        <v>404</v>
      </c>
      <c r="C134">
        <v>83</v>
      </c>
      <c r="D134">
        <v>30</v>
      </c>
      <c r="E134">
        <v>53</v>
      </c>
      <c r="F134" s="84">
        <v>0.94137931034482758</v>
      </c>
      <c r="G134">
        <v>0</v>
      </c>
      <c r="H134" s="78">
        <v>0</v>
      </c>
      <c r="I134" s="78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74">
        <v>2078</v>
      </c>
      <c r="B135" t="s">
        <v>405</v>
      </c>
      <c r="C135">
        <v>88</v>
      </c>
      <c r="D135">
        <v>54</v>
      </c>
      <c r="E135">
        <v>34</v>
      </c>
      <c r="F135" s="84">
        <v>0.89841269841269844</v>
      </c>
      <c r="G135">
        <v>0</v>
      </c>
      <c r="H135" s="78">
        <v>0</v>
      </c>
      <c r="I135" s="78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74">
        <v>2084</v>
      </c>
      <c r="B136" t="s">
        <v>406</v>
      </c>
      <c r="C136">
        <v>172</v>
      </c>
      <c r="D136">
        <v>73</v>
      </c>
      <c r="E136">
        <v>99</v>
      </c>
      <c r="F136" s="84">
        <v>0.88461538461538458</v>
      </c>
      <c r="G136">
        <v>0</v>
      </c>
      <c r="H136" s="78">
        <v>0</v>
      </c>
      <c r="I136" s="78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74">
        <v>2102</v>
      </c>
      <c r="B137" t="s">
        <v>407</v>
      </c>
      <c r="C137">
        <v>326</v>
      </c>
      <c r="D137">
        <v>324</v>
      </c>
      <c r="E137">
        <v>2</v>
      </c>
      <c r="F137" s="84">
        <v>0.9158200290275762</v>
      </c>
      <c r="G137">
        <v>0</v>
      </c>
      <c r="H137" s="78">
        <v>0</v>
      </c>
      <c r="I137" s="78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74">
        <v>2103</v>
      </c>
      <c r="B138" t="s">
        <v>408</v>
      </c>
      <c r="C138">
        <v>586</v>
      </c>
      <c r="D138">
        <v>92</v>
      </c>
      <c r="E138">
        <v>494</v>
      </c>
      <c r="F138" s="84">
        <v>0.8738916256157635</v>
      </c>
      <c r="G138">
        <v>171</v>
      </c>
      <c r="H138" s="78">
        <v>0</v>
      </c>
      <c r="I138" s="7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74">
        <v>2104</v>
      </c>
      <c r="B139" t="s">
        <v>409</v>
      </c>
      <c r="C139">
        <v>856</v>
      </c>
      <c r="D139">
        <v>420</v>
      </c>
      <c r="E139">
        <v>436</v>
      </c>
      <c r="F139" s="84">
        <v>0.83638443935926776</v>
      </c>
      <c r="G139">
        <v>0</v>
      </c>
      <c r="H139" s="78">
        <v>0</v>
      </c>
      <c r="I139" s="78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74">
        <v>2105</v>
      </c>
      <c r="B140" t="s">
        <v>410</v>
      </c>
      <c r="C140">
        <v>597</v>
      </c>
      <c r="D140">
        <v>185</v>
      </c>
      <c r="E140">
        <v>412</v>
      </c>
      <c r="F140" s="84">
        <v>0.88297013720742534</v>
      </c>
      <c r="G140">
        <v>0</v>
      </c>
      <c r="H140" s="78">
        <v>0</v>
      </c>
      <c r="I140" s="78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74">
        <v>2111</v>
      </c>
      <c r="B141" t="s">
        <v>411</v>
      </c>
      <c r="C141">
        <v>312</v>
      </c>
      <c r="D141">
        <v>189</v>
      </c>
      <c r="E141">
        <v>123</v>
      </c>
      <c r="F141" s="84">
        <v>0.88666666666666671</v>
      </c>
      <c r="G141">
        <v>0</v>
      </c>
      <c r="H141" s="78">
        <v>0</v>
      </c>
      <c r="I141" s="78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74">
        <v>2123</v>
      </c>
      <c r="B142" t="s">
        <v>412</v>
      </c>
      <c r="C142">
        <v>319</v>
      </c>
      <c r="D142">
        <v>95</v>
      </c>
      <c r="E142">
        <v>224</v>
      </c>
      <c r="F142" s="84">
        <v>0.8782991202346041</v>
      </c>
      <c r="G142">
        <v>0</v>
      </c>
      <c r="H142" s="78">
        <v>0</v>
      </c>
      <c r="I142" s="78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74">
        <v>2124</v>
      </c>
      <c r="B143" t="s">
        <v>413</v>
      </c>
      <c r="C143">
        <v>100</v>
      </c>
      <c r="D143">
        <v>58</v>
      </c>
      <c r="E143">
        <v>42</v>
      </c>
      <c r="F143" s="84">
        <v>0.9285714285714286</v>
      </c>
      <c r="G143">
        <v>0</v>
      </c>
      <c r="H143" s="78">
        <v>0</v>
      </c>
      <c r="I143" s="78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74">
        <v>2134</v>
      </c>
      <c r="B144" t="s">
        <v>414</v>
      </c>
      <c r="C144">
        <v>201</v>
      </c>
      <c r="D144">
        <v>108</v>
      </c>
      <c r="E144">
        <v>93</v>
      </c>
      <c r="F144" s="84">
        <v>0.90776699029126218</v>
      </c>
      <c r="G144">
        <v>0</v>
      </c>
      <c r="H144" s="78">
        <v>0</v>
      </c>
      <c r="I144" s="78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74">
        <v>2205</v>
      </c>
      <c r="B145" t="s">
        <v>415</v>
      </c>
      <c r="C145">
        <v>75</v>
      </c>
      <c r="D145">
        <v>41</v>
      </c>
      <c r="E145">
        <v>34</v>
      </c>
      <c r="F145" s="84">
        <v>0.93023255813953487</v>
      </c>
      <c r="G145">
        <v>0</v>
      </c>
      <c r="H145" s="78">
        <v>0</v>
      </c>
      <c r="I145" s="78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74">
        <v>2206</v>
      </c>
      <c r="B146" t="s">
        <v>416</v>
      </c>
      <c r="C146">
        <v>64</v>
      </c>
      <c r="D146">
        <v>25</v>
      </c>
      <c r="E146">
        <v>39</v>
      </c>
      <c r="F146" s="84">
        <v>0.95209580838323349</v>
      </c>
      <c r="G146">
        <v>0</v>
      </c>
      <c r="H146" s="78">
        <v>0</v>
      </c>
      <c r="I146" s="78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74">
        <v>2219</v>
      </c>
      <c r="B147" t="s">
        <v>417</v>
      </c>
      <c r="C147">
        <v>142</v>
      </c>
      <c r="D147">
        <v>62</v>
      </c>
      <c r="E147">
        <v>80</v>
      </c>
      <c r="F147" s="84">
        <v>0.94444444444444442</v>
      </c>
      <c r="G147">
        <v>0</v>
      </c>
      <c r="H147" s="78">
        <v>0</v>
      </c>
      <c r="I147" s="78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74">
        <v>2222</v>
      </c>
      <c r="B148" t="s">
        <v>418</v>
      </c>
      <c r="C148">
        <v>138</v>
      </c>
      <c r="D148">
        <v>68</v>
      </c>
      <c r="E148">
        <v>70</v>
      </c>
      <c r="F148" s="84">
        <v>0.90928270042194093</v>
      </c>
      <c r="G148">
        <v>0</v>
      </c>
      <c r="H148" s="78">
        <v>0</v>
      </c>
      <c r="I148" s="7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74">
        <v>2263</v>
      </c>
      <c r="B149" t="s">
        <v>419</v>
      </c>
      <c r="C149">
        <v>40</v>
      </c>
      <c r="D149">
        <v>21</v>
      </c>
      <c r="E149">
        <v>19</v>
      </c>
      <c r="F149" s="84">
        <v>0.94047619047619047</v>
      </c>
      <c r="G149">
        <v>0</v>
      </c>
      <c r="H149" s="78">
        <v>0</v>
      </c>
      <c r="I149" s="78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74">
        <v>2278</v>
      </c>
      <c r="B150" t="s">
        <v>420</v>
      </c>
      <c r="C150">
        <v>74</v>
      </c>
      <c r="D150">
        <v>7</v>
      </c>
      <c r="E150">
        <v>67</v>
      </c>
      <c r="F150" s="84">
        <v>0.75477707006369432</v>
      </c>
      <c r="G150">
        <v>0</v>
      </c>
      <c r="H150" s="78">
        <v>0</v>
      </c>
      <c r="I150" s="78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74">
        <v>2280</v>
      </c>
      <c r="B151" t="s">
        <v>421</v>
      </c>
      <c r="C151">
        <v>293</v>
      </c>
      <c r="D151">
        <v>179</v>
      </c>
      <c r="E151">
        <v>114</v>
      </c>
      <c r="F151" s="84">
        <v>0.91388400702987693</v>
      </c>
      <c r="G151">
        <v>0</v>
      </c>
      <c r="H151" s="78">
        <v>0</v>
      </c>
      <c r="I151" s="78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74">
        <v>2285</v>
      </c>
      <c r="B152" t="s">
        <v>422</v>
      </c>
      <c r="C152">
        <v>50</v>
      </c>
      <c r="D152">
        <v>20</v>
      </c>
      <c r="E152">
        <v>30</v>
      </c>
      <c r="F152" s="84">
        <v>0.90909090909090906</v>
      </c>
      <c r="G152">
        <v>0</v>
      </c>
      <c r="H152" s="78">
        <v>0</v>
      </c>
      <c r="I152" s="78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74">
        <v>2319</v>
      </c>
      <c r="B153" t="s">
        <v>423</v>
      </c>
      <c r="C153">
        <v>81</v>
      </c>
      <c r="D153">
        <v>51</v>
      </c>
      <c r="E153">
        <v>30</v>
      </c>
      <c r="F153" s="84">
        <v>0.94019933554817281</v>
      </c>
      <c r="G153">
        <v>0</v>
      </c>
      <c r="H153" s="78">
        <v>0</v>
      </c>
      <c r="I153" s="78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74">
        <v>2375</v>
      </c>
      <c r="B154" t="s">
        <v>424</v>
      </c>
      <c r="C154">
        <v>146</v>
      </c>
      <c r="D154">
        <v>68</v>
      </c>
      <c r="E154">
        <v>78</v>
      </c>
      <c r="F154" s="84">
        <v>0.9314420803782506</v>
      </c>
      <c r="G154">
        <v>0</v>
      </c>
      <c r="H154" s="78">
        <v>69</v>
      </c>
      <c r="I154" s="78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74">
        <v>2378</v>
      </c>
      <c r="B155" t="s">
        <v>425</v>
      </c>
      <c r="C155">
        <v>112</v>
      </c>
      <c r="D155">
        <v>56</v>
      </c>
      <c r="E155">
        <v>56</v>
      </c>
      <c r="F155" s="84">
        <v>0.95195195195195192</v>
      </c>
      <c r="G155">
        <v>0</v>
      </c>
      <c r="H155" s="78">
        <v>0</v>
      </c>
      <c r="I155" s="78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74">
        <v>2401</v>
      </c>
      <c r="B156" t="s">
        <v>426</v>
      </c>
      <c r="C156">
        <v>124</v>
      </c>
      <c r="D156">
        <v>35</v>
      </c>
      <c r="E156">
        <v>89</v>
      </c>
      <c r="F156" s="84">
        <v>0.85818181818181816</v>
      </c>
      <c r="G156">
        <v>0</v>
      </c>
      <c r="H156" s="78">
        <v>0</v>
      </c>
      <c r="I156" s="78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74">
        <v>2422</v>
      </c>
      <c r="B157" t="s">
        <v>427</v>
      </c>
      <c r="C157">
        <v>172</v>
      </c>
      <c r="D157">
        <v>98</v>
      </c>
      <c r="E157">
        <v>74</v>
      </c>
      <c r="F157" s="84">
        <v>0.921875</v>
      </c>
      <c r="G157">
        <v>0</v>
      </c>
      <c r="H157" s="78">
        <v>0</v>
      </c>
      <c r="I157" s="78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74">
        <v>2442</v>
      </c>
      <c r="B158" t="s">
        <v>428</v>
      </c>
      <c r="C158">
        <v>309</v>
      </c>
      <c r="D158">
        <v>309</v>
      </c>
      <c r="E158">
        <v>0</v>
      </c>
      <c r="F158" s="84">
        <v>0.96153846153846156</v>
      </c>
      <c r="G158">
        <v>0</v>
      </c>
      <c r="H158" s="78">
        <v>0</v>
      </c>
      <c r="I158" s="78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74">
        <v>2443</v>
      </c>
      <c r="B159" t="s">
        <v>429</v>
      </c>
      <c r="C159">
        <v>384</v>
      </c>
      <c r="D159">
        <v>29</v>
      </c>
      <c r="E159">
        <v>355</v>
      </c>
      <c r="F159" s="84">
        <v>0.93228536880290203</v>
      </c>
      <c r="G159">
        <v>87</v>
      </c>
      <c r="H159" s="78">
        <v>0</v>
      </c>
      <c r="I159" s="78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74">
        <v>2444</v>
      </c>
      <c r="B160" t="s">
        <v>430</v>
      </c>
      <c r="C160">
        <v>291</v>
      </c>
      <c r="D160">
        <v>116</v>
      </c>
      <c r="E160">
        <v>175</v>
      </c>
      <c r="F160" s="84">
        <v>0.91297468354430378</v>
      </c>
      <c r="G160">
        <v>0</v>
      </c>
      <c r="H160" s="78">
        <v>0</v>
      </c>
      <c r="I160" s="78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74">
        <v>2448</v>
      </c>
      <c r="B161" t="s">
        <v>431</v>
      </c>
      <c r="C161">
        <v>228</v>
      </c>
      <c r="D161">
        <v>138</v>
      </c>
      <c r="E161">
        <v>90</v>
      </c>
      <c r="F161" s="84">
        <v>0.94871794871794868</v>
      </c>
      <c r="G161">
        <v>0</v>
      </c>
      <c r="H161" s="78">
        <v>0</v>
      </c>
      <c r="I161" s="78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74">
        <v>2454</v>
      </c>
      <c r="B162" t="s">
        <v>432</v>
      </c>
      <c r="C162">
        <v>66</v>
      </c>
      <c r="D162">
        <v>37</v>
      </c>
      <c r="E162">
        <v>29</v>
      </c>
      <c r="F162" s="84">
        <v>0.68367346938775508</v>
      </c>
      <c r="G162">
        <v>0</v>
      </c>
      <c r="H162" s="78">
        <v>0</v>
      </c>
      <c r="I162" s="78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74">
        <v>2485</v>
      </c>
      <c r="B163" t="s">
        <v>433</v>
      </c>
      <c r="C163">
        <v>216</v>
      </c>
      <c r="D163">
        <v>65</v>
      </c>
      <c r="E163">
        <v>151</v>
      </c>
      <c r="F163" s="84">
        <v>0.9261744966442953</v>
      </c>
      <c r="G163">
        <v>75</v>
      </c>
      <c r="H163" s="78">
        <v>0</v>
      </c>
      <c r="I163" s="78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74">
        <v>2486</v>
      </c>
      <c r="B164" t="s">
        <v>434</v>
      </c>
      <c r="C164">
        <v>123</v>
      </c>
      <c r="D164">
        <v>57</v>
      </c>
      <c r="E164">
        <v>66</v>
      </c>
      <c r="F164" s="84">
        <v>0.90706319702602234</v>
      </c>
      <c r="G164">
        <v>0</v>
      </c>
      <c r="H164" s="78">
        <v>0</v>
      </c>
      <c r="I164" s="78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74">
        <v>2514</v>
      </c>
      <c r="B165" t="s">
        <v>435</v>
      </c>
      <c r="C165">
        <v>92</v>
      </c>
      <c r="D165">
        <v>0</v>
      </c>
      <c r="E165">
        <v>92</v>
      </c>
      <c r="F165" s="84">
        <v>0.875</v>
      </c>
      <c r="G165">
        <v>0</v>
      </c>
      <c r="H165" s="78">
        <v>0</v>
      </c>
      <c r="I165" s="78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74">
        <v>2530</v>
      </c>
      <c r="B166" t="s">
        <v>436</v>
      </c>
      <c r="C166">
        <v>119</v>
      </c>
      <c r="D166">
        <v>56</v>
      </c>
      <c r="E166">
        <v>63</v>
      </c>
      <c r="F166" s="84">
        <v>0.92259414225941427</v>
      </c>
      <c r="G166">
        <v>0</v>
      </c>
      <c r="H166" s="78">
        <v>0</v>
      </c>
      <c r="I166" s="78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74">
        <v>2549</v>
      </c>
      <c r="B167" t="s">
        <v>437</v>
      </c>
      <c r="C167">
        <v>39</v>
      </c>
      <c r="D167">
        <v>1</v>
      </c>
      <c r="E167">
        <v>38</v>
      </c>
      <c r="F167" s="84" t="e">
        <v>#N/A</v>
      </c>
      <c r="G167">
        <v>0</v>
      </c>
      <c r="H167" s="78">
        <v>0</v>
      </c>
      <c r="I167" s="78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74">
        <v>2552</v>
      </c>
      <c r="B168" t="s">
        <v>438</v>
      </c>
      <c r="C168">
        <v>602</v>
      </c>
      <c r="D168">
        <v>312</v>
      </c>
      <c r="E168">
        <v>290</v>
      </c>
      <c r="F168" s="84">
        <v>0.94379194630872487</v>
      </c>
      <c r="G168">
        <v>81</v>
      </c>
      <c r="H168" s="78">
        <v>0</v>
      </c>
      <c r="I168" s="7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74">
        <v>2583</v>
      </c>
      <c r="B169" t="s">
        <v>439</v>
      </c>
      <c r="C169">
        <v>47</v>
      </c>
      <c r="D169">
        <v>12</v>
      </c>
      <c r="E169">
        <v>35</v>
      </c>
      <c r="F169" s="84">
        <v>0.91343283582089552</v>
      </c>
      <c r="G169">
        <v>0</v>
      </c>
      <c r="H169" s="78">
        <v>0</v>
      </c>
      <c r="I169" s="78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74">
        <v>2612</v>
      </c>
      <c r="B170" t="s">
        <v>440</v>
      </c>
      <c r="C170">
        <v>34</v>
      </c>
      <c r="D170">
        <v>12</v>
      </c>
      <c r="E170">
        <v>22</v>
      </c>
      <c r="F170" s="84">
        <v>0.946524064171123</v>
      </c>
      <c r="G170">
        <v>0</v>
      </c>
      <c r="H170" s="78">
        <v>0</v>
      </c>
      <c r="I170" s="78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74">
        <v>2657</v>
      </c>
      <c r="B171" t="s">
        <v>441</v>
      </c>
      <c r="C171">
        <v>84</v>
      </c>
      <c r="D171">
        <v>42</v>
      </c>
      <c r="E171">
        <v>42</v>
      </c>
      <c r="F171" s="84">
        <v>0.89719626168224298</v>
      </c>
      <c r="G171">
        <v>0</v>
      </c>
      <c r="H171" s="78">
        <v>0</v>
      </c>
      <c r="I171" s="78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74">
        <v>2701</v>
      </c>
      <c r="B172" t="s">
        <v>442</v>
      </c>
      <c r="C172">
        <v>32</v>
      </c>
      <c r="D172">
        <v>13</v>
      </c>
      <c r="E172">
        <v>19</v>
      </c>
      <c r="F172" s="84">
        <v>0.92788461538461542</v>
      </c>
      <c r="G172">
        <v>0</v>
      </c>
      <c r="H172" s="78">
        <v>0</v>
      </c>
      <c r="I172" s="78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74">
        <v>2737</v>
      </c>
      <c r="B173" t="s">
        <v>443</v>
      </c>
      <c r="C173">
        <v>24</v>
      </c>
      <c r="D173">
        <v>13</v>
      </c>
      <c r="E173">
        <v>11</v>
      </c>
      <c r="F173" s="84">
        <v>0.98076923076923073</v>
      </c>
      <c r="G173">
        <v>0</v>
      </c>
      <c r="H173" s="78">
        <v>0</v>
      </c>
      <c r="I173" s="78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74">
        <v>2793</v>
      </c>
      <c r="B174" t="s">
        <v>444</v>
      </c>
      <c r="C174">
        <v>577</v>
      </c>
      <c r="D174">
        <v>211</v>
      </c>
      <c r="E174">
        <v>366</v>
      </c>
      <c r="F174" s="84">
        <v>0.93723129836629404</v>
      </c>
      <c r="G174">
        <v>132</v>
      </c>
      <c r="H174" s="78">
        <v>0</v>
      </c>
      <c r="I174" s="78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74">
        <v>2794</v>
      </c>
      <c r="B175" t="s">
        <v>445</v>
      </c>
      <c r="C175">
        <v>137</v>
      </c>
      <c r="D175">
        <v>54</v>
      </c>
      <c r="E175">
        <v>83</v>
      </c>
      <c r="F175" s="84">
        <v>0.94545454545454544</v>
      </c>
      <c r="G175">
        <v>45</v>
      </c>
      <c r="H175" s="78">
        <v>0</v>
      </c>
      <c r="I175" s="78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74">
        <v>2835</v>
      </c>
      <c r="B176" t="s">
        <v>446</v>
      </c>
      <c r="C176">
        <v>151</v>
      </c>
      <c r="D176">
        <v>89</v>
      </c>
      <c r="E176">
        <v>62</v>
      </c>
      <c r="F176" s="84">
        <v>0.96728971962616828</v>
      </c>
      <c r="G176">
        <v>0</v>
      </c>
      <c r="H176" s="78">
        <v>37</v>
      </c>
      <c r="I176" s="78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74">
        <v>2836</v>
      </c>
      <c r="B177" t="s">
        <v>447</v>
      </c>
      <c r="C177">
        <v>86</v>
      </c>
      <c r="D177">
        <v>26</v>
      </c>
      <c r="E177">
        <v>60</v>
      </c>
      <c r="F177" s="84">
        <v>0.92244897959183669</v>
      </c>
      <c r="G177">
        <v>42</v>
      </c>
      <c r="H177" s="78">
        <v>0</v>
      </c>
      <c r="I177" s="78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74">
        <v>2865</v>
      </c>
      <c r="B178" t="s">
        <v>448</v>
      </c>
      <c r="C178">
        <v>180</v>
      </c>
      <c r="D178">
        <v>67</v>
      </c>
      <c r="E178">
        <v>113</v>
      </c>
      <c r="F178" s="84">
        <v>0.90934065934065933</v>
      </c>
      <c r="G178">
        <v>0</v>
      </c>
      <c r="H178" s="78">
        <v>0</v>
      </c>
      <c r="I178" s="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74">
        <v>2908</v>
      </c>
      <c r="B179" t="s">
        <v>449</v>
      </c>
      <c r="C179">
        <v>40</v>
      </c>
      <c r="D179">
        <v>15</v>
      </c>
      <c r="E179">
        <v>25</v>
      </c>
      <c r="F179" s="84">
        <v>0.9662921348314607</v>
      </c>
      <c r="G179">
        <v>0</v>
      </c>
      <c r="H179" s="78">
        <v>0</v>
      </c>
      <c r="I179" s="78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74">
        <v>2934</v>
      </c>
      <c r="B180" t="s">
        <v>450</v>
      </c>
      <c r="C180">
        <v>488</v>
      </c>
      <c r="D180">
        <v>366</v>
      </c>
      <c r="E180">
        <v>122</v>
      </c>
      <c r="F180" s="84">
        <v>0.94324853228962813</v>
      </c>
      <c r="G180">
        <v>0</v>
      </c>
      <c r="H180" s="78">
        <v>0</v>
      </c>
      <c r="I180" s="78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74">
        <v>2937</v>
      </c>
      <c r="B181" t="s">
        <v>451</v>
      </c>
      <c r="C181">
        <v>315</v>
      </c>
      <c r="D181">
        <v>27</v>
      </c>
      <c r="E181">
        <v>288</v>
      </c>
      <c r="F181" s="84">
        <v>0.96314102564102566</v>
      </c>
      <c r="G181">
        <v>0</v>
      </c>
      <c r="H181" s="78">
        <v>0</v>
      </c>
      <c r="I181" s="78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74">
        <v>2938</v>
      </c>
      <c r="B182" t="s">
        <v>452</v>
      </c>
      <c r="C182">
        <v>568</v>
      </c>
      <c r="D182">
        <v>316</v>
      </c>
      <c r="E182">
        <v>252</v>
      </c>
      <c r="F182" s="84">
        <v>0.93306122448979589</v>
      </c>
      <c r="G182">
        <v>0</v>
      </c>
      <c r="H182" s="78">
        <v>0</v>
      </c>
      <c r="I182" s="78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74">
        <v>2939</v>
      </c>
      <c r="B183" t="s">
        <v>453</v>
      </c>
      <c r="C183">
        <v>83</v>
      </c>
      <c r="D183">
        <v>38</v>
      </c>
      <c r="E183">
        <v>45</v>
      </c>
      <c r="F183" s="84">
        <v>0.89056603773584908</v>
      </c>
      <c r="G183">
        <v>0</v>
      </c>
      <c r="H183" s="78">
        <v>0</v>
      </c>
      <c r="I183" s="78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74">
        <v>2940</v>
      </c>
      <c r="B184" t="s">
        <v>454</v>
      </c>
      <c r="C184">
        <v>68</v>
      </c>
      <c r="D184">
        <v>29</v>
      </c>
      <c r="E184">
        <v>39</v>
      </c>
      <c r="F184" s="84">
        <v>0.86904761904761907</v>
      </c>
      <c r="G184">
        <v>0</v>
      </c>
      <c r="H184" s="78">
        <v>0</v>
      </c>
      <c r="I184" s="78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74">
        <v>2961</v>
      </c>
      <c r="B185" t="s">
        <v>455</v>
      </c>
      <c r="C185">
        <v>111</v>
      </c>
      <c r="D185">
        <v>0</v>
      </c>
      <c r="E185">
        <v>111</v>
      </c>
      <c r="F185" s="84" t="e">
        <v>#N/A</v>
      </c>
      <c r="G185">
        <v>0</v>
      </c>
      <c r="H185" s="78">
        <v>0</v>
      </c>
      <c r="I185" s="78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74">
        <v>2974</v>
      </c>
      <c r="B186" t="s">
        <v>456</v>
      </c>
      <c r="C186">
        <v>21</v>
      </c>
      <c r="D186">
        <v>3</v>
      </c>
      <c r="E186">
        <v>18</v>
      </c>
      <c r="F186" s="84">
        <v>0.92105263157894735</v>
      </c>
      <c r="G186">
        <v>0</v>
      </c>
      <c r="H186" s="78">
        <v>0</v>
      </c>
      <c r="I186" s="78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74">
        <v>2979</v>
      </c>
      <c r="B187" t="s">
        <v>457</v>
      </c>
      <c r="C187">
        <v>53</v>
      </c>
      <c r="D187">
        <v>23</v>
      </c>
      <c r="E187">
        <v>30</v>
      </c>
      <c r="F187" s="84">
        <v>0.9732142857142857</v>
      </c>
      <c r="G187">
        <v>0</v>
      </c>
      <c r="H187" s="78">
        <v>0</v>
      </c>
      <c r="I187" s="78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74">
        <v>3006</v>
      </c>
      <c r="B188" t="s">
        <v>458</v>
      </c>
      <c r="C188">
        <v>406</v>
      </c>
      <c r="D188">
        <v>0</v>
      </c>
      <c r="E188">
        <v>406</v>
      </c>
      <c r="F188" s="84">
        <v>0.85799319727891155</v>
      </c>
      <c r="G188">
        <v>87</v>
      </c>
      <c r="H188" s="78">
        <v>0</v>
      </c>
      <c r="I188" s="7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74">
        <v>3016</v>
      </c>
      <c r="B189" t="s">
        <v>459</v>
      </c>
      <c r="C189">
        <v>94</v>
      </c>
      <c r="D189">
        <v>38</v>
      </c>
      <c r="E189">
        <v>56</v>
      </c>
      <c r="F189" s="84">
        <v>0.9563106796116505</v>
      </c>
      <c r="G189">
        <v>0</v>
      </c>
      <c r="H189" s="78">
        <v>0</v>
      </c>
      <c r="I189" s="78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74">
        <v>3033</v>
      </c>
      <c r="B190" t="s">
        <v>460</v>
      </c>
      <c r="C190">
        <v>112</v>
      </c>
      <c r="D190">
        <v>45</v>
      </c>
      <c r="E190">
        <v>67</v>
      </c>
      <c r="F190" s="84">
        <v>0.94140625</v>
      </c>
      <c r="G190">
        <v>0</v>
      </c>
      <c r="H190" s="78">
        <v>0</v>
      </c>
      <c r="I190" s="78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74">
        <v>3055</v>
      </c>
      <c r="B191" t="s">
        <v>461</v>
      </c>
      <c r="C191">
        <v>182</v>
      </c>
      <c r="D191">
        <v>92</v>
      </c>
      <c r="E191">
        <v>90</v>
      </c>
      <c r="F191" s="84">
        <v>0.95534290271132372</v>
      </c>
      <c r="G191">
        <v>0</v>
      </c>
      <c r="H191" s="78">
        <v>0</v>
      </c>
      <c r="I191" s="78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74">
        <v>3126</v>
      </c>
      <c r="B192" t="s">
        <v>462</v>
      </c>
      <c r="C192">
        <v>116</v>
      </c>
      <c r="D192">
        <v>88</v>
      </c>
      <c r="E192">
        <v>28</v>
      </c>
      <c r="F192" s="84">
        <v>0.98755186721991706</v>
      </c>
      <c r="G192">
        <v>0</v>
      </c>
      <c r="H192" s="78">
        <v>0</v>
      </c>
      <c r="I192" s="78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74">
        <v>3127</v>
      </c>
      <c r="B193" t="s">
        <v>463</v>
      </c>
      <c r="C193">
        <v>214</v>
      </c>
      <c r="D193">
        <v>64</v>
      </c>
      <c r="E193">
        <v>150</v>
      </c>
      <c r="F193" s="84">
        <v>0.88031914893617025</v>
      </c>
      <c r="G193">
        <v>0</v>
      </c>
      <c r="H193" s="78">
        <v>0</v>
      </c>
      <c r="I193" s="78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74">
        <v>3128</v>
      </c>
      <c r="B194" t="s">
        <v>464</v>
      </c>
      <c r="C194">
        <v>33</v>
      </c>
      <c r="D194">
        <v>11</v>
      </c>
      <c r="E194">
        <v>22</v>
      </c>
      <c r="F194" s="84">
        <v>0.90123456790123457</v>
      </c>
      <c r="G194">
        <v>0</v>
      </c>
      <c r="H194" s="78">
        <v>0</v>
      </c>
      <c r="I194" s="78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74">
        <v>3138</v>
      </c>
      <c r="B195" t="s">
        <v>465</v>
      </c>
      <c r="C195">
        <v>44</v>
      </c>
      <c r="D195">
        <v>19</v>
      </c>
      <c r="E195">
        <v>25</v>
      </c>
      <c r="F195" s="84">
        <v>0.94</v>
      </c>
      <c r="G195">
        <v>0</v>
      </c>
      <c r="H195" s="78">
        <v>0</v>
      </c>
      <c r="I195" s="78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74">
        <v>3163</v>
      </c>
      <c r="B196" t="s">
        <v>466</v>
      </c>
      <c r="C196">
        <v>318</v>
      </c>
      <c r="D196">
        <v>139</v>
      </c>
      <c r="E196">
        <v>179</v>
      </c>
      <c r="F196" s="84">
        <v>0.93138686131386861</v>
      </c>
      <c r="G196">
        <v>0</v>
      </c>
      <c r="H196" s="78">
        <v>0</v>
      </c>
      <c r="I196" s="78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74">
        <v>3172</v>
      </c>
      <c r="B197" t="s">
        <v>467</v>
      </c>
      <c r="C197">
        <v>76</v>
      </c>
      <c r="D197">
        <v>28</v>
      </c>
      <c r="E197">
        <v>48</v>
      </c>
      <c r="F197" s="84">
        <v>0.9623655913978495</v>
      </c>
      <c r="G197">
        <v>42</v>
      </c>
      <c r="H197" s="78">
        <v>0</v>
      </c>
      <c r="I197" s="78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74">
        <v>3173</v>
      </c>
      <c r="B198" t="s">
        <v>468</v>
      </c>
      <c r="C198">
        <v>29</v>
      </c>
      <c r="D198">
        <v>8</v>
      </c>
      <c r="E198">
        <v>21</v>
      </c>
      <c r="F198" s="84">
        <v>0.97452229299363058</v>
      </c>
      <c r="G198">
        <v>0</v>
      </c>
      <c r="H198" s="78">
        <v>0</v>
      </c>
      <c r="I198" s="7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74">
        <v>3205</v>
      </c>
      <c r="B199" t="s">
        <v>469</v>
      </c>
      <c r="C199">
        <v>67</v>
      </c>
      <c r="D199">
        <v>25</v>
      </c>
      <c r="E199">
        <v>42</v>
      </c>
      <c r="F199" s="84">
        <v>0.92038216560509556</v>
      </c>
      <c r="G199">
        <v>0</v>
      </c>
      <c r="H199" s="78">
        <v>0</v>
      </c>
      <c r="I199" s="78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74">
        <v>3248</v>
      </c>
      <c r="B200" t="s">
        <v>470</v>
      </c>
      <c r="C200">
        <v>602</v>
      </c>
      <c r="D200">
        <v>261</v>
      </c>
      <c r="E200">
        <v>341</v>
      </c>
      <c r="F200" s="84">
        <v>0.93719412724306683</v>
      </c>
      <c r="G200">
        <v>0</v>
      </c>
      <c r="H200" s="78">
        <v>0</v>
      </c>
      <c r="I200" s="78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74">
        <v>3252</v>
      </c>
      <c r="B201" t="s">
        <v>471</v>
      </c>
      <c r="C201">
        <v>428</v>
      </c>
      <c r="D201">
        <v>257</v>
      </c>
      <c r="E201">
        <v>171</v>
      </c>
      <c r="F201" s="84">
        <v>0.96834817012858554</v>
      </c>
      <c r="G201">
        <v>0</v>
      </c>
      <c r="H201" s="78">
        <v>0</v>
      </c>
      <c r="I201" s="78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74">
        <v>3290</v>
      </c>
      <c r="B202" t="s">
        <v>472</v>
      </c>
      <c r="C202">
        <v>224</v>
      </c>
      <c r="D202">
        <v>224</v>
      </c>
      <c r="E202">
        <v>0</v>
      </c>
      <c r="F202" s="84">
        <v>0.85601265822784811</v>
      </c>
      <c r="G202">
        <v>0</v>
      </c>
      <c r="H202" s="78">
        <v>66</v>
      </c>
      <c r="I202" s="78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74">
        <v>3296</v>
      </c>
      <c r="B203" t="s">
        <v>473</v>
      </c>
      <c r="C203">
        <v>324</v>
      </c>
      <c r="D203">
        <v>108</v>
      </c>
      <c r="E203">
        <v>216</v>
      </c>
      <c r="F203" s="84">
        <v>0.91666666666666663</v>
      </c>
      <c r="G203">
        <v>83</v>
      </c>
      <c r="H203" s="78">
        <v>0</v>
      </c>
      <c r="I203" s="78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74">
        <v>3305</v>
      </c>
      <c r="B204" t="s">
        <v>474</v>
      </c>
      <c r="C204">
        <v>278</v>
      </c>
      <c r="D204">
        <v>95</v>
      </c>
      <c r="E204">
        <v>183</v>
      </c>
      <c r="F204" s="84">
        <v>0.96710526315789469</v>
      </c>
      <c r="G204">
        <v>53</v>
      </c>
      <c r="H204" s="78">
        <v>0</v>
      </c>
      <c r="I204" s="78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74">
        <v>3313</v>
      </c>
      <c r="B205" t="s">
        <v>475</v>
      </c>
      <c r="C205">
        <v>54</v>
      </c>
      <c r="D205">
        <v>22</v>
      </c>
      <c r="E205">
        <v>32</v>
      </c>
      <c r="F205" s="84">
        <v>0.97402597402597402</v>
      </c>
      <c r="G205">
        <v>0</v>
      </c>
      <c r="H205" s="78">
        <v>0</v>
      </c>
      <c r="I205" s="78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74">
        <v>3327</v>
      </c>
      <c r="B206" t="s">
        <v>476</v>
      </c>
      <c r="C206">
        <v>89</v>
      </c>
      <c r="D206">
        <v>25</v>
      </c>
      <c r="E206">
        <v>64</v>
      </c>
      <c r="F206" s="84">
        <v>0.95260663507109</v>
      </c>
      <c r="G206">
        <v>0</v>
      </c>
      <c r="H206" s="78">
        <v>0</v>
      </c>
      <c r="I206" s="78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74">
        <v>3328</v>
      </c>
      <c r="B207" t="s">
        <v>477</v>
      </c>
      <c r="C207">
        <v>198</v>
      </c>
      <c r="D207">
        <v>86</v>
      </c>
      <c r="E207">
        <v>112</v>
      </c>
      <c r="F207" s="84">
        <v>0.96377952755905516</v>
      </c>
      <c r="G207">
        <v>0</v>
      </c>
      <c r="H207" s="78">
        <v>0</v>
      </c>
      <c r="I207" s="78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74">
        <v>3348</v>
      </c>
      <c r="B208" t="s">
        <v>478</v>
      </c>
      <c r="C208">
        <v>153</v>
      </c>
      <c r="D208">
        <v>60</v>
      </c>
      <c r="E208">
        <v>93</v>
      </c>
      <c r="F208" s="84">
        <v>0.97811816192560175</v>
      </c>
      <c r="G208">
        <v>47</v>
      </c>
      <c r="H208" s="78">
        <v>0</v>
      </c>
      <c r="I208" s="7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74">
        <v>3387</v>
      </c>
      <c r="B209" t="s">
        <v>479</v>
      </c>
      <c r="C209">
        <v>292</v>
      </c>
      <c r="D209">
        <v>128</v>
      </c>
      <c r="E209">
        <v>164</v>
      </c>
      <c r="F209" s="84">
        <v>0.97368421052631582</v>
      </c>
      <c r="G209">
        <v>0</v>
      </c>
      <c r="H209" s="78">
        <v>0</v>
      </c>
      <c r="I209" s="78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74">
        <v>3396</v>
      </c>
      <c r="B210" t="s">
        <v>480</v>
      </c>
      <c r="C210">
        <v>48</v>
      </c>
      <c r="D210">
        <v>25</v>
      </c>
      <c r="E210">
        <v>23</v>
      </c>
      <c r="F210" s="84" t="e">
        <v>#N/A</v>
      </c>
      <c r="G210">
        <v>0</v>
      </c>
      <c r="H210" s="78">
        <v>0</v>
      </c>
      <c r="I210" s="78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74">
        <v>3434</v>
      </c>
      <c r="B211" t="s">
        <v>481</v>
      </c>
      <c r="C211">
        <v>246</v>
      </c>
      <c r="D211">
        <v>134</v>
      </c>
      <c r="E211">
        <v>112</v>
      </c>
      <c r="F211" s="84">
        <v>0.95923913043478259</v>
      </c>
      <c r="G211">
        <v>53</v>
      </c>
      <c r="H211" s="78">
        <v>0</v>
      </c>
      <c r="I211" s="78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74">
        <v>3460</v>
      </c>
      <c r="B212" t="s">
        <v>482</v>
      </c>
      <c r="C212">
        <v>41</v>
      </c>
      <c r="D212">
        <v>4</v>
      </c>
      <c r="E212">
        <v>37</v>
      </c>
      <c r="F212" s="84">
        <v>0.93801652892561982</v>
      </c>
      <c r="G212">
        <v>0</v>
      </c>
      <c r="H212" s="78">
        <v>0</v>
      </c>
      <c r="I212" s="78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74">
        <v>3461</v>
      </c>
      <c r="B213" t="s">
        <v>427</v>
      </c>
      <c r="C213">
        <v>105</v>
      </c>
      <c r="D213">
        <v>59</v>
      </c>
      <c r="E213">
        <v>46</v>
      </c>
      <c r="F213" s="84">
        <v>0.97687861271676302</v>
      </c>
      <c r="G213">
        <v>0</v>
      </c>
      <c r="H213" s="78">
        <v>32</v>
      </c>
      <c r="I213" s="78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74">
        <v>3478</v>
      </c>
      <c r="B214" t="s">
        <v>483</v>
      </c>
      <c r="C214">
        <v>48</v>
      </c>
      <c r="D214">
        <v>23</v>
      </c>
      <c r="E214">
        <v>25</v>
      </c>
      <c r="F214" s="84">
        <v>0.99122807017543857</v>
      </c>
      <c r="G214">
        <v>0</v>
      </c>
      <c r="H214" s="78">
        <v>0</v>
      </c>
      <c r="I214" s="78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74">
        <v>3479</v>
      </c>
      <c r="B215" t="s">
        <v>484</v>
      </c>
      <c r="C215">
        <v>428</v>
      </c>
      <c r="D215">
        <v>191</v>
      </c>
      <c r="E215">
        <v>237</v>
      </c>
      <c r="F215" s="84">
        <v>0.9526627218934911</v>
      </c>
      <c r="G215">
        <v>0</v>
      </c>
      <c r="H215" s="78">
        <v>0</v>
      </c>
      <c r="I215" s="78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74">
        <v>3535</v>
      </c>
      <c r="B216" t="s">
        <v>485</v>
      </c>
      <c r="C216">
        <v>75</v>
      </c>
      <c r="D216">
        <v>5</v>
      </c>
      <c r="E216">
        <v>70</v>
      </c>
      <c r="F216" s="84" t="e">
        <v>#N/A</v>
      </c>
      <c r="G216">
        <v>0</v>
      </c>
      <c r="H216" s="78">
        <v>0</v>
      </c>
      <c r="I216" s="78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74">
        <v>3540</v>
      </c>
      <c r="B217" t="s">
        <v>486</v>
      </c>
      <c r="C217">
        <v>284</v>
      </c>
      <c r="D217">
        <v>88</v>
      </c>
      <c r="E217">
        <v>196</v>
      </c>
      <c r="F217" s="84">
        <v>0.97328244274809161</v>
      </c>
      <c r="G217">
        <v>55</v>
      </c>
      <c r="H217" s="78">
        <v>0</v>
      </c>
      <c r="I217" s="78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74">
        <v>3609</v>
      </c>
      <c r="B218" t="s">
        <v>487</v>
      </c>
      <c r="C218">
        <v>104</v>
      </c>
      <c r="D218">
        <v>40</v>
      </c>
      <c r="E218">
        <v>64</v>
      </c>
      <c r="F218" s="84">
        <v>0.92019950124688277</v>
      </c>
      <c r="G218">
        <v>0</v>
      </c>
      <c r="H218" s="78">
        <v>0</v>
      </c>
      <c r="I218" s="7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74">
        <v>3618</v>
      </c>
      <c r="B219" t="s">
        <v>488</v>
      </c>
      <c r="C219">
        <v>82</v>
      </c>
      <c r="D219">
        <v>33</v>
      </c>
      <c r="E219">
        <v>49</v>
      </c>
      <c r="F219" s="84">
        <v>0.97602739726027399</v>
      </c>
      <c r="G219">
        <v>0</v>
      </c>
      <c r="H219" s="78">
        <v>0</v>
      </c>
      <c r="I219" s="78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74">
        <v>3640</v>
      </c>
      <c r="B220" t="s">
        <v>489</v>
      </c>
      <c r="C220">
        <v>417</v>
      </c>
      <c r="D220">
        <v>186</v>
      </c>
      <c r="E220">
        <v>231</v>
      </c>
      <c r="F220" s="84">
        <v>0.93586387434554974</v>
      </c>
      <c r="G220">
        <v>0</v>
      </c>
      <c r="H220" s="78">
        <v>0</v>
      </c>
      <c r="I220" s="78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74">
        <v>3641</v>
      </c>
      <c r="B221" t="s">
        <v>490</v>
      </c>
      <c r="C221">
        <v>287</v>
      </c>
      <c r="D221">
        <v>26</v>
      </c>
      <c r="E221">
        <v>261</v>
      </c>
      <c r="F221" s="84">
        <v>0.95559845559845558</v>
      </c>
      <c r="G221">
        <v>140</v>
      </c>
      <c r="H221" s="78">
        <v>0</v>
      </c>
      <c r="I221" s="78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74">
        <v>3642</v>
      </c>
      <c r="B222" t="s">
        <v>491</v>
      </c>
      <c r="C222">
        <v>203</v>
      </c>
      <c r="D222">
        <v>203</v>
      </c>
      <c r="E222">
        <v>0</v>
      </c>
      <c r="F222" s="84">
        <v>0.9683377308707124</v>
      </c>
      <c r="G222">
        <v>0</v>
      </c>
      <c r="H222" s="78">
        <v>0</v>
      </c>
      <c r="I222" s="78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74">
        <v>3643</v>
      </c>
      <c r="B223" t="s">
        <v>492</v>
      </c>
      <c r="C223">
        <v>35</v>
      </c>
      <c r="D223">
        <v>19</v>
      </c>
      <c r="E223">
        <v>16</v>
      </c>
      <c r="F223" s="84">
        <v>1</v>
      </c>
      <c r="G223">
        <v>0</v>
      </c>
      <c r="H223" s="78">
        <v>0</v>
      </c>
      <c r="I223" s="78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74">
        <v>3656</v>
      </c>
      <c r="B224" t="s">
        <v>493</v>
      </c>
      <c r="C224">
        <v>44</v>
      </c>
      <c r="D224">
        <v>21</v>
      </c>
      <c r="E224">
        <v>23</v>
      </c>
      <c r="F224" s="84">
        <v>0.97163120567375882</v>
      </c>
      <c r="G224">
        <v>0</v>
      </c>
      <c r="H224" s="78">
        <v>0</v>
      </c>
      <c r="I224" s="78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74">
        <v>3657</v>
      </c>
      <c r="B225" t="s">
        <v>494</v>
      </c>
      <c r="C225">
        <v>47</v>
      </c>
      <c r="D225">
        <v>15</v>
      </c>
      <c r="E225">
        <v>32</v>
      </c>
      <c r="F225" s="84">
        <v>0.9719626168224299</v>
      </c>
      <c r="G225">
        <v>0</v>
      </c>
      <c r="H225" s="78">
        <v>0</v>
      </c>
      <c r="I225" s="78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74">
        <v>3733</v>
      </c>
      <c r="B226" t="s">
        <v>495</v>
      </c>
      <c r="C226">
        <v>49</v>
      </c>
      <c r="D226">
        <v>23</v>
      </c>
      <c r="E226">
        <v>26</v>
      </c>
      <c r="F226" s="84">
        <v>0.98113207547169812</v>
      </c>
      <c r="G226">
        <v>0</v>
      </c>
      <c r="H226" s="78">
        <v>0</v>
      </c>
      <c r="I226" s="78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74">
        <v>3739</v>
      </c>
      <c r="B227" t="s">
        <v>496</v>
      </c>
      <c r="C227">
        <v>135</v>
      </c>
      <c r="D227">
        <v>36</v>
      </c>
      <c r="E227">
        <v>99</v>
      </c>
      <c r="F227" s="84">
        <v>0.96853146853146854</v>
      </c>
      <c r="G227">
        <v>0</v>
      </c>
      <c r="H227" s="78">
        <v>0</v>
      </c>
      <c r="I227" s="78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74">
        <v>3741</v>
      </c>
      <c r="B228" t="s">
        <v>497</v>
      </c>
      <c r="C228">
        <v>32</v>
      </c>
      <c r="D228">
        <v>24</v>
      </c>
      <c r="E228">
        <v>8</v>
      </c>
      <c r="F228" s="84" t="e">
        <v>#N/A</v>
      </c>
      <c r="G228">
        <v>0</v>
      </c>
      <c r="H228" s="78">
        <v>0</v>
      </c>
      <c r="I228" s="7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74">
        <v>3742</v>
      </c>
      <c r="B229" t="s">
        <v>498</v>
      </c>
      <c r="C229">
        <v>270</v>
      </c>
      <c r="D229">
        <v>89</v>
      </c>
      <c r="E229">
        <v>181</v>
      </c>
      <c r="F229" s="84">
        <v>0.96474358974358976</v>
      </c>
      <c r="G229">
        <v>0</v>
      </c>
      <c r="H229" s="78">
        <v>0</v>
      </c>
      <c r="I229" s="78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74">
        <v>3796</v>
      </c>
      <c r="B230" t="s">
        <v>499</v>
      </c>
      <c r="C230">
        <v>147</v>
      </c>
      <c r="D230">
        <v>79</v>
      </c>
      <c r="E230">
        <v>68</v>
      </c>
      <c r="F230" s="84">
        <v>0.85269709543568462</v>
      </c>
      <c r="G230">
        <v>0</v>
      </c>
      <c r="H230" s="78">
        <v>0</v>
      </c>
      <c r="I230" s="78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74">
        <v>3800</v>
      </c>
      <c r="B231" t="s">
        <v>500</v>
      </c>
      <c r="C231">
        <v>30</v>
      </c>
      <c r="D231">
        <v>17</v>
      </c>
      <c r="E231">
        <v>13</v>
      </c>
      <c r="F231" s="84">
        <v>0.95061728395061729</v>
      </c>
      <c r="G231">
        <v>0</v>
      </c>
      <c r="H231" s="78">
        <v>0</v>
      </c>
      <c r="I231" s="78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74">
        <v>3802</v>
      </c>
      <c r="B232" t="s">
        <v>501</v>
      </c>
      <c r="C232">
        <v>62</v>
      </c>
      <c r="D232">
        <v>37</v>
      </c>
      <c r="E232">
        <v>25</v>
      </c>
      <c r="F232" s="84">
        <v>0.96153846153846156</v>
      </c>
      <c r="G232">
        <v>0</v>
      </c>
      <c r="H232" s="78">
        <v>0</v>
      </c>
      <c r="I232" s="78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74">
        <v>3823</v>
      </c>
      <c r="B233" t="s">
        <v>502</v>
      </c>
      <c r="C233">
        <v>50</v>
      </c>
      <c r="D233">
        <v>20</v>
      </c>
      <c r="E233">
        <v>30</v>
      </c>
      <c r="F233" s="84">
        <v>0.95391705069124422</v>
      </c>
      <c r="G233">
        <v>0</v>
      </c>
      <c r="H233" s="78">
        <v>0</v>
      </c>
      <c r="I233" s="78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74">
        <v>3871</v>
      </c>
      <c r="B234" t="s">
        <v>503</v>
      </c>
      <c r="C234">
        <v>113</v>
      </c>
      <c r="D234">
        <v>33</v>
      </c>
      <c r="E234">
        <v>80</v>
      </c>
      <c r="F234" s="84">
        <v>0.98177083333333337</v>
      </c>
      <c r="G234">
        <v>58</v>
      </c>
      <c r="H234" s="78">
        <v>0</v>
      </c>
      <c r="I234" s="78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74">
        <v>3885</v>
      </c>
      <c r="B235" t="s">
        <v>504</v>
      </c>
      <c r="C235">
        <v>55</v>
      </c>
      <c r="D235">
        <v>35</v>
      </c>
      <c r="E235">
        <v>20</v>
      </c>
      <c r="F235" s="84">
        <v>0.94160583941605835</v>
      </c>
      <c r="G235">
        <v>0</v>
      </c>
      <c r="H235" s="78">
        <v>0</v>
      </c>
      <c r="I235" s="78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74">
        <v>3887</v>
      </c>
      <c r="B236" t="s">
        <v>505</v>
      </c>
      <c r="C236">
        <v>17</v>
      </c>
      <c r="D236">
        <v>7</v>
      </c>
      <c r="E236">
        <v>10</v>
      </c>
      <c r="F236" s="84">
        <v>0.96363636363636362</v>
      </c>
      <c r="G236">
        <v>0</v>
      </c>
      <c r="H236" s="78">
        <v>0</v>
      </c>
      <c r="I236" s="78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74">
        <v>3888</v>
      </c>
      <c r="B237" t="s">
        <v>506</v>
      </c>
      <c r="C237">
        <v>31</v>
      </c>
      <c r="D237">
        <v>12</v>
      </c>
      <c r="E237">
        <v>19</v>
      </c>
      <c r="F237" s="84">
        <v>0.96590909090909094</v>
      </c>
      <c r="G237">
        <v>0</v>
      </c>
      <c r="H237" s="78">
        <v>0</v>
      </c>
      <c r="I237" s="78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74">
        <v>3907</v>
      </c>
      <c r="B238" t="s">
        <v>507</v>
      </c>
      <c r="C238">
        <v>46</v>
      </c>
      <c r="D238">
        <v>27</v>
      </c>
      <c r="E238">
        <v>19</v>
      </c>
      <c r="F238" s="84">
        <v>0.90800000000000003</v>
      </c>
      <c r="G238">
        <v>0</v>
      </c>
      <c r="H238" s="78">
        <v>0</v>
      </c>
      <c r="I238" s="78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74">
        <v>3909</v>
      </c>
      <c r="B239" t="s">
        <v>508</v>
      </c>
      <c r="C239">
        <v>86</v>
      </c>
      <c r="D239">
        <v>37</v>
      </c>
      <c r="E239">
        <v>49</v>
      </c>
      <c r="F239" s="84">
        <v>0.92727272727272725</v>
      </c>
      <c r="G239">
        <v>0</v>
      </c>
      <c r="H239" s="78">
        <v>0</v>
      </c>
      <c r="I239" s="78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74">
        <v>3940</v>
      </c>
      <c r="B240" t="s">
        <v>509</v>
      </c>
      <c r="C240">
        <v>81</v>
      </c>
      <c r="D240">
        <v>30</v>
      </c>
      <c r="E240">
        <v>51</v>
      </c>
      <c r="F240" s="84">
        <v>0.91569086651053866</v>
      </c>
      <c r="G240">
        <v>0</v>
      </c>
      <c r="H240" s="78">
        <v>0</v>
      </c>
      <c r="I240" s="78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74">
        <v>3941</v>
      </c>
      <c r="B241" t="s">
        <v>510</v>
      </c>
      <c r="C241">
        <v>78</v>
      </c>
      <c r="D241">
        <v>37</v>
      </c>
      <c r="E241">
        <v>41</v>
      </c>
      <c r="F241" s="84">
        <v>0.9375</v>
      </c>
      <c r="G241">
        <v>0</v>
      </c>
      <c r="H241" s="78">
        <v>0</v>
      </c>
      <c r="I241" s="78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74">
        <v>3961</v>
      </c>
      <c r="B242" t="s">
        <v>511</v>
      </c>
      <c r="C242">
        <v>15</v>
      </c>
      <c r="D242">
        <v>7</v>
      </c>
      <c r="E242">
        <v>8</v>
      </c>
      <c r="F242" s="84">
        <v>0.97580645161290325</v>
      </c>
      <c r="G242">
        <v>0</v>
      </c>
      <c r="H242" s="78">
        <v>0</v>
      </c>
      <c r="I242" s="78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74">
        <v>3976</v>
      </c>
      <c r="B243" t="s">
        <v>512</v>
      </c>
      <c r="C243">
        <v>127</v>
      </c>
      <c r="D243">
        <v>57</v>
      </c>
      <c r="E243">
        <v>70</v>
      </c>
      <c r="F243" s="84">
        <v>0.95967741935483875</v>
      </c>
      <c r="G243">
        <v>0</v>
      </c>
      <c r="H243" s="78">
        <v>0</v>
      </c>
      <c r="I243" s="78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74">
        <v>3998</v>
      </c>
      <c r="B244" t="s">
        <v>513</v>
      </c>
      <c r="C244">
        <v>122</v>
      </c>
      <c r="D244">
        <v>55</v>
      </c>
      <c r="E244">
        <v>67</v>
      </c>
      <c r="F244" s="84">
        <v>0.96978021978021978</v>
      </c>
      <c r="G244">
        <v>49</v>
      </c>
      <c r="H244" s="78">
        <v>0</v>
      </c>
      <c r="I244" s="78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74">
        <v>4025</v>
      </c>
      <c r="B245" t="s">
        <v>514</v>
      </c>
      <c r="C245">
        <v>76</v>
      </c>
      <c r="D245">
        <v>35</v>
      </c>
      <c r="E245">
        <v>41</v>
      </c>
      <c r="F245" s="84">
        <v>0.94318181818181823</v>
      </c>
      <c r="G245">
        <v>0</v>
      </c>
      <c r="H245" s="78">
        <v>0</v>
      </c>
      <c r="I245" s="78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74">
        <v>4049</v>
      </c>
      <c r="B246" t="s">
        <v>515</v>
      </c>
      <c r="C246">
        <v>111</v>
      </c>
      <c r="D246">
        <v>29</v>
      </c>
      <c r="E246">
        <v>82</v>
      </c>
      <c r="F246" s="84">
        <v>0.89659520807061788</v>
      </c>
      <c r="G246">
        <v>0</v>
      </c>
      <c r="H246" s="78">
        <v>0</v>
      </c>
      <c r="I246" s="78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74">
        <v>4084</v>
      </c>
      <c r="B247" t="s">
        <v>516</v>
      </c>
      <c r="C247">
        <v>43</v>
      </c>
      <c r="D247">
        <v>13</v>
      </c>
      <c r="E247">
        <v>30</v>
      </c>
      <c r="F247" s="84">
        <v>0.93103448275862066</v>
      </c>
      <c r="G247">
        <v>0</v>
      </c>
      <c r="H247" s="78">
        <v>0</v>
      </c>
      <c r="I247" s="78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74">
        <v>4102</v>
      </c>
      <c r="B248" t="s">
        <v>517</v>
      </c>
      <c r="C248">
        <v>115</v>
      </c>
      <c r="D248">
        <v>45</v>
      </c>
      <c r="E248">
        <v>70</v>
      </c>
      <c r="F248" s="84">
        <v>0.91582491582491588</v>
      </c>
      <c r="G248">
        <v>53</v>
      </c>
      <c r="H248" s="78">
        <v>0</v>
      </c>
      <c r="I248" s="7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74">
        <v>4124</v>
      </c>
      <c r="B249" t="s">
        <v>518</v>
      </c>
      <c r="C249">
        <v>66</v>
      </c>
      <c r="D249">
        <v>25</v>
      </c>
      <c r="E249">
        <v>41</v>
      </c>
      <c r="F249" s="84">
        <v>0.93442622950819676</v>
      </c>
      <c r="G249">
        <v>0</v>
      </c>
      <c r="H249" s="78">
        <v>0</v>
      </c>
      <c r="I249" s="78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74">
        <v>4140</v>
      </c>
      <c r="B250" t="s">
        <v>519</v>
      </c>
      <c r="C250">
        <v>213</v>
      </c>
      <c r="D250">
        <v>122</v>
      </c>
      <c r="E250">
        <v>91</v>
      </c>
      <c r="F250" s="84">
        <v>0.81843065693430661</v>
      </c>
      <c r="G250">
        <v>0</v>
      </c>
      <c r="H250" s="78">
        <v>49</v>
      </c>
      <c r="I250" s="78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74">
        <v>4141</v>
      </c>
      <c r="B251" t="s">
        <v>520</v>
      </c>
      <c r="C251">
        <v>54</v>
      </c>
      <c r="D251">
        <v>19</v>
      </c>
      <c r="E251">
        <v>35</v>
      </c>
      <c r="F251" s="84">
        <v>0.9550561797752809</v>
      </c>
      <c r="G251">
        <v>0</v>
      </c>
      <c r="H251" s="78">
        <v>0</v>
      </c>
      <c r="I251" s="78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74">
        <v>4160</v>
      </c>
      <c r="B252" t="s">
        <v>521</v>
      </c>
      <c r="C252">
        <v>230</v>
      </c>
      <c r="D252">
        <v>107</v>
      </c>
      <c r="E252">
        <v>123</v>
      </c>
      <c r="F252" s="84">
        <v>0.96061269146608319</v>
      </c>
      <c r="G252">
        <v>0</v>
      </c>
      <c r="H252" s="78">
        <v>0</v>
      </c>
      <c r="I252" s="78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74">
        <v>4162</v>
      </c>
      <c r="B253" t="s">
        <v>522</v>
      </c>
      <c r="C253">
        <v>735</v>
      </c>
      <c r="D253">
        <v>383</v>
      </c>
      <c r="E253">
        <v>352</v>
      </c>
      <c r="F253" s="84">
        <v>0.90099715099715094</v>
      </c>
      <c r="G253">
        <v>0</v>
      </c>
      <c r="H253" s="78">
        <v>0</v>
      </c>
      <c r="I253" s="78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74">
        <v>4165</v>
      </c>
      <c r="B254" t="s">
        <v>523</v>
      </c>
      <c r="C254">
        <v>412</v>
      </c>
      <c r="D254">
        <v>47</v>
      </c>
      <c r="E254">
        <v>365</v>
      </c>
      <c r="F254" s="84">
        <v>0.94437577255871441</v>
      </c>
      <c r="G254">
        <v>148</v>
      </c>
      <c r="H254" s="78">
        <v>0</v>
      </c>
      <c r="I254" s="78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74">
        <v>4166</v>
      </c>
      <c r="B255" t="s">
        <v>524</v>
      </c>
      <c r="C255">
        <v>429</v>
      </c>
      <c r="D255">
        <v>428</v>
      </c>
      <c r="E255">
        <v>1</v>
      </c>
      <c r="F255" s="84">
        <v>0.96099290780141844</v>
      </c>
      <c r="G255">
        <v>0</v>
      </c>
      <c r="H255" s="78">
        <v>65</v>
      </c>
      <c r="I255" s="78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74">
        <v>4195</v>
      </c>
      <c r="B256" t="s">
        <v>525</v>
      </c>
      <c r="C256">
        <v>59</v>
      </c>
      <c r="D256">
        <v>32</v>
      </c>
      <c r="E256">
        <v>27</v>
      </c>
      <c r="F256" s="84">
        <v>0.96183206106870234</v>
      </c>
      <c r="G256">
        <v>0</v>
      </c>
      <c r="H256" s="78">
        <v>0</v>
      </c>
      <c r="I256" s="78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74">
        <v>4270</v>
      </c>
      <c r="B257" t="s">
        <v>526</v>
      </c>
      <c r="C257">
        <v>51</v>
      </c>
      <c r="D257">
        <v>32</v>
      </c>
      <c r="E257">
        <v>19</v>
      </c>
      <c r="F257" s="84">
        <v>0.92168674698795183</v>
      </c>
      <c r="G257">
        <v>0</v>
      </c>
      <c r="H257" s="78">
        <v>0</v>
      </c>
      <c r="I257" s="78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74">
        <v>4277</v>
      </c>
      <c r="B258" t="s">
        <v>527</v>
      </c>
      <c r="C258">
        <v>339</v>
      </c>
      <c r="D258">
        <v>133</v>
      </c>
      <c r="E258">
        <v>206</v>
      </c>
      <c r="F258" s="84">
        <v>0.828125</v>
      </c>
      <c r="G258">
        <v>84</v>
      </c>
      <c r="H258" s="78">
        <v>83</v>
      </c>
      <c r="I258" s="78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74">
        <v>4287</v>
      </c>
      <c r="B259" t="s">
        <v>528</v>
      </c>
      <c r="C259">
        <v>318</v>
      </c>
      <c r="D259">
        <v>95</v>
      </c>
      <c r="E259">
        <v>223</v>
      </c>
      <c r="F259" s="84">
        <v>0.94067796610169496</v>
      </c>
      <c r="G259">
        <v>0</v>
      </c>
      <c r="H259" s="78">
        <v>0</v>
      </c>
      <c r="I259" s="78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74">
        <v>4288</v>
      </c>
      <c r="B260" t="s">
        <v>529</v>
      </c>
      <c r="C260">
        <v>303</v>
      </c>
      <c r="D260">
        <v>116</v>
      </c>
      <c r="E260">
        <v>187</v>
      </c>
      <c r="F260" s="84">
        <v>0.94661921708185048</v>
      </c>
      <c r="G260">
        <v>0</v>
      </c>
      <c r="H260" s="78">
        <v>0</v>
      </c>
      <c r="I260" s="78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74">
        <v>4289</v>
      </c>
      <c r="B261" t="s">
        <v>530</v>
      </c>
      <c r="C261">
        <v>65</v>
      </c>
      <c r="D261">
        <v>12</v>
      </c>
      <c r="E261">
        <v>53</v>
      </c>
      <c r="F261" s="84">
        <v>0.89520426287744226</v>
      </c>
      <c r="G261">
        <v>0</v>
      </c>
      <c r="H261" s="78">
        <v>0</v>
      </c>
      <c r="I261" s="78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74">
        <v>4309</v>
      </c>
      <c r="B262" t="s">
        <v>531</v>
      </c>
      <c r="C262">
        <v>43</v>
      </c>
      <c r="D262">
        <v>18</v>
      </c>
      <c r="E262">
        <v>25</v>
      </c>
      <c r="F262" s="84">
        <v>0.94647887323943658</v>
      </c>
      <c r="G262">
        <v>0</v>
      </c>
      <c r="H262" s="78">
        <v>0</v>
      </c>
      <c r="I262" s="78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74">
        <v>4331</v>
      </c>
      <c r="B263" t="s">
        <v>532</v>
      </c>
      <c r="C263">
        <v>48</v>
      </c>
      <c r="D263">
        <v>24</v>
      </c>
      <c r="E263">
        <v>24</v>
      </c>
      <c r="F263" s="84">
        <v>0.88888888888888884</v>
      </c>
      <c r="G263">
        <v>0</v>
      </c>
      <c r="H263" s="78">
        <v>0</v>
      </c>
      <c r="I263" s="78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74">
        <v>4353</v>
      </c>
      <c r="B264" t="s">
        <v>533</v>
      </c>
      <c r="C264">
        <v>52</v>
      </c>
      <c r="D264">
        <v>31</v>
      </c>
      <c r="E264">
        <v>21</v>
      </c>
      <c r="F264" s="84">
        <v>0.90710382513661203</v>
      </c>
      <c r="G264">
        <v>0</v>
      </c>
      <c r="H264" s="78">
        <v>0</v>
      </c>
      <c r="I264" s="78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74">
        <v>4404</v>
      </c>
      <c r="B265" t="s">
        <v>534</v>
      </c>
      <c r="C265">
        <v>26</v>
      </c>
      <c r="D265">
        <v>11</v>
      </c>
      <c r="E265">
        <v>15</v>
      </c>
      <c r="F265" s="84">
        <v>0.84640000000000004</v>
      </c>
      <c r="G265">
        <v>0</v>
      </c>
      <c r="H265" s="78">
        <v>0</v>
      </c>
      <c r="I265" s="78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74">
        <v>4408</v>
      </c>
      <c r="B266" t="s">
        <v>535</v>
      </c>
      <c r="C266">
        <v>235</v>
      </c>
      <c r="D266">
        <v>135</v>
      </c>
      <c r="E266">
        <v>100</v>
      </c>
      <c r="F266" s="84">
        <v>0.97505197505197505</v>
      </c>
      <c r="G266">
        <v>0</v>
      </c>
      <c r="H266" s="78">
        <v>0</v>
      </c>
      <c r="I266" s="78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74">
        <v>4446</v>
      </c>
      <c r="B267" t="s">
        <v>536</v>
      </c>
      <c r="C267">
        <v>46</v>
      </c>
      <c r="D267">
        <v>4</v>
      </c>
      <c r="E267">
        <v>42</v>
      </c>
      <c r="F267" s="84">
        <v>0.9553571428571429</v>
      </c>
      <c r="G267">
        <v>0</v>
      </c>
      <c r="H267" s="78">
        <v>0</v>
      </c>
      <c r="I267" s="78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74">
        <v>4451</v>
      </c>
      <c r="B268" t="s">
        <v>537</v>
      </c>
      <c r="C268">
        <v>155</v>
      </c>
      <c r="D268">
        <v>18</v>
      </c>
      <c r="E268">
        <v>137</v>
      </c>
      <c r="F268" s="84">
        <v>0.87075575027382257</v>
      </c>
      <c r="G268">
        <v>0</v>
      </c>
      <c r="H268" s="78">
        <v>0</v>
      </c>
      <c r="I268" s="7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74">
        <v>4483</v>
      </c>
      <c r="B269" t="s">
        <v>538</v>
      </c>
      <c r="C269">
        <v>168</v>
      </c>
      <c r="D269">
        <v>59</v>
      </c>
      <c r="E269">
        <v>109</v>
      </c>
      <c r="F269" s="84">
        <v>0.85411140583554379</v>
      </c>
      <c r="G269">
        <v>0</v>
      </c>
      <c r="H269" s="78">
        <v>0</v>
      </c>
      <c r="I269" s="78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74">
        <v>4507</v>
      </c>
      <c r="B270" t="s">
        <v>539</v>
      </c>
      <c r="C270">
        <v>78</v>
      </c>
      <c r="D270">
        <v>34</v>
      </c>
      <c r="E270">
        <v>44</v>
      </c>
      <c r="F270" s="84">
        <v>0.96835443037974689</v>
      </c>
      <c r="G270">
        <v>0</v>
      </c>
      <c r="H270" s="78">
        <v>0</v>
      </c>
      <c r="I270" s="78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74">
        <v>4533</v>
      </c>
      <c r="B271" t="s">
        <v>540</v>
      </c>
      <c r="C271">
        <v>227</v>
      </c>
      <c r="D271">
        <v>225</v>
      </c>
      <c r="E271">
        <v>2</v>
      </c>
      <c r="F271" s="84">
        <v>0.95436507936507942</v>
      </c>
      <c r="G271">
        <v>0</v>
      </c>
      <c r="H271" s="78">
        <v>0</v>
      </c>
      <c r="I271" s="78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74">
        <v>4534</v>
      </c>
      <c r="B272" t="s">
        <v>541</v>
      </c>
      <c r="C272">
        <v>529</v>
      </c>
      <c r="D272">
        <v>298</v>
      </c>
      <c r="E272">
        <v>231</v>
      </c>
      <c r="F272" s="84">
        <v>0.91577060931899645</v>
      </c>
      <c r="G272">
        <v>0</v>
      </c>
      <c r="H272" s="78">
        <v>0</v>
      </c>
      <c r="I272" s="78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74">
        <v>4535</v>
      </c>
      <c r="B273" t="s">
        <v>542</v>
      </c>
      <c r="C273">
        <v>216</v>
      </c>
      <c r="D273">
        <v>16</v>
      </c>
      <c r="E273">
        <v>200</v>
      </c>
      <c r="F273" s="84">
        <v>0.92243186582809222</v>
      </c>
      <c r="G273">
        <v>96</v>
      </c>
      <c r="H273" s="78">
        <v>0</v>
      </c>
      <c r="I273" s="78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74">
        <v>4536</v>
      </c>
      <c r="B274" t="s">
        <v>543</v>
      </c>
      <c r="C274">
        <v>107</v>
      </c>
      <c r="D274">
        <v>106</v>
      </c>
      <c r="E274">
        <v>1</v>
      </c>
      <c r="F274" s="84">
        <v>0.92647058823529416</v>
      </c>
      <c r="G274">
        <v>0</v>
      </c>
      <c r="H274" s="78">
        <v>0</v>
      </c>
      <c r="I274" s="78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74">
        <v>4557</v>
      </c>
      <c r="B275" t="s">
        <v>544</v>
      </c>
      <c r="C275">
        <v>36</v>
      </c>
      <c r="D275">
        <v>10</v>
      </c>
      <c r="E275">
        <v>26</v>
      </c>
      <c r="F275" s="84">
        <v>0.84836065573770492</v>
      </c>
      <c r="G275">
        <v>0</v>
      </c>
      <c r="H275" s="78">
        <v>0</v>
      </c>
      <c r="I275" s="78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74">
        <v>4559</v>
      </c>
      <c r="B276" t="s">
        <v>545</v>
      </c>
      <c r="C276">
        <v>18</v>
      </c>
      <c r="D276">
        <v>11</v>
      </c>
      <c r="E276">
        <v>7</v>
      </c>
      <c r="F276" s="84">
        <v>0.93181818181818177</v>
      </c>
      <c r="G276">
        <v>0</v>
      </c>
      <c r="H276" s="78">
        <v>0</v>
      </c>
      <c r="I276" s="78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74">
        <v>4560</v>
      </c>
      <c r="B277" t="s">
        <v>546</v>
      </c>
      <c r="C277">
        <v>40</v>
      </c>
      <c r="D277">
        <v>10</v>
      </c>
      <c r="E277">
        <v>30</v>
      </c>
      <c r="F277" s="84">
        <v>0.95121951219512191</v>
      </c>
      <c r="G277">
        <v>0</v>
      </c>
      <c r="H277" s="78">
        <v>0</v>
      </c>
      <c r="I277" s="78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74">
        <v>4616</v>
      </c>
      <c r="B278" t="s">
        <v>547</v>
      </c>
      <c r="C278">
        <v>35</v>
      </c>
      <c r="D278">
        <v>23</v>
      </c>
      <c r="E278">
        <v>12</v>
      </c>
      <c r="F278" s="84">
        <v>0.97297297297297303</v>
      </c>
      <c r="G278">
        <v>0</v>
      </c>
      <c r="H278" s="78">
        <v>0</v>
      </c>
      <c r="I278" s="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74">
        <v>4672</v>
      </c>
      <c r="B279" t="s">
        <v>548</v>
      </c>
      <c r="C279">
        <v>248</v>
      </c>
      <c r="D279">
        <v>124</v>
      </c>
      <c r="E279">
        <v>124</v>
      </c>
      <c r="F279" s="84">
        <v>0.86213592233009706</v>
      </c>
      <c r="G279">
        <v>0</v>
      </c>
      <c r="H279" s="78">
        <v>0</v>
      </c>
      <c r="I279" s="78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74">
        <v>4700</v>
      </c>
      <c r="B280" t="s">
        <v>549</v>
      </c>
      <c r="C280">
        <v>341</v>
      </c>
      <c r="D280">
        <v>66</v>
      </c>
      <c r="E280">
        <v>275</v>
      </c>
      <c r="F280" s="84">
        <v>0.90713324360699865</v>
      </c>
      <c r="G280">
        <v>0</v>
      </c>
      <c r="H280" s="78">
        <v>0</v>
      </c>
      <c r="I280" s="78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74">
        <v>4703</v>
      </c>
      <c r="B281" t="s">
        <v>550</v>
      </c>
      <c r="C281">
        <v>121</v>
      </c>
      <c r="D281">
        <v>5</v>
      </c>
      <c r="E281">
        <v>116</v>
      </c>
      <c r="F281" s="84">
        <v>0.92653061224489797</v>
      </c>
      <c r="G281">
        <v>44</v>
      </c>
      <c r="H281" s="78">
        <v>0</v>
      </c>
      <c r="I281" s="78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74">
        <v>4706</v>
      </c>
      <c r="B282" t="s">
        <v>551</v>
      </c>
      <c r="C282">
        <v>113</v>
      </c>
      <c r="D282">
        <v>79</v>
      </c>
      <c r="E282">
        <v>34</v>
      </c>
      <c r="F282" s="84">
        <v>0.93852459016393441</v>
      </c>
      <c r="G282">
        <v>0</v>
      </c>
      <c r="H282" s="78">
        <v>0</v>
      </c>
      <c r="I282" s="78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74">
        <v>4707</v>
      </c>
      <c r="B283" t="s">
        <v>552</v>
      </c>
      <c r="C283">
        <v>192</v>
      </c>
      <c r="D283">
        <v>92</v>
      </c>
      <c r="E283">
        <v>100</v>
      </c>
      <c r="F283" s="84">
        <v>0.91596638655462181</v>
      </c>
      <c r="G283">
        <v>0</v>
      </c>
      <c r="H283" s="78">
        <v>0</v>
      </c>
      <c r="I283" s="78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74">
        <v>4708</v>
      </c>
      <c r="B284" t="s">
        <v>553</v>
      </c>
      <c r="C284">
        <v>62</v>
      </c>
      <c r="D284">
        <v>22</v>
      </c>
      <c r="E284">
        <v>40</v>
      </c>
      <c r="F284" s="84">
        <v>0.86956521739130432</v>
      </c>
      <c r="G284">
        <v>0</v>
      </c>
      <c r="H284" s="78">
        <v>0</v>
      </c>
      <c r="I284" s="78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74">
        <v>4709</v>
      </c>
      <c r="B285" t="s">
        <v>554</v>
      </c>
      <c r="C285">
        <v>296</v>
      </c>
      <c r="D285">
        <v>184</v>
      </c>
      <c r="E285">
        <v>112</v>
      </c>
      <c r="F285" s="84">
        <v>0.92649572649572653</v>
      </c>
      <c r="G285">
        <v>0</v>
      </c>
      <c r="H285" s="78">
        <v>0</v>
      </c>
      <c r="I285" s="78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74">
        <v>4717</v>
      </c>
      <c r="B286" t="s">
        <v>555</v>
      </c>
      <c r="C286">
        <v>46</v>
      </c>
      <c r="D286">
        <v>19</v>
      </c>
      <c r="E286">
        <v>27</v>
      </c>
      <c r="F286" s="84">
        <v>0.9285714285714286</v>
      </c>
      <c r="G286">
        <v>0</v>
      </c>
      <c r="H286" s="78">
        <v>0</v>
      </c>
      <c r="I286" s="78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74">
        <v>4782</v>
      </c>
      <c r="B287" t="s">
        <v>556</v>
      </c>
      <c r="C287">
        <v>145</v>
      </c>
      <c r="D287">
        <v>62</v>
      </c>
      <c r="E287">
        <v>83</v>
      </c>
      <c r="F287" s="84">
        <v>0.82378854625550657</v>
      </c>
      <c r="G287">
        <v>0</v>
      </c>
      <c r="H287" s="78">
        <v>0</v>
      </c>
      <c r="I287" s="78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74">
        <v>4805</v>
      </c>
      <c r="B288" t="s">
        <v>557</v>
      </c>
      <c r="C288">
        <v>145</v>
      </c>
      <c r="D288">
        <v>70</v>
      </c>
      <c r="E288">
        <v>75</v>
      </c>
      <c r="F288" s="84">
        <v>0.92610062893081757</v>
      </c>
      <c r="G288">
        <v>0</v>
      </c>
      <c r="H288" s="78">
        <v>0</v>
      </c>
      <c r="I288" s="78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74">
        <v>4824</v>
      </c>
      <c r="B289" t="s">
        <v>558</v>
      </c>
      <c r="C289">
        <v>190</v>
      </c>
      <c r="D289">
        <v>14</v>
      </c>
      <c r="E289">
        <v>176</v>
      </c>
      <c r="F289" s="84">
        <v>0.93764434180138567</v>
      </c>
      <c r="G289">
        <v>99</v>
      </c>
      <c r="H289" s="78">
        <v>0</v>
      </c>
      <c r="I289" s="78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74">
        <v>4825</v>
      </c>
      <c r="B290" t="s">
        <v>559</v>
      </c>
      <c r="C290">
        <v>167</v>
      </c>
      <c r="D290">
        <v>80</v>
      </c>
      <c r="E290">
        <v>87</v>
      </c>
      <c r="F290" s="84">
        <v>0.92917847025495748</v>
      </c>
      <c r="G290">
        <v>0</v>
      </c>
      <c r="H290" s="78">
        <v>0</v>
      </c>
      <c r="I290" s="78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74">
        <v>4870</v>
      </c>
      <c r="B291" t="s">
        <v>560</v>
      </c>
      <c r="C291">
        <v>50</v>
      </c>
      <c r="D291">
        <v>25</v>
      </c>
      <c r="E291">
        <v>25</v>
      </c>
      <c r="F291" s="84">
        <v>0.94331983805668018</v>
      </c>
      <c r="G291">
        <v>0</v>
      </c>
      <c r="H291" s="78">
        <v>0</v>
      </c>
      <c r="I291" s="78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74">
        <v>4897</v>
      </c>
      <c r="B292" t="s">
        <v>561</v>
      </c>
      <c r="C292">
        <v>132</v>
      </c>
      <c r="D292">
        <v>77</v>
      </c>
      <c r="E292">
        <v>55</v>
      </c>
      <c r="F292" s="84">
        <v>0.94769874476987448</v>
      </c>
      <c r="G292">
        <v>0</v>
      </c>
      <c r="H292" s="78">
        <v>0</v>
      </c>
      <c r="I292" s="78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74">
        <v>4925</v>
      </c>
      <c r="B293" t="s">
        <v>562</v>
      </c>
      <c r="C293">
        <v>71</v>
      </c>
      <c r="D293">
        <v>31</v>
      </c>
      <c r="E293">
        <v>40</v>
      </c>
      <c r="F293" s="84">
        <v>0.92931034482758623</v>
      </c>
      <c r="G293">
        <v>0</v>
      </c>
      <c r="H293" s="78">
        <v>0</v>
      </c>
      <c r="I293" s="78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74">
        <v>4948</v>
      </c>
      <c r="B294" t="s">
        <v>563</v>
      </c>
      <c r="C294">
        <v>138</v>
      </c>
      <c r="D294">
        <v>37</v>
      </c>
      <c r="E294">
        <v>101</v>
      </c>
      <c r="F294" s="84">
        <v>0.96268656716417911</v>
      </c>
      <c r="G294">
        <v>32</v>
      </c>
      <c r="H294" s="78">
        <v>0</v>
      </c>
      <c r="I294" s="78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74">
        <v>4949</v>
      </c>
      <c r="B295" t="s">
        <v>564</v>
      </c>
      <c r="C295">
        <v>53</v>
      </c>
      <c r="D295">
        <v>28</v>
      </c>
      <c r="E295">
        <v>25</v>
      </c>
      <c r="F295" s="84">
        <v>0.93181818181818177</v>
      </c>
      <c r="G295">
        <v>0</v>
      </c>
      <c r="H295" s="78">
        <v>0</v>
      </c>
      <c r="I295" s="78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74">
        <v>4975</v>
      </c>
      <c r="B296" t="s">
        <v>565</v>
      </c>
      <c r="C296">
        <v>96</v>
      </c>
      <c r="D296">
        <v>11</v>
      </c>
      <c r="E296">
        <v>85</v>
      </c>
      <c r="F296" s="84">
        <v>0.91326530612244894</v>
      </c>
      <c r="G296">
        <v>0</v>
      </c>
      <c r="H296" s="78">
        <v>0</v>
      </c>
      <c r="I296" s="78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74">
        <v>4977</v>
      </c>
      <c r="B297" t="s">
        <v>566</v>
      </c>
      <c r="C297">
        <v>422</v>
      </c>
      <c r="D297">
        <v>295</v>
      </c>
      <c r="E297">
        <v>127</v>
      </c>
      <c r="F297" s="84">
        <v>0.93077742279020237</v>
      </c>
      <c r="G297">
        <v>0</v>
      </c>
      <c r="H297" s="78">
        <v>0</v>
      </c>
      <c r="I297" s="78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74">
        <v>4983</v>
      </c>
      <c r="B298" t="s">
        <v>567</v>
      </c>
      <c r="C298">
        <v>112</v>
      </c>
      <c r="D298">
        <v>44</v>
      </c>
      <c r="E298">
        <v>68</v>
      </c>
      <c r="F298" s="84">
        <v>0.90861618798955612</v>
      </c>
      <c r="G298">
        <v>0</v>
      </c>
      <c r="H298" s="78">
        <v>0</v>
      </c>
      <c r="I298" s="78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74">
        <v>5021</v>
      </c>
      <c r="B299" t="s">
        <v>568</v>
      </c>
      <c r="C299">
        <v>219</v>
      </c>
      <c r="D299">
        <v>87</v>
      </c>
      <c r="E299">
        <v>132</v>
      </c>
      <c r="F299" s="84">
        <v>0.98121085594989566</v>
      </c>
      <c r="G299">
        <v>0</v>
      </c>
      <c r="H299" s="78">
        <v>0</v>
      </c>
      <c r="I299" s="78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74">
        <v>5057</v>
      </c>
      <c r="B300" t="s">
        <v>569</v>
      </c>
      <c r="C300">
        <v>43</v>
      </c>
      <c r="D300">
        <v>26</v>
      </c>
      <c r="E300">
        <v>17</v>
      </c>
      <c r="F300" s="84">
        <v>1</v>
      </c>
      <c r="G300">
        <v>0</v>
      </c>
      <c r="H300" s="78">
        <v>0</v>
      </c>
      <c r="I300" s="78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74">
        <v>5084</v>
      </c>
      <c r="B301" t="s">
        <v>570</v>
      </c>
      <c r="C301">
        <v>84</v>
      </c>
      <c r="D301">
        <v>21</v>
      </c>
      <c r="E301">
        <v>63</v>
      </c>
      <c r="F301" s="84">
        <v>0.84826974267968058</v>
      </c>
      <c r="G301">
        <v>0</v>
      </c>
      <c r="H301" s="78">
        <v>0</v>
      </c>
      <c r="I301" s="78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74">
        <v>5105</v>
      </c>
      <c r="B302" t="s">
        <v>571</v>
      </c>
      <c r="C302">
        <v>91</v>
      </c>
      <c r="D302">
        <v>33</v>
      </c>
      <c r="E302">
        <v>58</v>
      </c>
      <c r="F302" s="84">
        <v>0.9285714285714286</v>
      </c>
      <c r="G302">
        <v>0</v>
      </c>
      <c r="H302" s="78">
        <v>0</v>
      </c>
      <c r="I302" s="78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74">
        <v>5122</v>
      </c>
      <c r="B303" t="s">
        <v>572</v>
      </c>
      <c r="C303">
        <v>104</v>
      </c>
      <c r="D303">
        <v>60</v>
      </c>
      <c r="E303">
        <v>44</v>
      </c>
      <c r="F303" s="84">
        <v>0.96083550913838123</v>
      </c>
      <c r="G303">
        <v>0</v>
      </c>
      <c r="H303" s="78">
        <v>0</v>
      </c>
      <c r="I303" s="78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74">
        <v>5215</v>
      </c>
      <c r="B304" t="s">
        <v>573</v>
      </c>
      <c r="C304">
        <v>304</v>
      </c>
      <c r="D304">
        <v>24</v>
      </c>
      <c r="E304">
        <v>280</v>
      </c>
      <c r="F304" s="84">
        <v>0.94240000000000002</v>
      </c>
      <c r="G304">
        <v>115</v>
      </c>
      <c r="H304" s="78">
        <v>0</v>
      </c>
      <c r="I304" s="78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74">
        <v>5216</v>
      </c>
      <c r="B305" t="s">
        <v>574</v>
      </c>
      <c r="C305">
        <v>210</v>
      </c>
      <c r="D305">
        <v>135</v>
      </c>
      <c r="E305">
        <v>75</v>
      </c>
      <c r="F305" s="84">
        <v>0.92370572207084467</v>
      </c>
      <c r="G305">
        <v>0</v>
      </c>
      <c r="H305" s="78">
        <v>0</v>
      </c>
      <c r="I305" s="78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74">
        <v>5219</v>
      </c>
      <c r="B306" t="s">
        <v>575</v>
      </c>
      <c r="C306">
        <v>472</v>
      </c>
      <c r="D306">
        <v>329</v>
      </c>
      <c r="E306">
        <v>143</v>
      </c>
      <c r="F306" s="84">
        <v>0.94887525562372188</v>
      </c>
      <c r="G306">
        <v>0</v>
      </c>
      <c r="H306" s="78">
        <v>0</v>
      </c>
      <c r="I306" s="78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74">
        <v>5267</v>
      </c>
      <c r="B307" t="s">
        <v>576</v>
      </c>
      <c r="C307">
        <v>59</v>
      </c>
      <c r="D307">
        <v>26</v>
      </c>
      <c r="E307">
        <v>33</v>
      </c>
      <c r="F307" s="84">
        <v>0.97637795275590555</v>
      </c>
      <c r="G307">
        <v>0</v>
      </c>
      <c r="H307" s="78">
        <v>0</v>
      </c>
      <c r="I307" s="78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74">
        <v>5270</v>
      </c>
      <c r="B308" t="s">
        <v>577</v>
      </c>
      <c r="C308">
        <v>137</v>
      </c>
      <c r="D308">
        <v>65</v>
      </c>
      <c r="E308">
        <v>72</v>
      </c>
      <c r="F308" s="84">
        <v>0.98859315589353614</v>
      </c>
      <c r="G308">
        <v>0</v>
      </c>
      <c r="H308" s="78">
        <v>0</v>
      </c>
      <c r="I308" s="7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74">
        <v>5274</v>
      </c>
      <c r="B309" t="s">
        <v>578</v>
      </c>
      <c r="C309">
        <v>56</v>
      </c>
      <c r="D309">
        <v>21</v>
      </c>
      <c r="E309">
        <v>35</v>
      </c>
      <c r="F309" s="84">
        <v>0.94174757281553401</v>
      </c>
      <c r="G309">
        <v>0</v>
      </c>
      <c r="H309" s="78">
        <v>0</v>
      </c>
      <c r="I309" s="78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74">
        <v>5282</v>
      </c>
      <c r="B310" t="s">
        <v>579</v>
      </c>
      <c r="C310">
        <v>252</v>
      </c>
      <c r="D310">
        <v>149</v>
      </c>
      <c r="E310">
        <v>103</v>
      </c>
      <c r="F310" s="84">
        <v>0.97659297789336796</v>
      </c>
      <c r="G310">
        <v>0</v>
      </c>
      <c r="H310" s="78">
        <v>0</v>
      </c>
      <c r="I310" s="78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74">
        <v>5323</v>
      </c>
      <c r="B311" t="s">
        <v>580</v>
      </c>
      <c r="C311">
        <v>93</v>
      </c>
      <c r="D311">
        <v>36</v>
      </c>
      <c r="E311">
        <v>57</v>
      </c>
      <c r="F311" s="84">
        <v>0.9341637010676157</v>
      </c>
      <c r="G311">
        <v>0</v>
      </c>
      <c r="H311" s="78">
        <v>0</v>
      </c>
      <c r="I311" s="78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74">
        <v>5343</v>
      </c>
      <c r="B312" t="s">
        <v>581</v>
      </c>
      <c r="C312">
        <v>160</v>
      </c>
      <c r="D312">
        <v>72</v>
      </c>
      <c r="E312">
        <v>88</v>
      </c>
      <c r="F312" s="84">
        <v>0.97599999999999998</v>
      </c>
      <c r="G312">
        <v>0</v>
      </c>
      <c r="H312" s="78">
        <v>0</v>
      </c>
      <c r="I312" s="78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74">
        <v>5344</v>
      </c>
      <c r="B313" t="s">
        <v>582</v>
      </c>
      <c r="C313">
        <v>46</v>
      </c>
      <c r="D313">
        <v>25</v>
      </c>
      <c r="E313">
        <v>21</v>
      </c>
      <c r="F313" s="84">
        <v>0.86456692913385824</v>
      </c>
      <c r="G313">
        <v>0</v>
      </c>
      <c r="H313" s="78">
        <v>0</v>
      </c>
      <c r="I313" s="78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74">
        <v>5393</v>
      </c>
      <c r="B314" t="s">
        <v>583</v>
      </c>
      <c r="C314">
        <v>448</v>
      </c>
      <c r="D314">
        <v>207</v>
      </c>
      <c r="E314">
        <v>241</v>
      </c>
      <c r="F314" s="84">
        <v>0.97722095671981779</v>
      </c>
      <c r="G314">
        <v>0</v>
      </c>
      <c r="H314" s="78">
        <v>0</v>
      </c>
      <c r="I314" s="78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74">
        <v>5439</v>
      </c>
      <c r="B315" t="s">
        <v>584</v>
      </c>
      <c r="C315">
        <v>127</v>
      </c>
      <c r="D315">
        <v>65</v>
      </c>
      <c r="E315">
        <v>62</v>
      </c>
      <c r="F315" s="84">
        <v>0.971830985915493</v>
      </c>
      <c r="G315">
        <v>0</v>
      </c>
      <c r="H315" s="78">
        <v>0</v>
      </c>
      <c r="I315" s="78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74">
        <v>5467</v>
      </c>
      <c r="B316" t="s">
        <v>585</v>
      </c>
      <c r="C316">
        <v>56</v>
      </c>
      <c r="D316">
        <v>17</v>
      </c>
      <c r="E316">
        <v>39</v>
      </c>
      <c r="F316" s="84">
        <v>1</v>
      </c>
      <c r="G316">
        <v>0</v>
      </c>
      <c r="H316" s="78">
        <v>0</v>
      </c>
      <c r="I316" s="78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74">
        <v>5565</v>
      </c>
      <c r="B317" t="s">
        <v>586</v>
      </c>
      <c r="C317">
        <v>107</v>
      </c>
      <c r="D317">
        <v>54</v>
      </c>
      <c r="E317">
        <v>53</v>
      </c>
      <c r="F317" s="84">
        <v>0.91213389121338917</v>
      </c>
      <c r="G317">
        <v>0</v>
      </c>
      <c r="H317" s="78">
        <v>0</v>
      </c>
      <c r="I317" s="78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74">
        <v>5566</v>
      </c>
      <c r="B318" t="s">
        <v>587</v>
      </c>
      <c r="C318">
        <v>442</v>
      </c>
      <c r="D318">
        <v>74</v>
      </c>
      <c r="E318">
        <v>368</v>
      </c>
      <c r="F318" s="84">
        <v>0.94915254237288138</v>
      </c>
      <c r="G318">
        <v>140</v>
      </c>
      <c r="H318" s="78">
        <v>0</v>
      </c>
      <c r="I318" s="78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74">
        <v>5567</v>
      </c>
      <c r="B319" t="s">
        <v>588</v>
      </c>
      <c r="C319">
        <v>123</v>
      </c>
      <c r="D319">
        <v>10</v>
      </c>
      <c r="E319">
        <v>113</v>
      </c>
      <c r="F319" s="84">
        <v>0.98832684824902728</v>
      </c>
      <c r="G319">
        <v>38</v>
      </c>
      <c r="H319" s="78">
        <v>0</v>
      </c>
      <c r="I319" s="78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74">
        <v>5568</v>
      </c>
      <c r="B320" t="s">
        <v>589</v>
      </c>
      <c r="C320">
        <v>420</v>
      </c>
      <c r="D320">
        <v>312</v>
      </c>
      <c r="E320">
        <v>108</v>
      </c>
      <c r="F320" s="84">
        <v>0.96377749029754201</v>
      </c>
      <c r="G320">
        <v>0</v>
      </c>
      <c r="H320" s="78">
        <v>0</v>
      </c>
      <c r="I320" s="78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74">
        <v>5574</v>
      </c>
      <c r="B321" t="s">
        <v>590</v>
      </c>
      <c r="C321">
        <v>109</v>
      </c>
      <c r="D321">
        <v>57</v>
      </c>
      <c r="E321">
        <v>52</v>
      </c>
      <c r="F321" s="84">
        <v>0.9695652173913043</v>
      </c>
      <c r="G321">
        <v>0</v>
      </c>
      <c r="H321" s="78">
        <v>0</v>
      </c>
      <c r="I321" s="78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74">
        <v>5600</v>
      </c>
      <c r="B322" t="s">
        <v>591</v>
      </c>
      <c r="C322">
        <v>4</v>
      </c>
      <c r="D322">
        <v>0</v>
      </c>
      <c r="E322">
        <v>4</v>
      </c>
      <c r="F322" s="84" t="e">
        <v>#N/A</v>
      </c>
      <c r="G322">
        <v>0</v>
      </c>
      <c r="H322" s="78">
        <v>0</v>
      </c>
      <c r="I322" s="78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74">
        <v>5613</v>
      </c>
      <c r="B323" t="s">
        <v>592</v>
      </c>
      <c r="C323">
        <v>91</v>
      </c>
      <c r="D323">
        <v>37</v>
      </c>
      <c r="E323">
        <v>54</v>
      </c>
      <c r="F323" s="84">
        <v>0.94880546075085326</v>
      </c>
      <c r="G323">
        <v>0</v>
      </c>
      <c r="H323" s="78">
        <v>0</v>
      </c>
      <c r="I323" s="78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74">
        <v>5620</v>
      </c>
      <c r="B324" t="s">
        <v>593</v>
      </c>
      <c r="C324">
        <v>4</v>
      </c>
      <c r="D324">
        <v>2</v>
      </c>
      <c r="E324">
        <v>2</v>
      </c>
      <c r="F324" s="84" t="e">
        <v>#N/A</v>
      </c>
      <c r="G324">
        <v>0</v>
      </c>
      <c r="H324" s="78">
        <v>0</v>
      </c>
      <c r="I324" s="78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74">
        <v>5653</v>
      </c>
      <c r="B325" t="s">
        <v>594</v>
      </c>
      <c r="C325">
        <v>145</v>
      </c>
      <c r="D325">
        <v>118</v>
      </c>
      <c r="E325">
        <v>27</v>
      </c>
      <c r="F325" s="84">
        <v>0.96979865771812079</v>
      </c>
      <c r="G325">
        <v>0</v>
      </c>
      <c r="H325" s="78">
        <v>0</v>
      </c>
      <c r="I325" s="78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74">
        <v>5655</v>
      </c>
      <c r="B326" t="s">
        <v>595</v>
      </c>
      <c r="C326">
        <v>486</v>
      </c>
      <c r="D326">
        <v>285</v>
      </c>
      <c r="E326">
        <v>201</v>
      </c>
      <c r="F326" s="84">
        <v>0.89523809523809528</v>
      </c>
      <c r="G326">
        <v>0</v>
      </c>
      <c r="H326" s="78">
        <v>0</v>
      </c>
      <c r="I326" s="78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74">
        <v>5656</v>
      </c>
      <c r="B327" t="s">
        <v>596</v>
      </c>
      <c r="C327">
        <v>498</v>
      </c>
      <c r="D327">
        <v>107</v>
      </c>
      <c r="E327">
        <v>391</v>
      </c>
      <c r="F327" s="84">
        <v>0.91632653061224489</v>
      </c>
      <c r="G327">
        <v>222</v>
      </c>
      <c r="H327" s="78">
        <v>0</v>
      </c>
      <c r="I327" s="78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74">
        <v>5663</v>
      </c>
      <c r="B328" t="s">
        <v>597</v>
      </c>
      <c r="C328">
        <v>542</v>
      </c>
      <c r="D328">
        <v>242</v>
      </c>
      <c r="E328">
        <v>300</v>
      </c>
      <c r="F328" s="84">
        <v>0.95533272561531446</v>
      </c>
      <c r="G328">
        <v>91</v>
      </c>
      <c r="H328" s="78">
        <v>0</v>
      </c>
      <c r="I328" s="78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74">
        <v>5697</v>
      </c>
      <c r="B329" t="s">
        <v>598</v>
      </c>
      <c r="C329">
        <v>47</v>
      </c>
      <c r="D329">
        <v>16</v>
      </c>
      <c r="E329">
        <v>31</v>
      </c>
      <c r="F329" s="84">
        <v>0.97647058823529409</v>
      </c>
      <c r="G329">
        <v>0</v>
      </c>
      <c r="H329" s="78">
        <v>0</v>
      </c>
      <c r="I329" s="78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74">
        <v>5703</v>
      </c>
      <c r="B330" t="s">
        <v>599</v>
      </c>
      <c r="C330">
        <v>60</v>
      </c>
      <c r="D330">
        <v>33</v>
      </c>
      <c r="E330">
        <v>27</v>
      </c>
      <c r="F330" s="84">
        <v>0.97368421052631582</v>
      </c>
      <c r="G330">
        <v>0</v>
      </c>
      <c r="H330" s="78">
        <v>0</v>
      </c>
      <c r="I330" s="78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74">
        <v>5729</v>
      </c>
      <c r="B331" t="s">
        <v>600</v>
      </c>
      <c r="C331">
        <v>42</v>
      </c>
      <c r="D331">
        <v>42</v>
      </c>
      <c r="E331">
        <v>0</v>
      </c>
      <c r="F331" s="84">
        <v>0.92</v>
      </c>
      <c r="G331">
        <v>0</v>
      </c>
      <c r="H331" s="78">
        <v>0</v>
      </c>
      <c r="I331" s="78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74">
        <v>5879</v>
      </c>
      <c r="B332" t="s">
        <v>601</v>
      </c>
      <c r="C332">
        <v>85</v>
      </c>
      <c r="D332">
        <v>43</v>
      </c>
      <c r="E332">
        <v>42</v>
      </c>
      <c r="F332" s="84">
        <v>0.92105263157894735</v>
      </c>
      <c r="G332">
        <v>0</v>
      </c>
      <c r="H332" s="78">
        <v>0</v>
      </c>
      <c r="I332" s="78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74">
        <v>5921</v>
      </c>
      <c r="B333" t="s">
        <v>602</v>
      </c>
      <c r="C333">
        <v>201</v>
      </c>
      <c r="D333">
        <v>83</v>
      </c>
      <c r="E333">
        <v>118</v>
      </c>
      <c r="F333" s="84">
        <v>0.95551257253384914</v>
      </c>
      <c r="G333">
        <v>75</v>
      </c>
      <c r="H333" s="78">
        <v>0</v>
      </c>
      <c r="I333" s="78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74">
        <v>5923</v>
      </c>
      <c r="B334" t="s">
        <v>603</v>
      </c>
      <c r="C334">
        <v>27</v>
      </c>
      <c r="D334">
        <v>11</v>
      </c>
      <c r="E334">
        <v>16</v>
      </c>
      <c r="F334" s="84">
        <v>0.97499999999999998</v>
      </c>
      <c r="G334">
        <v>0</v>
      </c>
      <c r="H334" s="78">
        <v>0</v>
      </c>
      <c r="I334" s="78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74">
        <v>5959</v>
      </c>
      <c r="B335" t="s">
        <v>604</v>
      </c>
      <c r="C335">
        <v>60</v>
      </c>
      <c r="D335">
        <v>25</v>
      </c>
      <c r="E335">
        <v>35</v>
      </c>
      <c r="F335" s="84">
        <v>0.95138888888888884</v>
      </c>
      <c r="G335">
        <v>0</v>
      </c>
      <c r="H335" s="78">
        <v>0</v>
      </c>
      <c r="I335" s="78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74">
        <v>5962</v>
      </c>
      <c r="B336" t="s">
        <v>605</v>
      </c>
      <c r="C336">
        <v>35</v>
      </c>
      <c r="D336">
        <v>6</v>
      </c>
      <c r="E336">
        <v>29</v>
      </c>
      <c r="F336" s="84" t="e">
        <v>#N/A</v>
      </c>
      <c r="G336">
        <v>0</v>
      </c>
      <c r="H336" s="78">
        <v>0</v>
      </c>
      <c r="I336" s="78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74">
        <v>5992</v>
      </c>
      <c r="B337" t="s">
        <v>606</v>
      </c>
      <c r="C337">
        <v>76</v>
      </c>
      <c r="D337">
        <v>19</v>
      </c>
      <c r="E337">
        <v>57</v>
      </c>
      <c r="F337" s="84">
        <v>0.96296296296296291</v>
      </c>
      <c r="G337">
        <v>0</v>
      </c>
      <c r="H337" s="78">
        <v>0</v>
      </c>
      <c r="I337" s="78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74">
        <v>6027</v>
      </c>
      <c r="B338" t="s">
        <v>607</v>
      </c>
      <c r="C338">
        <v>32</v>
      </c>
      <c r="D338">
        <v>18</v>
      </c>
      <c r="E338">
        <v>14</v>
      </c>
      <c r="F338" s="84">
        <v>0.97902097902097907</v>
      </c>
      <c r="G338">
        <v>0</v>
      </c>
      <c r="H338" s="78">
        <v>0</v>
      </c>
      <c r="I338" s="7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74">
        <v>6051</v>
      </c>
      <c r="B339" t="s">
        <v>608</v>
      </c>
      <c r="C339">
        <v>177</v>
      </c>
      <c r="D339">
        <v>95</v>
      </c>
      <c r="E339">
        <v>82</v>
      </c>
      <c r="F339" s="84">
        <v>0.94293478260869568</v>
      </c>
      <c r="G339">
        <v>0</v>
      </c>
      <c r="H339" s="78">
        <v>0</v>
      </c>
      <c r="I339" s="78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74">
        <v>6070</v>
      </c>
      <c r="B340" t="s">
        <v>609</v>
      </c>
      <c r="C340">
        <v>53</v>
      </c>
      <c r="D340">
        <v>21</v>
      </c>
      <c r="E340">
        <v>32</v>
      </c>
      <c r="F340" s="84">
        <v>0.93137254901960786</v>
      </c>
      <c r="G340">
        <v>0</v>
      </c>
      <c r="H340" s="78">
        <v>0</v>
      </c>
      <c r="I340" s="78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74">
        <v>6085</v>
      </c>
      <c r="B341" t="s">
        <v>610</v>
      </c>
      <c r="C341">
        <v>274</v>
      </c>
      <c r="D341">
        <v>174</v>
      </c>
      <c r="E341">
        <v>100</v>
      </c>
      <c r="F341" s="84">
        <v>0.95104895104895104</v>
      </c>
      <c r="G341">
        <v>0</v>
      </c>
      <c r="H341" s="78">
        <v>0</v>
      </c>
      <c r="I341" s="78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74">
        <v>6113</v>
      </c>
      <c r="B342" t="s">
        <v>611</v>
      </c>
      <c r="C342">
        <v>221</v>
      </c>
      <c r="D342">
        <v>19</v>
      </c>
      <c r="E342">
        <v>202</v>
      </c>
      <c r="F342" s="84">
        <v>0.94701986754966883</v>
      </c>
      <c r="G342">
        <v>71</v>
      </c>
      <c r="H342" s="78">
        <v>0</v>
      </c>
      <c r="I342" s="78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74">
        <v>6115</v>
      </c>
      <c r="B343" t="s">
        <v>612</v>
      </c>
      <c r="C343">
        <v>61</v>
      </c>
      <c r="D343">
        <v>31</v>
      </c>
      <c r="E343">
        <v>30</v>
      </c>
      <c r="F343" s="84">
        <v>0.98039215686274506</v>
      </c>
      <c r="G343">
        <v>0</v>
      </c>
      <c r="H343" s="78">
        <v>0</v>
      </c>
      <c r="I343" s="78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74">
        <v>6119</v>
      </c>
      <c r="B344" t="s">
        <v>613</v>
      </c>
      <c r="C344">
        <v>22</v>
      </c>
      <c r="D344">
        <v>9</v>
      </c>
      <c r="E344">
        <v>13</v>
      </c>
      <c r="F344" s="84">
        <v>0.86792452830188682</v>
      </c>
      <c r="G344">
        <v>0</v>
      </c>
      <c r="H344" s="78">
        <v>0</v>
      </c>
      <c r="I344" s="78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74">
        <v>6135</v>
      </c>
      <c r="B345" t="s">
        <v>614</v>
      </c>
      <c r="C345">
        <v>103</v>
      </c>
      <c r="D345">
        <v>53</v>
      </c>
      <c r="E345">
        <v>50</v>
      </c>
      <c r="F345" s="84">
        <v>0.9563106796116505</v>
      </c>
      <c r="G345">
        <v>0</v>
      </c>
      <c r="H345" s="78">
        <v>0</v>
      </c>
      <c r="I345" s="78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74">
        <v>6163</v>
      </c>
      <c r="B346" t="s">
        <v>615</v>
      </c>
      <c r="C346">
        <v>129</v>
      </c>
      <c r="D346">
        <v>67</v>
      </c>
      <c r="E346">
        <v>62</v>
      </c>
      <c r="F346" s="84">
        <v>0.96915167095115684</v>
      </c>
      <c r="G346">
        <v>0</v>
      </c>
      <c r="H346" s="78">
        <v>0</v>
      </c>
      <c r="I346" s="78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74">
        <v>6210</v>
      </c>
      <c r="B347" t="s">
        <v>616</v>
      </c>
      <c r="C347">
        <v>44</v>
      </c>
      <c r="D347">
        <v>17</v>
      </c>
      <c r="E347">
        <v>27</v>
      </c>
      <c r="F347" s="84">
        <v>0.98181818181818181</v>
      </c>
      <c r="G347">
        <v>0</v>
      </c>
      <c r="H347" s="78">
        <v>0</v>
      </c>
      <c r="I347" s="78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74">
        <v>6223</v>
      </c>
      <c r="B348" t="s">
        <v>617</v>
      </c>
      <c r="C348">
        <v>28</v>
      </c>
      <c r="D348">
        <v>0</v>
      </c>
      <c r="E348">
        <v>28</v>
      </c>
      <c r="F348" s="84">
        <v>0.85319148936170208</v>
      </c>
      <c r="G348">
        <v>0</v>
      </c>
      <c r="H348" s="78">
        <v>0</v>
      </c>
      <c r="I348" s="7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74">
        <v>6230</v>
      </c>
      <c r="B349" t="s">
        <v>618</v>
      </c>
      <c r="C349">
        <v>48</v>
      </c>
      <c r="D349">
        <v>28</v>
      </c>
      <c r="E349">
        <v>20</v>
      </c>
      <c r="F349" s="84">
        <v>0.99029126213592233</v>
      </c>
      <c r="G349">
        <v>0</v>
      </c>
      <c r="H349" s="78">
        <v>0</v>
      </c>
      <c r="I349" s="78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74">
        <v>6252</v>
      </c>
      <c r="B350" t="s">
        <v>619</v>
      </c>
      <c r="C350">
        <v>362</v>
      </c>
      <c r="D350">
        <v>146</v>
      </c>
      <c r="E350">
        <v>216</v>
      </c>
      <c r="F350" s="84">
        <v>0.963963963963964</v>
      </c>
      <c r="G350">
        <v>128</v>
      </c>
      <c r="H350" s="78">
        <v>0</v>
      </c>
      <c r="I350" s="78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74">
        <v>6253</v>
      </c>
      <c r="B351" t="s">
        <v>620</v>
      </c>
      <c r="C351">
        <v>206</v>
      </c>
      <c r="D351">
        <v>109</v>
      </c>
      <c r="E351">
        <v>97</v>
      </c>
      <c r="F351" s="84">
        <v>0.92898550724637685</v>
      </c>
      <c r="G351">
        <v>0</v>
      </c>
      <c r="H351" s="78">
        <v>0</v>
      </c>
      <c r="I351" s="78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74">
        <v>6269</v>
      </c>
      <c r="B352" t="s">
        <v>621</v>
      </c>
      <c r="C352">
        <v>106</v>
      </c>
      <c r="D352">
        <v>45</v>
      </c>
      <c r="E352">
        <v>61</v>
      </c>
      <c r="F352" s="84">
        <v>0.95849056603773586</v>
      </c>
      <c r="G352">
        <v>0</v>
      </c>
      <c r="H352" s="78">
        <v>0</v>
      </c>
      <c r="I352" s="78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74">
        <v>6270</v>
      </c>
      <c r="B353" t="s">
        <v>622</v>
      </c>
      <c r="C353">
        <v>30</v>
      </c>
      <c r="D353">
        <v>13</v>
      </c>
      <c r="E353">
        <v>17</v>
      </c>
      <c r="F353" s="84">
        <v>0.96052631578947367</v>
      </c>
      <c r="G353">
        <v>0</v>
      </c>
      <c r="H353" s="78">
        <v>0</v>
      </c>
      <c r="I353" s="78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74">
        <v>6301</v>
      </c>
      <c r="B354" t="s">
        <v>623</v>
      </c>
      <c r="C354">
        <v>130</v>
      </c>
      <c r="D354">
        <v>66</v>
      </c>
      <c r="E354">
        <v>64</v>
      </c>
      <c r="F354" s="84">
        <v>0.96989966555183948</v>
      </c>
      <c r="G354">
        <v>0</v>
      </c>
      <c r="H354" s="78">
        <v>0</v>
      </c>
      <c r="I354" s="78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74">
        <v>6348</v>
      </c>
      <c r="B355" t="s">
        <v>624</v>
      </c>
      <c r="C355">
        <v>110</v>
      </c>
      <c r="D355">
        <v>48</v>
      </c>
      <c r="E355">
        <v>62</v>
      </c>
      <c r="F355" s="84">
        <v>0.92513368983957223</v>
      </c>
      <c r="G355">
        <v>0</v>
      </c>
      <c r="H355" s="78">
        <v>0</v>
      </c>
      <c r="I355" s="78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74">
        <v>6397</v>
      </c>
      <c r="B356" t="s">
        <v>625</v>
      </c>
      <c r="C356">
        <v>38</v>
      </c>
      <c r="D356">
        <v>25</v>
      </c>
      <c r="E356">
        <v>13</v>
      </c>
      <c r="F356" s="84">
        <v>1</v>
      </c>
      <c r="G356">
        <v>0</v>
      </c>
      <c r="H356" s="78">
        <v>0</v>
      </c>
      <c r="I356" s="78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74">
        <v>6452</v>
      </c>
      <c r="B357" t="s">
        <v>626</v>
      </c>
      <c r="C357">
        <v>38</v>
      </c>
      <c r="D357">
        <v>23</v>
      </c>
      <c r="E357">
        <v>15</v>
      </c>
      <c r="F357" s="84">
        <v>0.96380090497737558</v>
      </c>
      <c r="G357">
        <v>0</v>
      </c>
      <c r="H357" s="78">
        <v>0</v>
      </c>
      <c r="I357" s="78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74">
        <v>6465</v>
      </c>
      <c r="B358" t="s">
        <v>627</v>
      </c>
      <c r="C358">
        <v>25</v>
      </c>
      <c r="D358">
        <v>9</v>
      </c>
      <c r="E358">
        <v>16</v>
      </c>
      <c r="F358" s="84">
        <v>1</v>
      </c>
      <c r="G358">
        <v>21</v>
      </c>
      <c r="H358" s="78">
        <v>0</v>
      </c>
      <c r="I358" s="7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74">
        <v>6497</v>
      </c>
      <c r="B359" t="s">
        <v>628</v>
      </c>
      <c r="C359">
        <v>167</v>
      </c>
      <c r="D359">
        <v>64</v>
      </c>
      <c r="E359">
        <v>103</v>
      </c>
      <c r="F359" s="84">
        <v>0.94548063127690096</v>
      </c>
      <c r="G359">
        <v>70</v>
      </c>
      <c r="H359" s="78">
        <v>0</v>
      </c>
      <c r="I359" s="78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74">
        <v>6584</v>
      </c>
      <c r="B360" t="s">
        <v>629</v>
      </c>
      <c r="C360">
        <v>197</v>
      </c>
      <c r="D360">
        <v>26</v>
      </c>
      <c r="E360">
        <v>171</v>
      </c>
      <c r="F360" s="84">
        <v>0.98039215686274506</v>
      </c>
      <c r="G360">
        <v>0</v>
      </c>
      <c r="H360" s="78">
        <v>0</v>
      </c>
      <c r="I360" s="78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74">
        <v>6585</v>
      </c>
      <c r="B361" t="s">
        <v>630</v>
      </c>
      <c r="C361">
        <v>172</v>
      </c>
      <c r="D361">
        <v>96</v>
      </c>
      <c r="E361">
        <v>76</v>
      </c>
      <c r="F361" s="84">
        <v>0.93715083798882681</v>
      </c>
      <c r="G361">
        <v>0</v>
      </c>
      <c r="H361" s="78">
        <v>0</v>
      </c>
      <c r="I361" s="78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74">
        <v>6586</v>
      </c>
      <c r="B362" t="s">
        <v>631</v>
      </c>
      <c r="C362">
        <v>69</v>
      </c>
      <c r="D362">
        <v>38</v>
      </c>
      <c r="E362">
        <v>31</v>
      </c>
      <c r="F362" s="84">
        <v>0.98305084745762716</v>
      </c>
      <c r="G362">
        <v>0</v>
      </c>
      <c r="H362" s="78">
        <v>0</v>
      </c>
      <c r="I362" s="78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74">
        <v>6641</v>
      </c>
      <c r="B363" t="s">
        <v>632</v>
      </c>
      <c r="C363">
        <v>37</v>
      </c>
      <c r="D363">
        <v>20</v>
      </c>
      <c r="E363">
        <v>17</v>
      </c>
      <c r="F363" s="84">
        <v>0.97435897435897434</v>
      </c>
      <c r="G363">
        <v>0</v>
      </c>
      <c r="H363" s="78">
        <v>0</v>
      </c>
      <c r="I363" s="78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74">
        <v>6643</v>
      </c>
      <c r="B364" t="s">
        <v>633</v>
      </c>
      <c r="C364">
        <v>202</v>
      </c>
      <c r="D364">
        <v>128</v>
      </c>
      <c r="E364">
        <v>74</v>
      </c>
      <c r="F364" s="84">
        <v>0.99220779220779221</v>
      </c>
      <c r="G364">
        <v>0</v>
      </c>
      <c r="H364" s="78">
        <v>0</v>
      </c>
      <c r="I364" s="78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74">
        <v>6708</v>
      </c>
      <c r="B365" t="s">
        <v>634</v>
      </c>
      <c r="C365">
        <v>101</v>
      </c>
      <c r="D365">
        <v>52</v>
      </c>
      <c r="E365">
        <v>49</v>
      </c>
      <c r="F365" s="84">
        <v>0.95205479452054798</v>
      </c>
      <c r="G365">
        <v>0</v>
      </c>
      <c r="H365" s="78">
        <v>0</v>
      </c>
      <c r="I365" s="78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74">
        <v>6751</v>
      </c>
      <c r="B366" t="s">
        <v>635</v>
      </c>
      <c r="C366">
        <v>362</v>
      </c>
      <c r="D366">
        <v>164</v>
      </c>
      <c r="E366">
        <v>198</v>
      </c>
      <c r="F366" s="84">
        <v>0.91139240506329111</v>
      </c>
      <c r="G366">
        <v>0</v>
      </c>
      <c r="H366" s="78">
        <v>0</v>
      </c>
      <c r="I366" s="78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74">
        <v>6752</v>
      </c>
      <c r="B367" t="s">
        <v>636</v>
      </c>
      <c r="C367">
        <v>335</v>
      </c>
      <c r="D367">
        <v>233</v>
      </c>
      <c r="E367">
        <v>102</v>
      </c>
      <c r="F367" s="84">
        <v>0.94782608695652171</v>
      </c>
      <c r="G367">
        <v>0</v>
      </c>
      <c r="H367" s="78">
        <v>0</v>
      </c>
      <c r="I367" s="78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74">
        <v>6755</v>
      </c>
      <c r="B368" t="s">
        <v>637</v>
      </c>
      <c r="C368">
        <v>234</v>
      </c>
      <c r="D368">
        <v>13</v>
      </c>
      <c r="E368">
        <v>221</v>
      </c>
      <c r="F368" s="84">
        <v>0.94308943089430897</v>
      </c>
      <c r="G368">
        <v>87</v>
      </c>
      <c r="H368" s="78">
        <v>0</v>
      </c>
      <c r="I368" s="7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74">
        <v>6757</v>
      </c>
      <c r="B369" t="s">
        <v>638</v>
      </c>
      <c r="C369">
        <v>42</v>
      </c>
      <c r="D369">
        <v>18</v>
      </c>
      <c r="E369">
        <v>24</v>
      </c>
      <c r="F369" s="84">
        <v>0.97959183673469385</v>
      </c>
      <c r="G369">
        <v>0</v>
      </c>
      <c r="H369" s="78">
        <v>0</v>
      </c>
      <c r="I369" s="78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74">
        <v>6846</v>
      </c>
      <c r="B370" t="s">
        <v>639</v>
      </c>
      <c r="C370">
        <v>100</v>
      </c>
      <c r="D370">
        <v>43</v>
      </c>
      <c r="E370">
        <v>57</v>
      </c>
      <c r="F370" s="84">
        <v>0.96621621621621623</v>
      </c>
      <c r="G370">
        <v>0</v>
      </c>
      <c r="H370" s="78">
        <v>0</v>
      </c>
      <c r="I370" s="78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74">
        <v>6853</v>
      </c>
      <c r="B371" t="s">
        <v>640</v>
      </c>
      <c r="C371">
        <v>39</v>
      </c>
      <c r="D371">
        <v>25</v>
      </c>
      <c r="E371">
        <v>14</v>
      </c>
      <c r="F371" s="84">
        <v>0.98809523809523814</v>
      </c>
      <c r="G371">
        <v>0</v>
      </c>
      <c r="H371" s="78">
        <v>0</v>
      </c>
      <c r="I371" s="78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74">
        <v>6897</v>
      </c>
      <c r="B372" t="s">
        <v>641</v>
      </c>
      <c r="C372">
        <v>137</v>
      </c>
      <c r="D372">
        <v>67</v>
      </c>
      <c r="E372">
        <v>70</v>
      </c>
      <c r="F372" s="84">
        <v>0.88823529411764701</v>
      </c>
      <c r="G372">
        <v>0</v>
      </c>
      <c r="H372" s="78">
        <v>0</v>
      </c>
      <c r="I372" s="78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74">
        <v>6899</v>
      </c>
      <c r="B373" t="s">
        <v>642</v>
      </c>
      <c r="C373">
        <v>41</v>
      </c>
      <c r="D373">
        <v>3</v>
      </c>
      <c r="E373">
        <v>38</v>
      </c>
      <c r="F373" s="84">
        <v>0.93220338983050843</v>
      </c>
      <c r="G373">
        <v>28</v>
      </c>
      <c r="H373" s="78">
        <v>0</v>
      </c>
      <c r="I373" s="78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74">
        <v>6922</v>
      </c>
      <c r="B374" t="s">
        <v>643</v>
      </c>
      <c r="C374">
        <v>30</v>
      </c>
      <c r="D374">
        <v>21</v>
      </c>
      <c r="E374">
        <v>9</v>
      </c>
      <c r="F374" s="84">
        <v>0.94117647058823528</v>
      </c>
      <c r="G374">
        <v>0</v>
      </c>
      <c r="H374" s="78">
        <v>0</v>
      </c>
      <c r="I374" s="78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74">
        <v>6925</v>
      </c>
      <c r="B375" t="s">
        <v>644</v>
      </c>
      <c r="C375">
        <v>32</v>
      </c>
      <c r="D375">
        <v>21</v>
      </c>
      <c r="E375">
        <v>11</v>
      </c>
      <c r="F375" s="84">
        <v>0.98666666666666669</v>
      </c>
      <c r="G375">
        <v>0</v>
      </c>
      <c r="H375" s="78">
        <v>0</v>
      </c>
      <c r="I375" s="78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74">
        <v>6929</v>
      </c>
      <c r="B376" t="s">
        <v>645</v>
      </c>
      <c r="C376">
        <v>49</v>
      </c>
      <c r="D376">
        <v>25</v>
      </c>
      <c r="E376">
        <v>24</v>
      </c>
      <c r="F376" s="84">
        <v>0.87483870967741939</v>
      </c>
      <c r="G376">
        <v>0</v>
      </c>
      <c r="H376" s="78">
        <v>0</v>
      </c>
      <c r="I376" s="78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74">
        <v>7006</v>
      </c>
      <c r="B377" t="s">
        <v>646</v>
      </c>
      <c r="C377">
        <v>113</v>
      </c>
      <c r="D377">
        <v>69</v>
      </c>
      <c r="E377">
        <v>44</v>
      </c>
      <c r="F377" s="84">
        <v>0.92069632495164411</v>
      </c>
      <c r="G377">
        <v>0</v>
      </c>
      <c r="H377" s="78">
        <v>0</v>
      </c>
      <c r="I377" s="78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74">
        <v>7015</v>
      </c>
      <c r="B378" t="s">
        <v>647</v>
      </c>
      <c r="C378">
        <v>45</v>
      </c>
      <c r="D378">
        <v>19</v>
      </c>
      <c r="E378">
        <v>26</v>
      </c>
      <c r="F378" s="84">
        <v>0.93103448275862066</v>
      </c>
      <c r="G378">
        <v>0</v>
      </c>
      <c r="H378" s="78">
        <v>0</v>
      </c>
      <c r="I378" s="78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74">
        <v>7031</v>
      </c>
      <c r="B379" t="s">
        <v>648</v>
      </c>
      <c r="C379">
        <v>44</v>
      </c>
      <c r="D379">
        <v>23</v>
      </c>
      <c r="E379">
        <v>21</v>
      </c>
      <c r="F379" s="84">
        <v>0.95294117647058818</v>
      </c>
      <c r="G379">
        <v>0</v>
      </c>
      <c r="H379" s="78">
        <v>0</v>
      </c>
      <c r="I379" s="78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74">
        <v>7044</v>
      </c>
      <c r="B380" t="s">
        <v>649</v>
      </c>
      <c r="C380">
        <v>75</v>
      </c>
      <c r="D380">
        <v>51</v>
      </c>
      <c r="E380">
        <v>24</v>
      </c>
      <c r="F380" s="84">
        <v>0.91176470588235292</v>
      </c>
      <c r="G380">
        <v>0</v>
      </c>
      <c r="H380" s="78">
        <v>0</v>
      </c>
      <c r="I380" s="78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74">
        <v>7049</v>
      </c>
      <c r="B381" t="s">
        <v>650</v>
      </c>
      <c r="C381">
        <v>70</v>
      </c>
      <c r="D381">
        <v>39</v>
      </c>
      <c r="E381">
        <v>31</v>
      </c>
      <c r="F381" s="84">
        <v>0.88596491228070173</v>
      </c>
      <c r="G381">
        <v>0</v>
      </c>
      <c r="H381" s="78">
        <v>0</v>
      </c>
      <c r="I381" s="78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74">
        <v>7102</v>
      </c>
      <c r="B382" t="s">
        <v>651</v>
      </c>
      <c r="C382">
        <v>151</v>
      </c>
      <c r="D382">
        <v>113</v>
      </c>
      <c r="E382">
        <v>38</v>
      </c>
      <c r="F382" s="84">
        <v>0.9561128526645768</v>
      </c>
      <c r="G382">
        <v>0</v>
      </c>
      <c r="H382" s="78">
        <v>0</v>
      </c>
      <c r="I382" s="78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74">
        <v>7129</v>
      </c>
      <c r="B383" t="s">
        <v>652</v>
      </c>
      <c r="C383">
        <v>123</v>
      </c>
      <c r="D383">
        <v>66</v>
      </c>
      <c r="E383">
        <v>57</v>
      </c>
      <c r="F383" s="84">
        <v>0.88235294117647056</v>
      </c>
      <c r="G383">
        <v>0</v>
      </c>
      <c r="H383" s="78">
        <v>0</v>
      </c>
      <c r="I383" s="78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74">
        <v>7135</v>
      </c>
      <c r="B384" t="s">
        <v>653</v>
      </c>
      <c r="C384">
        <v>98</v>
      </c>
      <c r="D384">
        <v>58</v>
      </c>
      <c r="E384">
        <v>40</v>
      </c>
      <c r="F384" s="84">
        <v>0.97252747252747251</v>
      </c>
      <c r="G384">
        <v>0</v>
      </c>
      <c r="H384" s="78">
        <v>0</v>
      </c>
      <c r="I384" s="78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74">
        <v>7183</v>
      </c>
      <c r="B385" t="s">
        <v>654</v>
      </c>
      <c r="C385">
        <v>73</v>
      </c>
      <c r="D385">
        <v>37</v>
      </c>
      <c r="E385">
        <v>36</v>
      </c>
      <c r="F385" s="84">
        <v>0.88811188811188813</v>
      </c>
      <c r="G385">
        <v>0</v>
      </c>
      <c r="H385" s="78">
        <v>0</v>
      </c>
      <c r="I385" s="78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74">
        <v>7200</v>
      </c>
      <c r="B386" t="s">
        <v>655</v>
      </c>
      <c r="C386">
        <v>203</v>
      </c>
      <c r="D386">
        <v>98</v>
      </c>
      <c r="E386">
        <v>105</v>
      </c>
      <c r="F386" s="84">
        <v>0.90162037037037035</v>
      </c>
      <c r="G386">
        <v>0</v>
      </c>
      <c r="H386" s="78">
        <v>0</v>
      </c>
      <c r="I386" s="78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74">
        <v>7326</v>
      </c>
      <c r="B387" t="s">
        <v>656</v>
      </c>
      <c r="C387">
        <v>266</v>
      </c>
      <c r="D387">
        <v>35</v>
      </c>
      <c r="E387">
        <v>231</v>
      </c>
      <c r="F387" s="84">
        <v>0.95103578154425616</v>
      </c>
      <c r="G387">
        <v>105</v>
      </c>
      <c r="H387" s="78">
        <v>0</v>
      </c>
      <c r="I387" s="78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74">
        <v>7328</v>
      </c>
      <c r="B388" t="s">
        <v>657</v>
      </c>
      <c r="C388">
        <v>112</v>
      </c>
      <c r="D388">
        <v>77</v>
      </c>
      <c r="E388">
        <v>35</v>
      </c>
      <c r="F388" s="84">
        <v>0.95070422535211263</v>
      </c>
      <c r="G388">
        <v>0</v>
      </c>
      <c r="H388" s="78">
        <v>0</v>
      </c>
      <c r="I388" s="78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74">
        <v>7331</v>
      </c>
      <c r="B389" t="s">
        <v>658</v>
      </c>
      <c r="C389">
        <v>447</v>
      </c>
      <c r="D389">
        <v>230</v>
      </c>
      <c r="E389">
        <v>217</v>
      </c>
      <c r="F389" s="84">
        <v>0.91726251276813076</v>
      </c>
      <c r="G389">
        <v>0</v>
      </c>
      <c r="H389" s="78">
        <v>0</v>
      </c>
      <c r="I389" s="78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74">
        <v>7441</v>
      </c>
      <c r="B390" t="s">
        <v>659</v>
      </c>
      <c r="C390">
        <v>40</v>
      </c>
      <c r="D390">
        <v>19</v>
      </c>
      <c r="E390">
        <v>21</v>
      </c>
      <c r="F390" s="84">
        <v>0.98888888888888893</v>
      </c>
      <c r="G390">
        <v>0</v>
      </c>
      <c r="H390" s="78">
        <v>0</v>
      </c>
      <c r="I390" s="78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74">
        <v>7470</v>
      </c>
      <c r="B391" t="s">
        <v>660</v>
      </c>
      <c r="C391">
        <v>198</v>
      </c>
      <c r="D391">
        <v>110</v>
      </c>
      <c r="E391">
        <v>88</v>
      </c>
      <c r="F391" s="84">
        <v>0.92964824120603018</v>
      </c>
      <c r="G391">
        <v>0</v>
      </c>
      <c r="H391" s="78">
        <v>0</v>
      </c>
      <c r="I391" s="78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74">
        <v>7505</v>
      </c>
      <c r="B392" t="s">
        <v>661</v>
      </c>
      <c r="C392">
        <v>102</v>
      </c>
      <c r="D392">
        <v>55</v>
      </c>
      <c r="E392">
        <v>47</v>
      </c>
      <c r="F392" s="84">
        <v>0.94951923076923073</v>
      </c>
      <c r="G392">
        <v>0</v>
      </c>
      <c r="H392" s="78">
        <v>0</v>
      </c>
      <c r="I392" s="78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74">
        <v>7542</v>
      </c>
      <c r="B393" t="s">
        <v>662</v>
      </c>
      <c r="C393">
        <v>28</v>
      </c>
      <c r="D393">
        <v>8</v>
      </c>
      <c r="E393">
        <v>20</v>
      </c>
      <c r="F393" s="84">
        <v>0.95604395604395609</v>
      </c>
      <c r="G393">
        <v>0</v>
      </c>
      <c r="H393" s="78">
        <v>0</v>
      </c>
      <c r="I393" s="78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74">
        <v>7544</v>
      </c>
      <c r="B394" t="s">
        <v>663</v>
      </c>
      <c r="C394">
        <v>27</v>
      </c>
      <c r="D394">
        <v>10</v>
      </c>
      <c r="E394">
        <v>17</v>
      </c>
      <c r="F394" s="84">
        <v>0.98305084745762716</v>
      </c>
      <c r="G394">
        <v>0</v>
      </c>
      <c r="H394" s="78">
        <v>0</v>
      </c>
      <c r="I394" s="78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74">
        <v>7578</v>
      </c>
      <c r="B395" t="s">
        <v>664</v>
      </c>
      <c r="C395">
        <v>165</v>
      </c>
      <c r="D395">
        <v>67</v>
      </c>
      <c r="E395">
        <v>98</v>
      </c>
      <c r="F395" s="84">
        <v>0.92071611253196928</v>
      </c>
      <c r="G395">
        <v>0</v>
      </c>
      <c r="H395" s="78">
        <v>0</v>
      </c>
      <c r="I395" s="78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74">
        <v>7614</v>
      </c>
      <c r="B396" t="s">
        <v>665</v>
      </c>
      <c r="C396">
        <v>39</v>
      </c>
      <c r="D396">
        <v>25</v>
      </c>
      <c r="E396">
        <v>14</v>
      </c>
      <c r="F396" s="84">
        <v>0.98039215686274506</v>
      </c>
      <c r="G396">
        <v>0</v>
      </c>
      <c r="H396" s="78">
        <v>0</v>
      </c>
      <c r="I396" s="78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74">
        <v>7625</v>
      </c>
      <c r="B397" t="s">
        <v>666</v>
      </c>
      <c r="C397">
        <v>219</v>
      </c>
      <c r="D397">
        <v>20</v>
      </c>
      <c r="E397">
        <v>199</v>
      </c>
      <c r="F397" s="84">
        <v>0.91504854368932043</v>
      </c>
      <c r="G397">
        <v>0</v>
      </c>
      <c r="H397" s="78">
        <v>0</v>
      </c>
      <c r="I397" s="78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74">
        <v>7626</v>
      </c>
      <c r="B398" t="s">
        <v>667</v>
      </c>
      <c r="C398">
        <v>263</v>
      </c>
      <c r="D398">
        <v>148</v>
      </c>
      <c r="E398">
        <v>115</v>
      </c>
      <c r="F398" s="84">
        <v>0.92153589315525875</v>
      </c>
      <c r="G398">
        <v>0</v>
      </c>
      <c r="H398" s="78">
        <v>0</v>
      </c>
      <c r="I398" s="7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74">
        <v>7629</v>
      </c>
      <c r="B399" t="s">
        <v>668</v>
      </c>
      <c r="C399">
        <v>247</v>
      </c>
      <c r="D399">
        <v>110</v>
      </c>
      <c r="E399">
        <v>137</v>
      </c>
      <c r="F399" s="84">
        <v>0.92580101180438445</v>
      </c>
      <c r="G399">
        <v>0</v>
      </c>
      <c r="H399" s="78">
        <v>0</v>
      </c>
      <c r="I399" s="78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74">
        <v>7651</v>
      </c>
      <c r="B400" t="s">
        <v>669</v>
      </c>
      <c r="C400">
        <v>64</v>
      </c>
      <c r="D400">
        <v>29</v>
      </c>
      <c r="E400">
        <v>35</v>
      </c>
      <c r="F400" s="84">
        <v>0.92741935483870963</v>
      </c>
      <c r="G400">
        <v>0</v>
      </c>
      <c r="H400" s="78">
        <v>0</v>
      </c>
      <c r="I400" s="78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74">
        <v>7699</v>
      </c>
      <c r="B401" t="s">
        <v>670</v>
      </c>
      <c r="C401">
        <v>429</v>
      </c>
      <c r="D401">
        <v>140</v>
      </c>
      <c r="E401">
        <v>289</v>
      </c>
      <c r="F401" s="84">
        <v>0.78713339640491964</v>
      </c>
      <c r="G401">
        <v>85</v>
      </c>
      <c r="H401" s="78">
        <v>0</v>
      </c>
      <c r="I401" s="78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74">
        <v>7705</v>
      </c>
      <c r="B402" t="s">
        <v>671</v>
      </c>
      <c r="C402">
        <v>327</v>
      </c>
      <c r="D402">
        <v>327</v>
      </c>
      <c r="E402">
        <v>0</v>
      </c>
      <c r="F402" s="84">
        <v>0.88562596599690879</v>
      </c>
      <c r="G402">
        <v>0</v>
      </c>
      <c r="H402" s="78">
        <v>0</v>
      </c>
      <c r="I402" s="78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74">
        <v>7720</v>
      </c>
      <c r="B403" t="s">
        <v>672</v>
      </c>
      <c r="C403">
        <v>113</v>
      </c>
      <c r="D403">
        <v>49</v>
      </c>
      <c r="E403">
        <v>64</v>
      </c>
      <c r="F403" s="84">
        <v>0.87659574468085111</v>
      </c>
      <c r="G403">
        <v>0</v>
      </c>
      <c r="H403" s="78">
        <v>0</v>
      </c>
      <c r="I403" s="78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74">
        <v>7722</v>
      </c>
      <c r="B404" t="s">
        <v>673</v>
      </c>
      <c r="C404">
        <v>56</v>
      </c>
      <c r="D404">
        <v>23</v>
      </c>
      <c r="E404">
        <v>33</v>
      </c>
      <c r="F404" s="84">
        <v>0.8716216216216216</v>
      </c>
      <c r="G404">
        <v>0</v>
      </c>
      <c r="H404" s="78">
        <v>0</v>
      </c>
      <c r="I404" s="78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74">
        <v>7743</v>
      </c>
      <c r="B405" t="s">
        <v>674</v>
      </c>
      <c r="C405">
        <v>171</v>
      </c>
      <c r="D405">
        <v>90</v>
      </c>
      <c r="E405">
        <v>81</v>
      </c>
      <c r="F405" s="84">
        <v>0.77906976744186052</v>
      </c>
      <c r="G405">
        <v>0</v>
      </c>
      <c r="H405" s="78">
        <v>0</v>
      </c>
      <c r="I405" s="78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74">
        <v>7753</v>
      </c>
      <c r="B406" t="s">
        <v>675</v>
      </c>
      <c r="C406">
        <v>14</v>
      </c>
      <c r="D406">
        <v>5</v>
      </c>
      <c r="E406">
        <v>9</v>
      </c>
      <c r="F406" s="84">
        <v>0.95348837209302328</v>
      </c>
      <c r="G406">
        <v>0</v>
      </c>
      <c r="H406" s="78">
        <v>0</v>
      </c>
      <c r="I406" s="78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74">
        <v>7772</v>
      </c>
      <c r="B407" t="s">
        <v>676</v>
      </c>
      <c r="C407">
        <v>157</v>
      </c>
      <c r="D407">
        <v>73</v>
      </c>
      <c r="E407">
        <v>84</v>
      </c>
      <c r="F407" s="84">
        <v>0.91871455576559546</v>
      </c>
      <c r="G407">
        <v>48</v>
      </c>
      <c r="H407" s="78">
        <v>0</v>
      </c>
      <c r="I407" s="78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74">
        <v>7830</v>
      </c>
      <c r="B408" t="s">
        <v>677</v>
      </c>
      <c r="C408">
        <v>46</v>
      </c>
      <c r="D408">
        <v>7</v>
      </c>
      <c r="E408">
        <v>39</v>
      </c>
      <c r="F408" s="84">
        <v>0.92670157068062831</v>
      </c>
      <c r="G408">
        <v>0</v>
      </c>
      <c r="H408" s="78">
        <v>0</v>
      </c>
      <c r="I408" s="7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74">
        <v>7941</v>
      </c>
      <c r="B409" t="s">
        <v>678</v>
      </c>
      <c r="C409">
        <v>146</v>
      </c>
      <c r="D409">
        <v>81</v>
      </c>
      <c r="E409">
        <v>65</v>
      </c>
      <c r="F409" s="84">
        <v>0.9314420803782506</v>
      </c>
      <c r="G409">
        <v>0</v>
      </c>
      <c r="H409" s="78">
        <v>0</v>
      </c>
      <c r="I409" s="78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74">
        <v>7956</v>
      </c>
      <c r="B410" t="s">
        <v>679</v>
      </c>
      <c r="C410">
        <v>100</v>
      </c>
      <c r="D410">
        <v>62</v>
      </c>
      <c r="E410">
        <v>38</v>
      </c>
      <c r="F410" s="84">
        <v>0.92473118279569888</v>
      </c>
      <c r="G410">
        <v>0</v>
      </c>
      <c r="H410" s="78">
        <v>0</v>
      </c>
      <c r="I410" s="78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74">
        <v>7973</v>
      </c>
      <c r="B411" t="s">
        <v>680</v>
      </c>
      <c r="C411">
        <v>266</v>
      </c>
      <c r="D411">
        <v>47</v>
      </c>
      <c r="E411">
        <v>219</v>
      </c>
      <c r="F411" s="84">
        <v>0.90305206463195686</v>
      </c>
      <c r="G411">
        <v>73</v>
      </c>
      <c r="H411" s="78">
        <v>0</v>
      </c>
      <c r="I411" s="78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74">
        <v>8001</v>
      </c>
      <c r="B412" t="s">
        <v>681</v>
      </c>
      <c r="C412">
        <v>572</v>
      </c>
      <c r="D412">
        <v>300</v>
      </c>
      <c r="E412">
        <v>272</v>
      </c>
      <c r="F412" s="84">
        <v>0.87207488299531977</v>
      </c>
      <c r="G412">
        <v>63</v>
      </c>
      <c r="H412" s="78">
        <v>0</v>
      </c>
      <c r="I412" s="78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74">
        <v>8005</v>
      </c>
      <c r="B413" t="s">
        <v>682</v>
      </c>
      <c r="C413">
        <v>25</v>
      </c>
      <c r="D413">
        <v>11</v>
      </c>
      <c r="E413">
        <v>14</v>
      </c>
      <c r="F413" s="84">
        <v>0.96261682242990654</v>
      </c>
      <c r="G413">
        <v>0</v>
      </c>
      <c r="H413" s="78">
        <v>0</v>
      </c>
      <c r="I413" s="78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74">
        <v>8044</v>
      </c>
      <c r="B414" t="s">
        <v>683</v>
      </c>
      <c r="C414">
        <v>90</v>
      </c>
      <c r="D414">
        <v>33</v>
      </c>
      <c r="E414">
        <v>57</v>
      </c>
      <c r="F414" s="84">
        <v>0.93040293040293043</v>
      </c>
      <c r="G414">
        <v>46</v>
      </c>
      <c r="H414" s="78">
        <v>0</v>
      </c>
      <c r="I414" s="78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74">
        <v>8108</v>
      </c>
      <c r="B415" t="s">
        <v>684</v>
      </c>
      <c r="C415">
        <v>295</v>
      </c>
      <c r="D415">
        <v>156</v>
      </c>
      <c r="E415">
        <v>139</v>
      </c>
      <c r="F415" s="84">
        <v>0.91655801825293348</v>
      </c>
      <c r="G415">
        <v>0</v>
      </c>
      <c r="H415" s="78">
        <v>0</v>
      </c>
      <c r="I415" s="78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74">
        <v>8109</v>
      </c>
      <c r="B416" t="s">
        <v>685</v>
      </c>
      <c r="C416">
        <v>180</v>
      </c>
      <c r="D416">
        <v>94</v>
      </c>
      <c r="E416">
        <v>86</v>
      </c>
      <c r="F416" s="84">
        <v>0.8504273504273504</v>
      </c>
      <c r="G416">
        <v>0</v>
      </c>
      <c r="H416" s="78">
        <v>0</v>
      </c>
      <c r="I416" s="78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74">
        <v>8111</v>
      </c>
      <c r="B417" t="s">
        <v>686</v>
      </c>
      <c r="C417">
        <v>40</v>
      </c>
      <c r="D417">
        <v>21</v>
      </c>
      <c r="E417">
        <v>19</v>
      </c>
      <c r="F417" s="84">
        <v>0.8699551569506726</v>
      </c>
      <c r="G417">
        <v>0</v>
      </c>
      <c r="H417" s="78">
        <v>0</v>
      </c>
      <c r="I417" s="78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74">
        <v>8162</v>
      </c>
      <c r="B418" t="s">
        <v>687</v>
      </c>
      <c r="C418">
        <v>70</v>
      </c>
      <c r="D418">
        <v>54</v>
      </c>
      <c r="E418">
        <v>16</v>
      </c>
      <c r="F418" s="84">
        <v>0.90566037735849059</v>
      </c>
      <c r="G418">
        <v>0</v>
      </c>
      <c r="H418" s="78">
        <v>0</v>
      </c>
      <c r="I418" s="7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74">
        <v>8174</v>
      </c>
      <c r="B419" t="s">
        <v>688</v>
      </c>
      <c r="C419">
        <v>142</v>
      </c>
      <c r="D419">
        <v>61</v>
      </c>
      <c r="E419">
        <v>81</v>
      </c>
      <c r="F419" s="84">
        <v>0.8628691983122363</v>
      </c>
      <c r="G419">
        <v>0</v>
      </c>
      <c r="H419" s="78">
        <v>0</v>
      </c>
      <c r="I419" s="78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74">
        <v>8206</v>
      </c>
      <c r="B420" t="s">
        <v>689</v>
      </c>
      <c r="C420">
        <v>96</v>
      </c>
      <c r="D420">
        <v>37</v>
      </c>
      <c r="E420">
        <v>59</v>
      </c>
      <c r="F420" s="84">
        <v>0.91764705882352937</v>
      </c>
      <c r="G420">
        <v>46</v>
      </c>
      <c r="H420" s="78">
        <v>0</v>
      </c>
      <c r="I420" s="78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74">
        <v>8255</v>
      </c>
      <c r="B421" t="s">
        <v>690</v>
      </c>
      <c r="C421">
        <v>97</v>
      </c>
      <c r="D421">
        <v>40</v>
      </c>
      <c r="E421">
        <v>57</v>
      </c>
      <c r="F421" s="84">
        <v>0.89587426326129671</v>
      </c>
      <c r="G421">
        <v>0</v>
      </c>
      <c r="H421" s="78">
        <v>0</v>
      </c>
      <c r="I421" s="78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74">
        <v>8345</v>
      </c>
      <c r="B422" t="s">
        <v>691</v>
      </c>
      <c r="C422">
        <v>145</v>
      </c>
      <c r="D422">
        <v>91</v>
      </c>
      <c r="E422">
        <v>54</v>
      </c>
      <c r="F422" s="84">
        <v>0.91712707182320441</v>
      </c>
      <c r="G422">
        <v>0</v>
      </c>
      <c r="H422" s="78">
        <v>0</v>
      </c>
      <c r="I422" s="78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74">
        <v>8352</v>
      </c>
      <c r="B423" t="s">
        <v>692</v>
      </c>
      <c r="C423">
        <v>50</v>
      </c>
      <c r="D423">
        <v>16</v>
      </c>
      <c r="E423">
        <v>34</v>
      </c>
      <c r="F423" s="84">
        <v>0.9375</v>
      </c>
      <c r="G423">
        <v>29</v>
      </c>
      <c r="H423" s="78">
        <v>0</v>
      </c>
      <c r="I423" s="78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74">
        <v>8369</v>
      </c>
      <c r="B424" t="s">
        <v>693</v>
      </c>
      <c r="C424">
        <v>100</v>
      </c>
      <c r="D424">
        <v>31</v>
      </c>
      <c r="E424">
        <v>69</v>
      </c>
      <c r="F424" s="84">
        <v>0.91935483870967738</v>
      </c>
      <c r="G424">
        <v>0</v>
      </c>
      <c r="H424" s="78">
        <v>0</v>
      </c>
      <c r="I424" s="78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74">
        <v>8375</v>
      </c>
      <c r="B425" t="s">
        <v>694</v>
      </c>
      <c r="C425">
        <v>157</v>
      </c>
      <c r="D425">
        <v>61</v>
      </c>
      <c r="E425">
        <v>96</v>
      </c>
      <c r="F425" s="84">
        <v>0.94623655913978499</v>
      </c>
      <c r="G425">
        <v>0</v>
      </c>
      <c r="H425" s="78">
        <v>0</v>
      </c>
      <c r="I425" s="78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74">
        <v>8380</v>
      </c>
      <c r="B426" t="s">
        <v>695</v>
      </c>
      <c r="C426">
        <v>8</v>
      </c>
      <c r="D426">
        <v>0</v>
      </c>
      <c r="E426">
        <v>8</v>
      </c>
      <c r="F426" s="84">
        <v>0.91764705882352937</v>
      </c>
      <c r="G426">
        <v>0</v>
      </c>
      <c r="H426" s="78">
        <v>0</v>
      </c>
      <c r="I426" s="78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74">
        <v>8394</v>
      </c>
      <c r="B427" t="s">
        <v>696</v>
      </c>
      <c r="C427">
        <v>21</v>
      </c>
      <c r="D427">
        <v>8</v>
      </c>
      <c r="E427">
        <v>13</v>
      </c>
      <c r="F427" s="84">
        <v>0.81603773584905659</v>
      </c>
      <c r="G427">
        <v>0</v>
      </c>
      <c r="H427" s="78">
        <v>0</v>
      </c>
      <c r="I427" s="78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74">
        <v>8403</v>
      </c>
      <c r="B428" t="s">
        <v>697</v>
      </c>
      <c r="C428">
        <v>19</v>
      </c>
      <c r="D428">
        <v>10</v>
      </c>
      <c r="E428">
        <v>9</v>
      </c>
      <c r="F428" s="84">
        <v>0.80769230769230771</v>
      </c>
      <c r="G428">
        <v>0</v>
      </c>
      <c r="H428" s="78">
        <v>0</v>
      </c>
      <c r="I428" s="7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74">
        <v>8411</v>
      </c>
      <c r="B429" t="s">
        <v>698</v>
      </c>
      <c r="C429">
        <v>195</v>
      </c>
      <c r="D429">
        <v>68</v>
      </c>
      <c r="E429">
        <v>127</v>
      </c>
      <c r="F429" s="84">
        <v>0.88624338624338628</v>
      </c>
      <c r="G429">
        <v>48</v>
      </c>
      <c r="H429" s="78">
        <v>0</v>
      </c>
      <c r="I429" s="78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74">
        <v>8424</v>
      </c>
      <c r="B430" t="s">
        <v>699</v>
      </c>
      <c r="C430">
        <v>278</v>
      </c>
      <c r="D430">
        <v>150</v>
      </c>
      <c r="E430">
        <v>128</v>
      </c>
      <c r="F430" s="84">
        <v>0.84571428571428575</v>
      </c>
      <c r="G430">
        <v>0</v>
      </c>
      <c r="H430" s="78">
        <v>0</v>
      </c>
      <c r="I430" s="78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74">
        <v>8425</v>
      </c>
      <c r="B431" t="s">
        <v>700</v>
      </c>
      <c r="C431">
        <v>191</v>
      </c>
      <c r="D431">
        <v>118</v>
      </c>
      <c r="E431">
        <v>73</v>
      </c>
      <c r="F431" s="84">
        <v>0.9159891598915989</v>
      </c>
      <c r="G431">
        <v>0</v>
      </c>
      <c r="H431" s="78">
        <v>0</v>
      </c>
      <c r="I431" s="78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74">
        <v>8427</v>
      </c>
      <c r="B432" t="s">
        <v>701</v>
      </c>
      <c r="C432">
        <v>192</v>
      </c>
      <c r="D432">
        <v>27</v>
      </c>
      <c r="E432">
        <v>165</v>
      </c>
      <c r="F432" s="84">
        <v>0.88923076923076927</v>
      </c>
      <c r="G432">
        <v>41</v>
      </c>
      <c r="H432" s="78">
        <v>0</v>
      </c>
      <c r="I432" s="78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74">
        <v>8430</v>
      </c>
      <c r="B433" t="s">
        <v>702</v>
      </c>
      <c r="C433">
        <v>67</v>
      </c>
      <c r="D433">
        <v>55</v>
      </c>
      <c r="E433">
        <v>12</v>
      </c>
      <c r="F433" s="84">
        <v>0.90857142857142859</v>
      </c>
      <c r="G433">
        <v>0</v>
      </c>
      <c r="H433" s="78">
        <v>0</v>
      </c>
      <c r="I433" s="78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74">
        <v>8454</v>
      </c>
      <c r="B434" t="s">
        <v>703</v>
      </c>
      <c r="C434">
        <v>225</v>
      </c>
      <c r="D434">
        <v>0</v>
      </c>
      <c r="E434">
        <v>225</v>
      </c>
      <c r="F434" s="84">
        <v>0.75163398692810457</v>
      </c>
      <c r="G434">
        <v>78</v>
      </c>
      <c r="H434" s="78">
        <v>0</v>
      </c>
      <c r="I434" s="78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74">
        <v>8457</v>
      </c>
      <c r="B435" t="s">
        <v>704</v>
      </c>
      <c r="C435">
        <v>120</v>
      </c>
      <c r="D435">
        <v>120</v>
      </c>
      <c r="E435">
        <v>0</v>
      </c>
      <c r="F435" s="84">
        <v>0.81481481481481477</v>
      </c>
      <c r="G435">
        <v>0</v>
      </c>
      <c r="H435" s="78">
        <v>0</v>
      </c>
      <c r="I435" s="78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74">
        <v>8474</v>
      </c>
      <c r="B436" t="s">
        <v>705</v>
      </c>
      <c r="C436">
        <v>35</v>
      </c>
      <c r="D436">
        <v>12</v>
      </c>
      <c r="E436">
        <v>23</v>
      </c>
      <c r="F436" s="84">
        <v>0.70846394984326022</v>
      </c>
      <c r="G436">
        <v>0</v>
      </c>
      <c r="H436" s="78">
        <v>0</v>
      </c>
      <c r="I436" s="78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74">
        <v>8496</v>
      </c>
      <c r="B437" t="s">
        <v>706</v>
      </c>
      <c r="C437">
        <v>82</v>
      </c>
      <c r="D437">
        <v>36</v>
      </c>
      <c r="E437">
        <v>46</v>
      </c>
      <c r="F437" s="84">
        <v>0.82428115015974446</v>
      </c>
      <c r="G437">
        <v>0</v>
      </c>
      <c r="H437" s="78">
        <v>0</v>
      </c>
      <c r="I437" s="78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74">
        <v>8500</v>
      </c>
      <c r="B438" t="s">
        <v>707</v>
      </c>
      <c r="C438">
        <v>325</v>
      </c>
      <c r="D438">
        <v>60</v>
      </c>
      <c r="E438">
        <v>265</v>
      </c>
      <c r="F438" s="84">
        <v>0.84905660377358494</v>
      </c>
      <c r="G438">
        <v>0</v>
      </c>
      <c r="H438" s="78">
        <v>0</v>
      </c>
      <c r="I438" s="7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74">
        <v>8501</v>
      </c>
      <c r="B439" t="s">
        <v>708</v>
      </c>
      <c r="C439">
        <v>255</v>
      </c>
      <c r="D439">
        <v>108</v>
      </c>
      <c r="E439">
        <v>147</v>
      </c>
      <c r="F439" s="84">
        <v>0.6953125</v>
      </c>
      <c r="G439">
        <v>0</v>
      </c>
      <c r="H439" s="78">
        <v>0</v>
      </c>
      <c r="I439" s="78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74">
        <v>8502</v>
      </c>
      <c r="B440" t="s">
        <v>709</v>
      </c>
      <c r="C440">
        <v>291</v>
      </c>
      <c r="D440">
        <v>158</v>
      </c>
      <c r="E440">
        <v>133</v>
      </c>
      <c r="F440" s="84">
        <v>0.89903846153846156</v>
      </c>
      <c r="G440">
        <v>0</v>
      </c>
      <c r="H440" s="78">
        <v>0</v>
      </c>
      <c r="I440" s="78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74">
        <v>8503</v>
      </c>
      <c r="B441" t="s">
        <v>710</v>
      </c>
      <c r="C441">
        <v>578</v>
      </c>
      <c r="D441">
        <v>325</v>
      </c>
      <c r="E441">
        <v>253</v>
      </c>
      <c r="F441" s="84">
        <v>0.81128747795414458</v>
      </c>
      <c r="G441">
        <v>0</v>
      </c>
      <c r="H441" s="78">
        <v>0</v>
      </c>
      <c r="I441" s="78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74">
        <v>8504</v>
      </c>
      <c r="B442" t="s">
        <v>711</v>
      </c>
      <c r="C442">
        <v>347</v>
      </c>
      <c r="D442">
        <v>342</v>
      </c>
      <c r="E442">
        <v>5</v>
      </c>
      <c r="F442" s="84">
        <v>0.89634146341463417</v>
      </c>
      <c r="G442">
        <v>0</v>
      </c>
      <c r="H442" s="78">
        <v>0</v>
      </c>
      <c r="I442" s="78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74">
        <v>8505</v>
      </c>
      <c r="B443" t="s">
        <v>712</v>
      </c>
      <c r="C443">
        <v>455</v>
      </c>
      <c r="D443">
        <v>453</v>
      </c>
      <c r="E443">
        <v>2</v>
      </c>
      <c r="F443" s="84">
        <v>0.9055489964580874</v>
      </c>
      <c r="G443">
        <v>0</v>
      </c>
      <c r="H443" s="78">
        <v>0</v>
      </c>
      <c r="I443" s="78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74">
        <v>8506</v>
      </c>
      <c r="B444" t="s">
        <v>713</v>
      </c>
      <c r="C444">
        <v>460</v>
      </c>
      <c r="D444">
        <v>253</v>
      </c>
      <c r="E444">
        <v>207</v>
      </c>
      <c r="F444" s="84">
        <v>0.85906040268456374</v>
      </c>
      <c r="G444">
        <v>0</v>
      </c>
      <c r="H444" s="78">
        <v>0</v>
      </c>
      <c r="I444" s="78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74">
        <v>8507</v>
      </c>
      <c r="B445" t="s">
        <v>714</v>
      </c>
      <c r="C445">
        <v>492</v>
      </c>
      <c r="D445">
        <v>167</v>
      </c>
      <c r="E445">
        <v>325</v>
      </c>
      <c r="F445" s="84">
        <v>0.844106463878327</v>
      </c>
      <c r="G445">
        <v>0</v>
      </c>
      <c r="H445" s="78">
        <v>0</v>
      </c>
      <c r="I445" s="78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74">
        <v>8508</v>
      </c>
      <c r="B446" t="s">
        <v>715</v>
      </c>
      <c r="C446">
        <v>123</v>
      </c>
      <c r="D446">
        <v>62</v>
      </c>
      <c r="E446">
        <v>61</v>
      </c>
      <c r="F446" s="84">
        <v>0.7574626865671642</v>
      </c>
      <c r="G446">
        <v>0</v>
      </c>
      <c r="H446" s="78">
        <v>0</v>
      </c>
      <c r="I446" s="78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74">
        <v>8603</v>
      </c>
      <c r="B447" t="s">
        <v>716</v>
      </c>
      <c r="C447">
        <v>370</v>
      </c>
      <c r="D447">
        <v>0</v>
      </c>
      <c r="E447">
        <v>370</v>
      </c>
      <c r="F447" s="84">
        <v>0.63306744017403915</v>
      </c>
      <c r="G447">
        <v>0</v>
      </c>
      <c r="H447" s="78">
        <v>0</v>
      </c>
      <c r="I447" s="78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74">
        <v>8616</v>
      </c>
      <c r="B448" t="s">
        <v>717</v>
      </c>
      <c r="C448">
        <v>353</v>
      </c>
      <c r="D448">
        <v>208</v>
      </c>
      <c r="E448">
        <v>145</v>
      </c>
      <c r="F448" s="84">
        <v>0.82919708029197081</v>
      </c>
      <c r="G448">
        <v>0</v>
      </c>
      <c r="H448" s="78">
        <v>0</v>
      </c>
      <c r="I448" s="78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74">
        <v>8617</v>
      </c>
      <c r="B449" t="s">
        <v>718</v>
      </c>
      <c r="C449">
        <v>377</v>
      </c>
      <c r="D449">
        <v>373</v>
      </c>
      <c r="E449">
        <v>4</v>
      </c>
      <c r="F449" s="84">
        <v>0.87551867219917012</v>
      </c>
      <c r="G449">
        <v>0</v>
      </c>
      <c r="H449" s="78">
        <v>0</v>
      </c>
      <c r="I449" s="78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74">
        <v>8625</v>
      </c>
      <c r="B450" t="s">
        <v>719</v>
      </c>
      <c r="C450">
        <v>295</v>
      </c>
      <c r="D450">
        <v>57</v>
      </c>
      <c r="E450">
        <v>238</v>
      </c>
      <c r="F450" s="84">
        <v>0.81969949916527551</v>
      </c>
      <c r="G450">
        <v>0</v>
      </c>
      <c r="H450" s="78">
        <v>0</v>
      </c>
      <c r="I450" s="78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74">
        <v>8629</v>
      </c>
      <c r="B451" t="s">
        <v>720</v>
      </c>
      <c r="C451">
        <v>164</v>
      </c>
      <c r="D451">
        <v>164</v>
      </c>
      <c r="E451">
        <v>0</v>
      </c>
      <c r="F451" s="84">
        <v>0.77647058823529413</v>
      </c>
      <c r="G451">
        <v>0</v>
      </c>
      <c r="H451" s="78">
        <v>0</v>
      </c>
      <c r="I451" s="78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74">
        <v>8632</v>
      </c>
      <c r="B452" t="s">
        <v>721</v>
      </c>
      <c r="C452">
        <v>126</v>
      </c>
      <c r="D452">
        <v>63</v>
      </c>
      <c r="E452">
        <v>63</v>
      </c>
      <c r="F452" s="84">
        <v>0.76818181818181819</v>
      </c>
      <c r="G452">
        <v>0</v>
      </c>
      <c r="H452" s="78">
        <v>0</v>
      </c>
      <c r="I452" s="78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74">
        <v>8643</v>
      </c>
      <c r="B453" t="s">
        <v>722</v>
      </c>
      <c r="C453">
        <v>278</v>
      </c>
      <c r="D453">
        <v>249</v>
      </c>
      <c r="E453">
        <v>29</v>
      </c>
      <c r="F453" s="84">
        <v>0.73868312757201648</v>
      </c>
      <c r="G453">
        <v>0</v>
      </c>
      <c r="H453" s="78">
        <v>0</v>
      </c>
      <c r="I453" s="78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74">
        <v>8644</v>
      </c>
      <c r="B454" t="s">
        <v>723</v>
      </c>
      <c r="C454">
        <v>184</v>
      </c>
      <c r="D454">
        <v>39</v>
      </c>
      <c r="E454">
        <v>145</v>
      </c>
      <c r="F454" s="84">
        <v>0.82887700534759357</v>
      </c>
      <c r="G454">
        <v>92</v>
      </c>
      <c r="H454" s="78">
        <v>0</v>
      </c>
      <c r="I454" s="78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74">
        <v>8654</v>
      </c>
      <c r="B455" t="s">
        <v>724</v>
      </c>
      <c r="C455">
        <v>136</v>
      </c>
      <c r="D455">
        <v>67</v>
      </c>
      <c r="E455">
        <v>69</v>
      </c>
      <c r="F455" s="84">
        <v>0.8</v>
      </c>
      <c r="G455">
        <v>0</v>
      </c>
      <c r="H455" s="78">
        <v>0</v>
      </c>
      <c r="I455" s="78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74">
        <v>8657</v>
      </c>
      <c r="B456" t="s">
        <v>725</v>
      </c>
      <c r="C456">
        <v>107</v>
      </c>
      <c r="D456">
        <v>37</v>
      </c>
      <c r="E456">
        <v>70</v>
      </c>
      <c r="F456" s="84">
        <v>0.87150837988826813</v>
      </c>
      <c r="G456">
        <v>0</v>
      </c>
      <c r="H456" s="78">
        <v>0</v>
      </c>
      <c r="I456" s="78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74">
        <v>8811</v>
      </c>
      <c r="B457" t="s">
        <v>726</v>
      </c>
      <c r="C457">
        <v>344</v>
      </c>
      <c r="D457">
        <v>173</v>
      </c>
      <c r="E457">
        <v>171</v>
      </c>
      <c r="F457" s="84">
        <v>0.75234270414993309</v>
      </c>
      <c r="G457">
        <v>0</v>
      </c>
      <c r="H457" s="78">
        <v>0</v>
      </c>
      <c r="I457" s="78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74">
        <v>8812</v>
      </c>
      <c r="B458" t="s">
        <v>727</v>
      </c>
      <c r="C458">
        <v>210</v>
      </c>
      <c r="D458">
        <v>35</v>
      </c>
      <c r="E458">
        <v>175</v>
      </c>
      <c r="F458" s="84">
        <v>0.8946015424164524</v>
      </c>
      <c r="G458">
        <v>0</v>
      </c>
      <c r="H458" s="78">
        <v>0</v>
      </c>
      <c r="I458" s="7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74">
        <v>8813</v>
      </c>
      <c r="B459" t="s">
        <v>728</v>
      </c>
      <c r="C459">
        <v>377</v>
      </c>
      <c r="D459">
        <v>54</v>
      </c>
      <c r="E459">
        <v>323</v>
      </c>
      <c r="F459" s="84">
        <v>0.87564766839378239</v>
      </c>
      <c r="G459">
        <v>0</v>
      </c>
      <c r="H459" s="78">
        <v>0</v>
      </c>
      <c r="I459" s="78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74">
        <v>8814</v>
      </c>
      <c r="B460" t="s">
        <v>729</v>
      </c>
      <c r="C460">
        <v>182</v>
      </c>
      <c r="D460">
        <v>83</v>
      </c>
      <c r="E460">
        <v>99</v>
      </c>
      <c r="F460" s="84">
        <v>0.77631578947368418</v>
      </c>
      <c r="G460">
        <v>0</v>
      </c>
      <c r="H460" s="78">
        <v>0</v>
      </c>
      <c r="I460" s="78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74">
        <v>8925</v>
      </c>
      <c r="B461" t="s">
        <v>730</v>
      </c>
      <c r="C461">
        <v>51</v>
      </c>
      <c r="D461">
        <v>31</v>
      </c>
      <c r="E461">
        <v>20</v>
      </c>
      <c r="F461" s="84">
        <v>0.67869222096956028</v>
      </c>
      <c r="G461">
        <v>0</v>
      </c>
      <c r="H461" s="78">
        <v>0</v>
      </c>
      <c r="I461" s="78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74">
        <v>8938</v>
      </c>
      <c r="B462" t="s">
        <v>731</v>
      </c>
      <c r="C462">
        <v>98</v>
      </c>
      <c r="D462">
        <v>45</v>
      </c>
      <c r="E462">
        <v>53</v>
      </c>
      <c r="F462" s="84">
        <v>0.71702637889688248</v>
      </c>
      <c r="G462">
        <v>0</v>
      </c>
      <c r="H462" s="78">
        <v>0</v>
      </c>
      <c r="I462" s="78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74">
        <v>8945</v>
      </c>
      <c r="B463" t="s">
        <v>732</v>
      </c>
      <c r="C463">
        <v>211</v>
      </c>
      <c r="D463">
        <v>211</v>
      </c>
      <c r="E463">
        <v>0</v>
      </c>
      <c r="F463" s="84">
        <v>0.8133971291866029</v>
      </c>
      <c r="G463">
        <v>0</v>
      </c>
      <c r="H463" s="78">
        <v>0</v>
      </c>
      <c r="I463" s="78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74">
        <v>9006</v>
      </c>
      <c r="B464" t="s">
        <v>733</v>
      </c>
      <c r="C464">
        <v>194</v>
      </c>
      <c r="D464">
        <v>69</v>
      </c>
      <c r="E464">
        <v>125</v>
      </c>
      <c r="F464" s="84">
        <v>0.87016574585635365</v>
      </c>
      <c r="G464">
        <v>49</v>
      </c>
      <c r="H464" s="78">
        <v>0</v>
      </c>
      <c r="I464" s="78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74">
        <v>9058</v>
      </c>
      <c r="B465" t="s">
        <v>734</v>
      </c>
      <c r="C465">
        <v>384</v>
      </c>
      <c r="D465">
        <v>233</v>
      </c>
      <c r="E465">
        <v>151</v>
      </c>
      <c r="F465" s="84">
        <v>0.85468956406869223</v>
      </c>
      <c r="G465">
        <v>0</v>
      </c>
      <c r="H465" s="78">
        <v>0</v>
      </c>
      <c r="I465" s="78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74">
        <v>9060</v>
      </c>
      <c r="B466" t="s">
        <v>735</v>
      </c>
      <c r="C466">
        <v>224</v>
      </c>
      <c r="D466">
        <v>105</v>
      </c>
      <c r="E466">
        <v>119</v>
      </c>
      <c r="F466" s="84">
        <v>0.81087470449172572</v>
      </c>
      <c r="G466">
        <v>0</v>
      </c>
      <c r="H466" s="78">
        <v>0</v>
      </c>
      <c r="I466" s="78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74">
        <v>9061</v>
      </c>
      <c r="B467" t="s">
        <v>736</v>
      </c>
      <c r="C467">
        <v>170</v>
      </c>
      <c r="D467">
        <v>73</v>
      </c>
      <c r="E467">
        <v>97</v>
      </c>
      <c r="F467" s="84">
        <v>0.84751773049645385</v>
      </c>
      <c r="G467">
        <v>0</v>
      </c>
      <c r="H467" s="78">
        <v>0</v>
      </c>
      <c r="I467" s="78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74">
        <v>9063</v>
      </c>
      <c r="B468" t="s">
        <v>737</v>
      </c>
      <c r="C468">
        <v>441</v>
      </c>
      <c r="D468">
        <v>25</v>
      </c>
      <c r="E468">
        <v>416</v>
      </c>
      <c r="F468" s="84">
        <v>0.79672131147540981</v>
      </c>
      <c r="G468">
        <v>0</v>
      </c>
      <c r="H468" s="78">
        <v>0</v>
      </c>
      <c r="I468" s="7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74">
        <v>9064</v>
      </c>
      <c r="B469" t="s">
        <v>738</v>
      </c>
      <c r="C469">
        <v>285</v>
      </c>
      <c r="D469">
        <v>205</v>
      </c>
      <c r="E469">
        <v>80</v>
      </c>
      <c r="F469" s="84">
        <v>0.8899253731343284</v>
      </c>
      <c r="G469">
        <v>0</v>
      </c>
      <c r="H469" s="78">
        <v>0</v>
      </c>
      <c r="I469" s="78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74">
        <v>9065</v>
      </c>
      <c r="B470" t="s">
        <v>739</v>
      </c>
      <c r="C470">
        <v>273</v>
      </c>
      <c r="D470">
        <v>144</v>
      </c>
      <c r="E470">
        <v>129</v>
      </c>
      <c r="F470" s="84">
        <v>0.8294573643410853</v>
      </c>
      <c r="G470">
        <v>0</v>
      </c>
      <c r="H470" s="78">
        <v>0</v>
      </c>
      <c r="I470" s="78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74">
        <v>9075</v>
      </c>
      <c r="B471" t="s">
        <v>740</v>
      </c>
      <c r="C471">
        <v>56</v>
      </c>
      <c r="D471">
        <v>28</v>
      </c>
      <c r="E471">
        <v>28</v>
      </c>
      <c r="F471" s="84">
        <v>0.87068965517241381</v>
      </c>
      <c r="G471">
        <v>0</v>
      </c>
      <c r="H471" s="78">
        <v>0</v>
      </c>
      <c r="I471" s="78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74">
        <v>9077</v>
      </c>
      <c r="B472" t="s">
        <v>741</v>
      </c>
      <c r="C472">
        <v>165</v>
      </c>
      <c r="D472">
        <v>51</v>
      </c>
      <c r="E472">
        <v>114</v>
      </c>
      <c r="F472" s="84">
        <v>0.75663716814159288</v>
      </c>
      <c r="G472">
        <v>76</v>
      </c>
      <c r="H472" s="78">
        <v>0</v>
      </c>
      <c r="I472" s="78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74">
        <v>9082</v>
      </c>
      <c r="B473" t="s">
        <v>742</v>
      </c>
      <c r="C473">
        <v>337</v>
      </c>
      <c r="D473">
        <v>170</v>
      </c>
      <c r="E473">
        <v>167</v>
      </c>
      <c r="F473" s="84">
        <v>0.74776119402985075</v>
      </c>
      <c r="G473">
        <v>0</v>
      </c>
      <c r="H473" s="78">
        <v>0</v>
      </c>
      <c r="I473" s="78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74">
        <v>9087</v>
      </c>
      <c r="B474" t="s">
        <v>743</v>
      </c>
      <c r="C474">
        <v>144</v>
      </c>
      <c r="D474">
        <v>65</v>
      </c>
      <c r="E474">
        <v>79</v>
      </c>
      <c r="F474" s="84">
        <v>0.89597315436241609</v>
      </c>
      <c r="G474">
        <v>0</v>
      </c>
      <c r="H474" s="78">
        <v>0</v>
      </c>
      <c r="I474" s="78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74">
        <v>9105</v>
      </c>
      <c r="B475" t="s">
        <v>744</v>
      </c>
      <c r="C475">
        <v>111</v>
      </c>
      <c r="D475">
        <v>66</v>
      </c>
      <c r="E475">
        <v>45</v>
      </c>
      <c r="F475" s="84">
        <v>0.95575221238938057</v>
      </c>
      <c r="G475">
        <v>0</v>
      </c>
      <c r="H475" s="78">
        <v>0</v>
      </c>
      <c r="I475" s="78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74">
        <v>9106</v>
      </c>
      <c r="B476" t="s">
        <v>745</v>
      </c>
      <c r="C476">
        <v>265</v>
      </c>
      <c r="D476">
        <v>92</v>
      </c>
      <c r="E476">
        <v>173</v>
      </c>
      <c r="F476" s="84">
        <v>0.9190647482014388</v>
      </c>
      <c r="G476">
        <v>68</v>
      </c>
      <c r="H476" s="78">
        <v>0</v>
      </c>
      <c r="I476" s="78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74">
        <v>9159</v>
      </c>
      <c r="B477" t="s">
        <v>746</v>
      </c>
      <c r="C477">
        <v>69</v>
      </c>
      <c r="D477">
        <v>48</v>
      </c>
      <c r="E477">
        <v>21</v>
      </c>
      <c r="F477" s="84">
        <v>0.82122905027932958</v>
      </c>
      <c r="G477">
        <v>0</v>
      </c>
      <c r="H477" s="78">
        <v>0</v>
      </c>
      <c r="I477" s="78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74">
        <v>9172</v>
      </c>
      <c r="B478" t="s">
        <v>747</v>
      </c>
      <c r="C478">
        <v>39</v>
      </c>
      <c r="D478">
        <v>19</v>
      </c>
      <c r="E478">
        <v>20</v>
      </c>
      <c r="F478" s="84">
        <v>0.85135135135135132</v>
      </c>
      <c r="G478">
        <v>0</v>
      </c>
      <c r="H478" s="78">
        <v>0</v>
      </c>
      <c r="I478" s="78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74">
        <v>9177</v>
      </c>
      <c r="B479" t="s">
        <v>748</v>
      </c>
      <c r="C479">
        <v>87</v>
      </c>
      <c r="D479">
        <v>46</v>
      </c>
      <c r="E479">
        <v>41</v>
      </c>
      <c r="F479" s="84">
        <v>0.8</v>
      </c>
      <c r="G479">
        <v>0</v>
      </c>
      <c r="H479" s="78">
        <v>0</v>
      </c>
      <c r="I479" s="78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74">
        <v>9182</v>
      </c>
      <c r="B480" t="s">
        <v>749</v>
      </c>
      <c r="C480">
        <v>91</v>
      </c>
      <c r="D480">
        <v>49</v>
      </c>
      <c r="E480">
        <v>42</v>
      </c>
      <c r="F480" s="84">
        <v>0.8091286307053942</v>
      </c>
      <c r="G480">
        <v>0</v>
      </c>
      <c r="H480" s="78">
        <v>36</v>
      </c>
      <c r="I480" s="78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74">
        <v>9194</v>
      </c>
      <c r="B481" t="s">
        <v>750</v>
      </c>
      <c r="C481">
        <v>32</v>
      </c>
      <c r="D481">
        <v>2</v>
      </c>
      <c r="E481">
        <v>30</v>
      </c>
      <c r="F481" s="84">
        <v>0.80081300813008127</v>
      </c>
      <c r="G481">
        <v>18</v>
      </c>
      <c r="H481" s="78">
        <v>0</v>
      </c>
      <c r="I481" s="78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74">
        <v>9213</v>
      </c>
      <c r="B482" t="s">
        <v>751</v>
      </c>
      <c r="C482">
        <v>41</v>
      </c>
      <c r="D482">
        <v>24</v>
      </c>
      <c r="E482">
        <v>17</v>
      </c>
      <c r="F482" s="84">
        <v>0.93525179856115104</v>
      </c>
      <c r="G482">
        <v>0</v>
      </c>
      <c r="H482" s="78">
        <v>0</v>
      </c>
      <c r="I482" s="78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74">
        <v>9288</v>
      </c>
      <c r="B483" t="s">
        <v>752</v>
      </c>
      <c r="C483">
        <v>80</v>
      </c>
      <c r="D483">
        <v>46</v>
      </c>
      <c r="E483">
        <v>34</v>
      </c>
      <c r="F483" s="84">
        <v>0.92907801418439717</v>
      </c>
      <c r="G483">
        <v>0</v>
      </c>
      <c r="H483" s="78">
        <v>0</v>
      </c>
      <c r="I483" s="78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74">
        <v>9292</v>
      </c>
      <c r="B484" t="s">
        <v>753</v>
      </c>
      <c r="C484">
        <v>169</v>
      </c>
      <c r="D484">
        <v>70</v>
      </c>
      <c r="E484">
        <v>99</v>
      </c>
      <c r="F484" s="84">
        <v>0.84328358208955223</v>
      </c>
      <c r="G484">
        <v>0</v>
      </c>
      <c r="H484" s="78">
        <v>0</v>
      </c>
      <c r="I484" s="78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74">
        <v>9328</v>
      </c>
      <c r="B485" t="s">
        <v>754</v>
      </c>
      <c r="C485">
        <v>156</v>
      </c>
      <c r="D485">
        <v>95</v>
      </c>
      <c r="E485">
        <v>61</v>
      </c>
      <c r="F485" s="84">
        <v>0.87846481876332627</v>
      </c>
      <c r="G485">
        <v>0</v>
      </c>
      <c r="H485" s="78">
        <v>0</v>
      </c>
      <c r="I485" s="78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74">
        <v>9332</v>
      </c>
      <c r="B486" t="s">
        <v>755</v>
      </c>
      <c r="C486">
        <v>57</v>
      </c>
      <c r="D486">
        <v>22</v>
      </c>
      <c r="E486">
        <v>35</v>
      </c>
      <c r="F486" s="84">
        <v>0.92735042735042739</v>
      </c>
      <c r="G486">
        <v>0</v>
      </c>
      <c r="H486" s="78">
        <v>0</v>
      </c>
      <c r="I486" s="78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74">
        <v>9347</v>
      </c>
      <c r="B487" t="s">
        <v>756</v>
      </c>
      <c r="C487">
        <v>137</v>
      </c>
      <c r="D487">
        <v>78</v>
      </c>
      <c r="E487">
        <v>59</v>
      </c>
      <c r="F487" s="84">
        <v>0.84429530201342284</v>
      </c>
      <c r="G487">
        <v>0</v>
      </c>
      <c r="H487" s="78">
        <v>0</v>
      </c>
      <c r="I487" s="78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74">
        <v>9375</v>
      </c>
      <c r="B488" t="s">
        <v>757</v>
      </c>
      <c r="C488">
        <v>103</v>
      </c>
      <c r="D488">
        <v>39</v>
      </c>
      <c r="E488">
        <v>64</v>
      </c>
      <c r="F488" s="84">
        <v>0.88352272727272729</v>
      </c>
      <c r="G488">
        <v>0</v>
      </c>
      <c r="H488" s="78">
        <v>0</v>
      </c>
      <c r="I488" s="78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74">
        <v>9377</v>
      </c>
      <c r="B489" t="s">
        <v>758</v>
      </c>
      <c r="C489">
        <v>240</v>
      </c>
      <c r="D489">
        <v>74</v>
      </c>
      <c r="E489">
        <v>166</v>
      </c>
      <c r="F489" s="84">
        <v>0.84008097165991902</v>
      </c>
      <c r="G489">
        <v>84</v>
      </c>
      <c r="H489" s="78">
        <v>0</v>
      </c>
      <c r="I489" s="78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74">
        <v>9407</v>
      </c>
      <c r="B490" t="s">
        <v>759</v>
      </c>
      <c r="C490">
        <v>339</v>
      </c>
      <c r="D490">
        <v>157</v>
      </c>
      <c r="E490">
        <v>182</v>
      </c>
      <c r="F490" s="84">
        <v>0.82369534555712276</v>
      </c>
      <c r="G490">
        <v>0</v>
      </c>
      <c r="H490" s="78">
        <v>0</v>
      </c>
      <c r="I490" s="78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74">
        <v>9408</v>
      </c>
      <c r="B491" t="s">
        <v>760</v>
      </c>
      <c r="C491">
        <v>174</v>
      </c>
      <c r="D491">
        <v>38</v>
      </c>
      <c r="E491">
        <v>136</v>
      </c>
      <c r="F491" s="84">
        <v>0.84905660377358494</v>
      </c>
      <c r="G491">
        <v>0</v>
      </c>
      <c r="H491" s="78">
        <v>0</v>
      </c>
      <c r="I491" s="78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74">
        <v>9409</v>
      </c>
      <c r="B492" t="s">
        <v>761</v>
      </c>
      <c r="C492">
        <v>319</v>
      </c>
      <c r="D492">
        <v>319</v>
      </c>
      <c r="E492">
        <v>0</v>
      </c>
      <c r="F492" s="84">
        <v>0.85886402753872637</v>
      </c>
      <c r="G492">
        <v>0</v>
      </c>
      <c r="H492" s="78">
        <v>0</v>
      </c>
      <c r="I492" s="78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74">
        <v>9410</v>
      </c>
      <c r="B493" t="s">
        <v>762</v>
      </c>
      <c r="C493">
        <v>64</v>
      </c>
      <c r="D493">
        <v>26</v>
      </c>
      <c r="E493">
        <v>38</v>
      </c>
      <c r="F493" s="84">
        <v>0.86046511627906974</v>
      </c>
      <c r="G493">
        <v>0</v>
      </c>
      <c r="H493" s="78">
        <v>0</v>
      </c>
      <c r="I493" s="78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74">
        <v>9411</v>
      </c>
      <c r="B494" t="s">
        <v>763</v>
      </c>
      <c r="C494">
        <v>85</v>
      </c>
      <c r="D494">
        <v>38</v>
      </c>
      <c r="E494">
        <v>47</v>
      </c>
      <c r="F494" s="84">
        <v>0.85416666666666663</v>
      </c>
      <c r="G494">
        <v>0</v>
      </c>
      <c r="H494" s="78">
        <v>0</v>
      </c>
      <c r="I494" s="78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74">
        <v>9472</v>
      </c>
      <c r="B495" t="s">
        <v>764</v>
      </c>
      <c r="C495">
        <v>686</v>
      </c>
      <c r="D495">
        <v>416</v>
      </c>
      <c r="E495">
        <v>270</v>
      </c>
      <c r="F495" s="84">
        <v>0.91585473870682022</v>
      </c>
      <c r="G495">
        <v>0</v>
      </c>
      <c r="H495" s="78">
        <v>0</v>
      </c>
      <c r="I495" s="78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74">
        <v>9474</v>
      </c>
      <c r="B496" t="s">
        <v>765</v>
      </c>
      <c r="C496">
        <v>126</v>
      </c>
      <c r="D496">
        <v>126</v>
      </c>
      <c r="E496">
        <v>0</v>
      </c>
      <c r="F496" s="84">
        <v>0.83636363636363631</v>
      </c>
      <c r="G496">
        <v>0</v>
      </c>
      <c r="H496" s="78">
        <v>0</v>
      </c>
      <c r="I496" s="78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74">
        <v>9487</v>
      </c>
      <c r="B497" t="s">
        <v>766</v>
      </c>
      <c r="C497">
        <v>85</v>
      </c>
      <c r="D497">
        <v>0</v>
      </c>
      <c r="E497">
        <v>85</v>
      </c>
      <c r="F497" s="84">
        <v>0.94578313253012047</v>
      </c>
      <c r="G497">
        <v>85</v>
      </c>
      <c r="H497" s="78">
        <v>0</v>
      </c>
      <c r="I497" s="78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74">
        <v>9489</v>
      </c>
      <c r="B498" t="s">
        <v>767</v>
      </c>
      <c r="C498">
        <v>142</v>
      </c>
      <c r="D498">
        <v>61</v>
      </c>
      <c r="E498">
        <v>81</v>
      </c>
      <c r="F498" s="84">
        <v>0.80756013745704469</v>
      </c>
      <c r="G498">
        <v>0</v>
      </c>
      <c r="H498" s="78">
        <v>0</v>
      </c>
      <c r="I498" s="7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74">
        <v>9579</v>
      </c>
      <c r="B499" t="s">
        <v>768</v>
      </c>
      <c r="C499">
        <v>296</v>
      </c>
      <c r="D499">
        <v>19</v>
      </c>
      <c r="E499">
        <v>277</v>
      </c>
      <c r="F499" s="84">
        <v>0.90443686006825941</v>
      </c>
      <c r="G499">
        <v>0</v>
      </c>
      <c r="H499" s="78">
        <v>0</v>
      </c>
      <c r="I499" s="78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74">
        <v>9581</v>
      </c>
      <c r="B500" t="s">
        <v>769</v>
      </c>
      <c r="C500">
        <v>234</v>
      </c>
      <c r="D500">
        <v>233</v>
      </c>
      <c r="E500">
        <v>1</v>
      </c>
      <c r="F500" s="84">
        <v>0.88686868686868692</v>
      </c>
      <c r="G500">
        <v>0</v>
      </c>
      <c r="H500" s="78">
        <v>0</v>
      </c>
      <c r="I500" s="78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74">
        <v>9582</v>
      </c>
      <c r="B501" t="s">
        <v>770</v>
      </c>
      <c r="C501">
        <v>81</v>
      </c>
      <c r="D501">
        <v>39</v>
      </c>
      <c r="E501">
        <v>42</v>
      </c>
      <c r="F501" s="84">
        <v>0.92531120331950212</v>
      </c>
      <c r="G501">
        <v>0</v>
      </c>
      <c r="H501" s="78">
        <v>0</v>
      </c>
      <c r="I501" s="78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74">
        <v>9583</v>
      </c>
      <c r="B502" t="s">
        <v>771</v>
      </c>
      <c r="C502">
        <v>296</v>
      </c>
      <c r="D502">
        <v>152</v>
      </c>
      <c r="E502">
        <v>144</v>
      </c>
      <c r="F502" s="84">
        <v>0.97844827586206895</v>
      </c>
      <c r="G502">
        <v>113</v>
      </c>
      <c r="H502" s="78">
        <v>0</v>
      </c>
      <c r="I502" s="78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74">
        <v>9584</v>
      </c>
      <c r="B503" t="s">
        <v>772</v>
      </c>
      <c r="C503">
        <v>172</v>
      </c>
      <c r="D503">
        <v>68</v>
      </c>
      <c r="E503">
        <v>104</v>
      </c>
      <c r="F503" s="84">
        <v>0.93150684931506844</v>
      </c>
      <c r="G503">
        <v>0</v>
      </c>
      <c r="H503" s="78">
        <v>0</v>
      </c>
      <c r="I503" s="78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74">
        <v>9599</v>
      </c>
      <c r="B504" t="s">
        <v>773</v>
      </c>
      <c r="C504">
        <v>65</v>
      </c>
      <c r="D504">
        <v>40</v>
      </c>
      <c r="E504">
        <v>25</v>
      </c>
      <c r="F504" s="84">
        <v>0.946524064171123</v>
      </c>
      <c r="G504">
        <v>0</v>
      </c>
      <c r="H504" s="78">
        <v>0</v>
      </c>
      <c r="I504" s="78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74">
        <v>9601</v>
      </c>
      <c r="B505" t="s">
        <v>774</v>
      </c>
      <c r="C505">
        <v>112</v>
      </c>
      <c r="D505">
        <v>71</v>
      </c>
      <c r="E505">
        <v>41</v>
      </c>
      <c r="F505" s="84">
        <v>0.92349726775956287</v>
      </c>
      <c r="G505">
        <v>0</v>
      </c>
      <c r="H505" s="78">
        <v>0</v>
      </c>
      <c r="I505" s="78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74">
        <v>9608</v>
      </c>
      <c r="B506" t="s">
        <v>775</v>
      </c>
      <c r="C506">
        <v>57</v>
      </c>
      <c r="D506">
        <v>27</v>
      </c>
      <c r="E506">
        <v>30</v>
      </c>
      <c r="F506" s="84">
        <v>0.8867924528301887</v>
      </c>
      <c r="G506">
        <v>0</v>
      </c>
      <c r="H506" s="78">
        <v>0</v>
      </c>
      <c r="I506" s="78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74">
        <v>9634</v>
      </c>
      <c r="B507" t="s">
        <v>776</v>
      </c>
      <c r="C507">
        <v>312</v>
      </c>
      <c r="D507">
        <v>147</v>
      </c>
      <c r="E507">
        <v>165</v>
      </c>
      <c r="F507" s="84">
        <v>0.94976452119309263</v>
      </c>
      <c r="G507">
        <v>0</v>
      </c>
      <c r="H507" s="78">
        <v>0</v>
      </c>
      <c r="I507" s="78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74">
        <v>9637</v>
      </c>
      <c r="B508" t="s">
        <v>777</v>
      </c>
      <c r="C508">
        <v>174</v>
      </c>
      <c r="D508">
        <v>100</v>
      </c>
      <c r="E508">
        <v>74</v>
      </c>
      <c r="F508" s="84">
        <v>0.84220532319391639</v>
      </c>
      <c r="G508">
        <v>0</v>
      </c>
      <c r="H508" s="78">
        <v>0</v>
      </c>
      <c r="I508" s="7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74">
        <v>9638</v>
      </c>
      <c r="B509" t="s">
        <v>778</v>
      </c>
      <c r="C509">
        <v>65</v>
      </c>
      <c r="D509">
        <v>22</v>
      </c>
      <c r="E509">
        <v>43</v>
      </c>
      <c r="F509" s="84">
        <v>0.92647058823529416</v>
      </c>
      <c r="G509">
        <v>0</v>
      </c>
      <c r="H509" s="78">
        <v>0</v>
      </c>
      <c r="I509" s="78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74">
        <v>9646</v>
      </c>
      <c r="B510" t="s">
        <v>779</v>
      </c>
      <c r="C510">
        <v>149</v>
      </c>
      <c r="D510">
        <v>64</v>
      </c>
      <c r="E510">
        <v>85</v>
      </c>
      <c r="F510" s="84">
        <v>0.8841911764705882</v>
      </c>
      <c r="G510">
        <v>0</v>
      </c>
      <c r="H510" s="78">
        <v>0</v>
      </c>
      <c r="I510" s="78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74">
        <v>9660</v>
      </c>
      <c r="B511" t="s">
        <v>780</v>
      </c>
      <c r="C511">
        <v>146</v>
      </c>
      <c r="D511">
        <v>64</v>
      </c>
      <c r="E511">
        <v>82</v>
      </c>
      <c r="F511" s="84">
        <v>0.8272921108742004</v>
      </c>
      <c r="G511">
        <v>0</v>
      </c>
      <c r="H511" s="78">
        <v>0</v>
      </c>
      <c r="I511" s="78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74">
        <v>9665</v>
      </c>
      <c r="B512" t="s">
        <v>781</v>
      </c>
      <c r="C512">
        <v>153</v>
      </c>
      <c r="D512">
        <v>74</v>
      </c>
      <c r="E512">
        <v>79</v>
      </c>
      <c r="F512" s="84">
        <v>0.91091954022988508</v>
      </c>
      <c r="G512">
        <v>0</v>
      </c>
      <c r="H512" s="78">
        <v>0</v>
      </c>
      <c r="I512" s="78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74">
        <v>9673</v>
      </c>
      <c r="B513" t="s">
        <v>782</v>
      </c>
      <c r="C513">
        <v>70</v>
      </c>
      <c r="D513">
        <v>21</v>
      </c>
      <c r="E513">
        <v>49</v>
      </c>
      <c r="F513" s="84">
        <v>0.89508196721311473</v>
      </c>
      <c r="G513">
        <v>0</v>
      </c>
      <c r="H513" s="78">
        <v>0</v>
      </c>
      <c r="I513" s="78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74">
        <v>9686</v>
      </c>
      <c r="B514" t="s">
        <v>783</v>
      </c>
      <c r="C514">
        <v>173</v>
      </c>
      <c r="D514">
        <v>118</v>
      </c>
      <c r="E514">
        <v>55</v>
      </c>
      <c r="F514" s="84">
        <v>0.96084337349397586</v>
      </c>
      <c r="G514">
        <v>0</v>
      </c>
      <c r="H514" s="78">
        <v>0</v>
      </c>
      <c r="I514" s="78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74">
        <v>9688</v>
      </c>
      <c r="B515" t="s">
        <v>784</v>
      </c>
      <c r="C515">
        <v>113</v>
      </c>
      <c r="D515">
        <v>61</v>
      </c>
      <c r="E515">
        <v>52</v>
      </c>
      <c r="F515" s="84">
        <v>0.8856209150326797</v>
      </c>
      <c r="G515">
        <v>0</v>
      </c>
      <c r="H515" s="78">
        <v>0</v>
      </c>
      <c r="I515" s="78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74">
        <v>9690</v>
      </c>
      <c r="B516" t="s">
        <v>785</v>
      </c>
      <c r="C516">
        <v>33</v>
      </c>
      <c r="D516">
        <v>12</v>
      </c>
      <c r="E516">
        <v>21</v>
      </c>
      <c r="F516" s="84">
        <v>0.88235294117647056</v>
      </c>
      <c r="G516">
        <v>18</v>
      </c>
      <c r="H516" s="78">
        <v>0</v>
      </c>
      <c r="I516" s="78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74">
        <v>9693</v>
      </c>
      <c r="B517" t="s">
        <v>786</v>
      </c>
      <c r="C517">
        <v>418</v>
      </c>
      <c r="D517">
        <v>130</v>
      </c>
      <c r="E517">
        <v>288</v>
      </c>
      <c r="F517" s="84">
        <v>0.90284360189573465</v>
      </c>
      <c r="G517">
        <v>0</v>
      </c>
      <c r="H517" s="78">
        <v>60</v>
      </c>
      <c r="I517" s="78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74">
        <v>9694</v>
      </c>
      <c r="B518" t="s">
        <v>787</v>
      </c>
      <c r="C518">
        <v>141</v>
      </c>
      <c r="D518">
        <v>53</v>
      </c>
      <c r="E518">
        <v>88</v>
      </c>
      <c r="F518" s="84">
        <v>0.94495412844036697</v>
      </c>
      <c r="G518">
        <v>0</v>
      </c>
      <c r="H518" s="78">
        <v>0</v>
      </c>
      <c r="I518" s="7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74">
        <v>9695</v>
      </c>
      <c r="B519" t="s">
        <v>788</v>
      </c>
      <c r="C519">
        <v>50</v>
      </c>
      <c r="D519">
        <v>23</v>
      </c>
      <c r="E519">
        <v>27</v>
      </c>
      <c r="F519" s="84">
        <v>0.94117647058823528</v>
      </c>
      <c r="G519">
        <v>0</v>
      </c>
      <c r="H519" s="78">
        <v>0</v>
      </c>
      <c r="I519" s="78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74">
        <v>9697</v>
      </c>
      <c r="B520" t="s">
        <v>789</v>
      </c>
      <c r="C520">
        <v>57</v>
      </c>
      <c r="D520">
        <v>25</v>
      </c>
      <c r="E520">
        <v>32</v>
      </c>
      <c r="F520" s="84">
        <v>0.91056910569105687</v>
      </c>
      <c r="G520">
        <v>0</v>
      </c>
      <c r="H520" s="78">
        <v>0</v>
      </c>
      <c r="I520" s="78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74">
        <v>9754</v>
      </c>
      <c r="B521" t="s">
        <v>790</v>
      </c>
      <c r="C521">
        <v>220</v>
      </c>
      <c r="D521">
        <v>109</v>
      </c>
      <c r="E521">
        <v>111</v>
      </c>
      <c r="F521" s="84">
        <v>0.86507936507936511</v>
      </c>
      <c r="G521">
        <v>0</v>
      </c>
      <c r="H521" s="78">
        <v>0</v>
      </c>
      <c r="I521" s="78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74">
        <v>9779</v>
      </c>
      <c r="B522" t="s">
        <v>791</v>
      </c>
      <c r="C522">
        <v>297</v>
      </c>
      <c r="D522">
        <v>167</v>
      </c>
      <c r="E522">
        <v>130</v>
      </c>
      <c r="F522" s="84">
        <v>0.92714025500910746</v>
      </c>
      <c r="G522">
        <v>0</v>
      </c>
      <c r="H522" s="78">
        <v>0</v>
      </c>
      <c r="I522" s="78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74">
        <v>9781</v>
      </c>
      <c r="B523" t="s">
        <v>792</v>
      </c>
      <c r="C523">
        <v>585</v>
      </c>
      <c r="D523">
        <v>349</v>
      </c>
      <c r="E523">
        <v>236</v>
      </c>
      <c r="F523" s="84">
        <v>0.92850595783684697</v>
      </c>
      <c r="G523">
        <v>0</v>
      </c>
      <c r="H523" s="78">
        <v>61</v>
      </c>
      <c r="I523" s="78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74">
        <v>9784</v>
      </c>
      <c r="B524" t="s">
        <v>793</v>
      </c>
      <c r="C524">
        <v>133</v>
      </c>
      <c r="D524">
        <v>21</v>
      </c>
      <c r="E524">
        <v>112</v>
      </c>
      <c r="F524" s="84">
        <v>0.9509803921568627</v>
      </c>
      <c r="G524">
        <v>95</v>
      </c>
      <c r="H524" s="78">
        <v>0</v>
      </c>
      <c r="I524" s="78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74">
        <v>9799</v>
      </c>
      <c r="B525" t="s">
        <v>794</v>
      </c>
      <c r="C525">
        <v>260</v>
      </c>
      <c r="D525">
        <v>131</v>
      </c>
      <c r="E525">
        <v>129</v>
      </c>
      <c r="F525" s="84">
        <v>0.865234375</v>
      </c>
      <c r="G525">
        <v>0</v>
      </c>
      <c r="H525" s="78">
        <v>0</v>
      </c>
      <c r="I525" s="78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74">
        <v>9810</v>
      </c>
      <c r="B526" t="s">
        <v>795</v>
      </c>
      <c r="C526">
        <v>64</v>
      </c>
      <c r="D526">
        <v>31</v>
      </c>
      <c r="E526">
        <v>33</v>
      </c>
      <c r="F526" s="84">
        <v>0.89513108614232206</v>
      </c>
      <c r="G526">
        <v>0</v>
      </c>
      <c r="H526" s="78">
        <v>0</v>
      </c>
      <c r="I526" s="78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74">
        <v>9827</v>
      </c>
      <c r="B527" t="s">
        <v>796</v>
      </c>
      <c r="C527">
        <v>146</v>
      </c>
      <c r="D527">
        <v>60</v>
      </c>
      <c r="E527">
        <v>86</v>
      </c>
      <c r="F527" s="84">
        <v>0.81929555895865236</v>
      </c>
      <c r="G527">
        <v>0</v>
      </c>
      <c r="H527" s="78">
        <v>69</v>
      </c>
      <c r="I527" s="78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74">
        <v>9829</v>
      </c>
      <c r="B528" t="s">
        <v>797</v>
      </c>
      <c r="C528">
        <v>275</v>
      </c>
      <c r="D528">
        <v>195</v>
      </c>
      <c r="E528">
        <v>80</v>
      </c>
      <c r="F528" s="84">
        <v>0.92066420664206639</v>
      </c>
      <c r="G528">
        <v>0</v>
      </c>
      <c r="H528" s="78">
        <v>0</v>
      </c>
      <c r="I528" s="7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74">
        <v>9834</v>
      </c>
      <c r="B529" t="s">
        <v>798</v>
      </c>
      <c r="C529">
        <v>291</v>
      </c>
      <c r="D529">
        <v>131</v>
      </c>
      <c r="E529">
        <v>160</v>
      </c>
      <c r="F529" s="84">
        <v>0.96279761904761907</v>
      </c>
      <c r="G529">
        <v>70</v>
      </c>
      <c r="H529" s="78">
        <v>0</v>
      </c>
      <c r="I529" s="78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74">
        <v>9853</v>
      </c>
      <c r="B530" t="s">
        <v>799</v>
      </c>
      <c r="C530">
        <v>81</v>
      </c>
      <c r="D530">
        <v>36</v>
      </c>
      <c r="E530">
        <v>45</v>
      </c>
      <c r="F530" s="84">
        <v>0.91712707182320441</v>
      </c>
      <c r="G530">
        <v>0</v>
      </c>
      <c r="H530" s="78">
        <v>0</v>
      </c>
      <c r="I530" s="78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74">
        <v>9860</v>
      </c>
      <c r="B531" t="s">
        <v>800</v>
      </c>
      <c r="C531">
        <v>325</v>
      </c>
      <c r="D531">
        <v>17</v>
      </c>
      <c r="E531">
        <v>308</v>
      </c>
      <c r="F531" s="84">
        <v>0.83104395604395609</v>
      </c>
      <c r="G531">
        <v>0</v>
      </c>
      <c r="H531" s="78">
        <v>0</v>
      </c>
      <c r="I531" s="78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74">
        <v>9861</v>
      </c>
      <c r="B532" t="s">
        <v>801</v>
      </c>
      <c r="C532">
        <v>65</v>
      </c>
      <c r="D532">
        <v>9</v>
      </c>
      <c r="E532">
        <v>56</v>
      </c>
      <c r="F532" s="84">
        <v>0.8</v>
      </c>
      <c r="G532">
        <v>0</v>
      </c>
      <c r="H532" s="78">
        <v>0</v>
      </c>
      <c r="I532" s="78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74">
        <v>9862</v>
      </c>
      <c r="B533" t="s">
        <v>802</v>
      </c>
      <c r="C533">
        <v>300</v>
      </c>
      <c r="D533">
        <v>166</v>
      </c>
      <c r="E533">
        <v>134</v>
      </c>
      <c r="F533" s="84">
        <v>0.89194499017681728</v>
      </c>
      <c r="G533">
        <v>0</v>
      </c>
      <c r="H533" s="78">
        <v>0</v>
      </c>
      <c r="I533" s="78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74">
        <v>9864</v>
      </c>
      <c r="B534" t="s">
        <v>803</v>
      </c>
      <c r="C534">
        <v>76</v>
      </c>
      <c r="D534">
        <v>43</v>
      </c>
      <c r="E534">
        <v>33</v>
      </c>
      <c r="F534" s="84">
        <v>0.87788778877887785</v>
      </c>
      <c r="G534">
        <v>0</v>
      </c>
      <c r="H534" s="78">
        <v>0</v>
      </c>
      <c r="I534" s="78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74">
        <v>9865</v>
      </c>
      <c r="B535" t="s">
        <v>804</v>
      </c>
      <c r="C535">
        <v>175</v>
      </c>
      <c r="D535">
        <v>75</v>
      </c>
      <c r="E535">
        <v>100</v>
      </c>
      <c r="F535" s="84">
        <v>0.90322580645161288</v>
      </c>
      <c r="G535">
        <v>0</v>
      </c>
      <c r="H535" s="78">
        <v>0</v>
      </c>
      <c r="I535" s="78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74">
        <v>9866</v>
      </c>
      <c r="B536" t="s">
        <v>805</v>
      </c>
      <c r="C536">
        <v>254</v>
      </c>
      <c r="D536">
        <v>106</v>
      </c>
      <c r="E536">
        <v>148</v>
      </c>
      <c r="F536" s="84">
        <v>0.81766917293233088</v>
      </c>
      <c r="G536">
        <v>0</v>
      </c>
      <c r="H536" s="78">
        <v>0</v>
      </c>
      <c r="I536" s="78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74">
        <v>9867</v>
      </c>
      <c r="B537" t="s">
        <v>806</v>
      </c>
      <c r="C537">
        <v>288</v>
      </c>
      <c r="D537">
        <v>128</v>
      </c>
      <c r="E537">
        <v>160</v>
      </c>
      <c r="F537" s="84">
        <v>0.89260563380281688</v>
      </c>
      <c r="G537">
        <v>0</v>
      </c>
      <c r="H537" s="78">
        <v>0</v>
      </c>
      <c r="I537" s="78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74">
        <v>9887</v>
      </c>
      <c r="B538" t="s">
        <v>807</v>
      </c>
      <c r="C538">
        <v>15</v>
      </c>
      <c r="D538">
        <v>2</v>
      </c>
      <c r="E538">
        <v>13</v>
      </c>
      <c r="F538" s="84">
        <v>0.85245901639344257</v>
      </c>
      <c r="G538">
        <v>0</v>
      </c>
      <c r="H538" s="78">
        <v>0</v>
      </c>
      <c r="I538" s="7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74">
        <v>9889</v>
      </c>
      <c r="B539" t="s">
        <v>808</v>
      </c>
      <c r="C539">
        <v>90</v>
      </c>
      <c r="D539">
        <v>67</v>
      </c>
      <c r="E539">
        <v>23</v>
      </c>
      <c r="F539" s="84">
        <v>0.90204081632653066</v>
      </c>
      <c r="G539">
        <v>0</v>
      </c>
      <c r="H539" s="78">
        <v>0</v>
      </c>
      <c r="I539" s="78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74">
        <v>9897</v>
      </c>
      <c r="B540" t="s">
        <v>809</v>
      </c>
      <c r="C540">
        <v>517</v>
      </c>
      <c r="D540">
        <v>204</v>
      </c>
      <c r="E540">
        <v>313</v>
      </c>
      <c r="F540" s="84">
        <v>0.85692188708430006</v>
      </c>
      <c r="G540">
        <v>0</v>
      </c>
      <c r="H540" s="78">
        <v>0</v>
      </c>
      <c r="I540" s="78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74">
        <v>9900</v>
      </c>
      <c r="B541" t="s">
        <v>810</v>
      </c>
      <c r="C541">
        <v>413</v>
      </c>
      <c r="D541">
        <v>178</v>
      </c>
      <c r="E541">
        <v>235</v>
      </c>
      <c r="F541" s="84">
        <v>0.88959390862944165</v>
      </c>
      <c r="G541">
        <v>76</v>
      </c>
      <c r="H541" s="78">
        <v>0</v>
      </c>
      <c r="I541" s="78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74">
        <v>9909</v>
      </c>
      <c r="B542" t="s">
        <v>811</v>
      </c>
      <c r="C542">
        <v>391</v>
      </c>
      <c r="D542">
        <v>207</v>
      </c>
      <c r="E542">
        <v>184</v>
      </c>
      <c r="F542" s="84">
        <v>0.83617424242424243</v>
      </c>
      <c r="G542">
        <v>0</v>
      </c>
      <c r="H542" s="78">
        <v>0</v>
      </c>
      <c r="I542" s="78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74">
        <v>9917</v>
      </c>
      <c r="B543" t="s">
        <v>812</v>
      </c>
      <c r="C543">
        <v>392</v>
      </c>
      <c r="D543">
        <v>224</v>
      </c>
      <c r="E543">
        <v>168</v>
      </c>
      <c r="F543" s="84">
        <v>0.89261744966442957</v>
      </c>
      <c r="G543">
        <v>0</v>
      </c>
      <c r="H543" s="78">
        <v>0</v>
      </c>
      <c r="I543" s="78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74">
        <v>9942</v>
      </c>
      <c r="B544" t="s">
        <v>813</v>
      </c>
      <c r="C544">
        <v>51</v>
      </c>
      <c r="D544">
        <v>21</v>
      </c>
      <c r="E544">
        <v>30</v>
      </c>
      <c r="F544" s="84">
        <v>0.80246913580246915</v>
      </c>
      <c r="G544">
        <v>0</v>
      </c>
      <c r="H544" s="78">
        <v>0</v>
      </c>
      <c r="I544" s="78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74">
        <v>9945</v>
      </c>
      <c r="B545" t="s">
        <v>814</v>
      </c>
      <c r="C545">
        <v>56</v>
      </c>
      <c r="D545">
        <v>26</v>
      </c>
      <c r="E545">
        <v>30</v>
      </c>
      <c r="F545" s="84">
        <v>0.875</v>
      </c>
      <c r="G545">
        <v>0</v>
      </c>
      <c r="H545" s="78">
        <v>0</v>
      </c>
      <c r="I545" s="78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74">
        <v>9947</v>
      </c>
      <c r="B546" t="s">
        <v>815</v>
      </c>
      <c r="C546">
        <v>239</v>
      </c>
      <c r="D546">
        <v>0</v>
      </c>
      <c r="E546">
        <v>239</v>
      </c>
      <c r="F546" s="84">
        <v>0.63694267515923564</v>
      </c>
      <c r="G546">
        <v>0</v>
      </c>
      <c r="H546" s="78">
        <v>0</v>
      </c>
      <c r="I546" s="78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74">
        <v>9955</v>
      </c>
      <c r="B547" t="s">
        <v>816</v>
      </c>
      <c r="C547">
        <v>79</v>
      </c>
      <c r="D547">
        <v>41</v>
      </c>
      <c r="E547">
        <v>38</v>
      </c>
      <c r="F547" s="84">
        <v>0.80246913580246915</v>
      </c>
      <c r="G547">
        <v>0</v>
      </c>
      <c r="H547" s="78">
        <v>0</v>
      </c>
      <c r="I547" s="78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74">
        <v>9957</v>
      </c>
      <c r="B548" t="s">
        <v>817</v>
      </c>
      <c r="C548">
        <v>421</v>
      </c>
      <c r="D548">
        <v>34</v>
      </c>
      <c r="E548">
        <v>387</v>
      </c>
      <c r="F548" s="84">
        <v>0.82460414129110837</v>
      </c>
      <c r="G548">
        <v>172</v>
      </c>
      <c r="H548" s="78">
        <v>0</v>
      </c>
      <c r="I548" s="7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74">
        <v>9981</v>
      </c>
      <c r="B549" t="s">
        <v>818</v>
      </c>
      <c r="C549">
        <v>242</v>
      </c>
      <c r="D549">
        <v>58</v>
      </c>
      <c r="E549">
        <v>184</v>
      </c>
      <c r="F549" s="84">
        <v>0.86864406779661019</v>
      </c>
      <c r="G549">
        <v>164</v>
      </c>
      <c r="H549" s="78">
        <v>78</v>
      </c>
      <c r="I549" s="78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74">
        <v>9982</v>
      </c>
      <c r="B550" t="s">
        <v>819</v>
      </c>
      <c r="C550">
        <v>430</v>
      </c>
      <c r="D550">
        <v>225</v>
      </c>
      <c r="E550">
        <v>205</v>
      </c>
      <c r="F550" s="84">
        <v>0.91549295774647887</v>
      </c>
      <c r="G550">
        <v>0</v>
      </c>
      <c r="H550" s="78">
        <v>0</v>
      </c>
      <c r="I550" s="78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74">
        <v>9985</v>
      </c>
      <c r="B551" t="s">
        <v>820</v>
      </c>
      <c r="C551">
        <v>150</v>
      </c>
      <c r="D551">
        <v>69</v>
      </c>
      <c r="E551">
        <v>81</v>
      </c>
      <c r="F551" s="84">
        <v>0.85585585585585588</v>
      </c>
      <c r="G551">
        <v>0</v>
      </c>
      <c r="H551" s="78">
        <v>0</v>
      </c>
      <c r="I551" s="78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74">
        <v>9986</v>
      </c>
      <c r="B552" t="s">
        <v>821</v>
      </c>
      <c r="C552">
        <v>152</v>
      </c>
      <c r="D552">
        <v>87</v>
      </c>
      <c r="E552">
        <v>65</v>
      </c>
      <c r="F552" s="84">
        <v>0.875</v>
      </c>
      <c r="G552">
        <v>0</v>
      </c>
      <c r="H552" s="78">
        <v>0</v>
      </c>
      <c r="I552" s="78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74">
        <v>10030</v>
      </c>
      <c r="B553" t="s">
        <v>822</v>
      </c>
      <c r="C553">
        <v>111</v>
      </c>
      <c r="D553">
        <v>33</v>
      </c>
      <c r="E553">
        <v>78</v>
      </c>
      <c r="F553" s="84">
        <v>0.75702479338842976</v>
      </c>
      <c r="G553">
        <v>0</v>
      </c>
      <c r="H553" s="78">
        <v>0</v>
      </c>
      <c r="I553" s="78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74">
        <v>10044</v>
      </c>
      <c r="B554" t="s">
        <v>823</v>
      </c>
      <c r="C554">
        <v>330</v>
      </c>
      <c r="D554">
        <v>82</v>
      </c>
      <c r="E554">
        <v>248</v>
      </c>
      <c r="F554" s="84">
        <v>0.87948350071736014</v>
      </c>
      <c r="G554">
        <v>157</v>
      </c>
      <c r="H554" s="78">
        <v>0</v>
      </c>
      <c r="I554" s="78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74">
        <v>10052</v>
      </c>
      <c r="B555" t="s">
        <v>824</v>
      </c>
      <c r="C555">
        <v>179</v>
      </c>
      <c r="D555">
        <v>67</v>
      </c>
      <c r="E555">
        <v>112</v>
      </c>
      <c r="F555" s="84">
        <v>0.92639593908629436</v>
      </c>
      <c r="G555">
        <v>97</v>
      </c>
      <c r="H555" s="78">
        <v>0</v>
      </c>
      <c r="I555" s="78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74">
        <v>10058</v>
      </c>
      <c r="B556" t="s">
        <v>825</v>
      </c>
      <c r="C556">
        <v>131</v>
      </c>
      <c r="D556">
        <v>50</v>
      </c>
      <c r="E556">
        <v>81</v>
      </c>
      <c r="F556" s="84">
        <v>0.73103448275862071</v>
      </c>
      <c r="G556">
        <v>0</v>
      </c>
      <c r="H556" s="78">
        <v>0</v>
      </c>
      <c r="I556" s="78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74">
        <v>10073</v>
      </c>
      <c r="B557" t="s">
        <v>826</v>
      </c>
      <c r="C557">
        <v>285</v>
      </c>
      <c r="D557">
        <v>18</v>
      </c>
      <c r="E557">
        <v>267</v>
      </c>
      <c r="F557" s="84">
        <v>0.87774294670846398</v>
      </c>
      <c r="G557">
        <v>0</v>
      </c>
      <c r="H557" s="78">
        <v>0</v>
      </c>
      <c r="I557" s="78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74">
        <v>10075</v>
      </c>
      <c r="B558" t="s">
        <v>827</v>
      </c>
      <c r="C558">
        <v>89</v>
      </c>
      <c r="D558">
        <v>49</v>
      </c>
      <c r="E558">
        <v>40</v>
      </c>
      <c r="F558" s="84">
        <v>0.93461538461538463</v>
      </c>
      <c r="G558">
        <v>0</v>
      </c>
      <c r="H558" s="78">
        <v>0</v>
      </c>
      <c r="I558" s="7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74">
        <v>10076</v>
      </c>
      <c r="B559" t="s">
        <v>828</v>
      </c>
      <c r="C559">
        <v>316</v>
      </c>
      <c r="D559">
        <v>186</v>
      </c>
      <c r="E559">
        <v>130</v>
      </c>
      <c r="F559" s="84">
        <v>0.9023972602739726</v>
      </c>
      <c r="G559">
        <v>0</v>
      </c>
      <c r="H559" s="78">
        <v>0</v>
      </c>
      <c r="I559" s="78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74">
        <v>10077</v>
      </c>
      <c r="B560" t="s">
        <v>829</v>
      </c>
      <c r="C560">
        <v>202</v>
      </c>
      <c r="D560">
        <v>97</v>
      </c>
      <c r="E560">
        <v>105</v>
      </c>
      <c r="F560" s="84">
        <v>0.90355329949238583</v>
      </c>
      <c r="G560">
        <v>56</v>
      </c>
      <c r="H560" s="78">
        <v>0</v>
      </c>
      <c r="I560" s="78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74">
        <v>10120</v>
      </c>
      <c r="B561" t="s">
        <v>830</v>
      </c>
      <c r="C561">
        <v>48</v>
      </c>
      <c r="D561">
        <v>32</v>
      </c>
      <c r="E561">
        <v>16</v>
      </c>
      <c r="F561" s="84" t="e">
        <v>#N/A</v>
      </c>
      <c r="G561">
        <v>0</v>
      </c>
      <c r="H561" s="78">
        <v>0</v>
      </c>
      <c r="I561" s="78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74">
        <v>10126</v>
      </c>
      <c r="B562" t="s">
        <v>831</v>
      </c>
      <c r="C562">
        <v>49</v>
      </c>
      <c r="D562">
        <v>24</v>
      </c>
      <c r="E562">
        <v>25</v>
      </c>
      <c r="F562" s="84">
        <v>0.93043478260869561</v>
      </c>
      <c r="G562">
        <v>26</v>
      </c>
      <c r="H562" s="78">
        <v>0</v>
      </c>
      <c r="I562" s="78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74">
        <v>10158</v>
      </c>
      <c r="B563" t="s">
        <v>832</v>
      </c>
      <c r="C563">
        <v>152</v>
      </c>
      <c r="D563">
        <v>66</v>
      </c>
      <c r="E563">
        <v>86</v>
      </c>
      <c r="F563" s="84">
        <v>0.8673139158576052</v>
      </c>
      <c r="G563">
        <v>0</v>
      </c>
      <c r="H563" s="78">
        <v>0</v>
      </c>
      <c r="I563" s="78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74">
        <v>10193</v>
      </c>
      <c r="B564" t="s">
        <v>833</v>
      </c>
      <c r="C564">
        <v>75</v>
      </c>
      <c r="D564">
        <v>43</v>
      </c>
      <c r="E564">
        <v>32</v>
      </c>
      <c r="F564" s="84">
        <v>0.85806451612903223</v>
      </c>
      <c r="G564">
        <v>0</v>
      </c>
      <c r="H564" s="78">
        <v>0</v>
      </c>
      <c r="I564" s="78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74">
        <v>10196</v>
      </c>
      <c r="B565" t="s">
        <v>834</v>
      </c>
      <c r="C565">
        <v>400</v>
      </c>
      <c r="D565">
        <v>181</v>
      </c>
      <c r="E565">
        <v>219</v>
      </c>
      <c r="F565" s="84">
        <v>0.88055908513341807</v>
      </c>
      <c r="G565">
        <v>0</v>
      </c>
      <c r="H565" s="78">
        <v>136</v>
      </c>
      <c r="I565" s="78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74">
        <v>10232</v>
      </c>
      <c r="B566" t="s">
        <v>835</v>
      </c>
      <c r="C566">
        <v>72</v>
      </c>
      <c r="D566">
        <v>37</v>
      </c>
      <c r="E566">
        <v>35</v>
      </c>
      <c r="F566" s="84">
        <v>0.72754491017964074</v>
      </c>
      <c r="G566">
        <v>0</v>
      </c>
      <c r="H566" s="78">
        <v>0</v>
      </c>
      <c r="I566" s="78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74">
        <v>10246</v>
      </c>
      <c r="B567" t="s">
        <v>836</v>
      </c>
      <c r="C567">
        <v>145</v>
      </c>
      <c r="D567">
        <v>65</v>
      </c>
      <c r="E567">
        <v>80</v>
      </c>
      <c r="F567" s="84">
        <v>0.69139966273187181</v>
      </c>
      <c r="G567">
        <v>0</v>
      </c>
      <c r="H567" s="78">
        <v>0</v>
      </c>
      <c r="I567" s="78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74">
        <v>10248</v>
      </c>
      <c r="B568" t="s">
        <v>837</v>
      </c>
      <c r="C568">
        <v>340</v>
      </c>
      <c r="D568">
        <v>147</v>
      </c>
      <c r="E568">
        <v>193</v>
      </c>
      <c r="F568" s="84">
        <v>0.88388969521044991</v>
      </c>
      <c r="G568">
        <v>0</v>
      </c>
      <c r="H568" s="78">
        <v>0</v>
      </c>
      <c r="I568" s="7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74">
        <v>10250</v>
      </c>
      <c r="B569" t="s">
        <v>838</v>
      </c>
      <c r="C569">
        <v>102</v>
      </c>
      <c r="D569">
        <v>36</v>
      </c>
      <c r="E569">
        <v>66</v>
      </c>
      <c r="F569" s="84">
        <v>0.91111111111111109</v>
      </c>
      <c r="G569">
        <v>0</v>
      </c>
      <c r="H569" s="78">
        <v>0</v>
      </c>
      <c r="I569" s="78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74">
        <v>10253</v>
      </c>
      <c r="B570" t="s">
        <v>839</v>
      </c>
      <c r="C570">
        <v>128</v>
      </c>
      <c r="D570">
        <v>51</v>
      </c>
      <c r="E570">
        <v>77</v>
      </c>
      <c r="F570" s="84">
        <v>0.85310734463276838</v>
      </c>
      <c r="G570">
        <v>0</v>
      </c>
      <c r="H570" s="78">
        <v>0</v>
      </c>
      <c r="I570" s="78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74">
        <v>10254</v>
      </c>
      <c r="B571" t="s">
        <v>840</v>
      </c>
      <c r="C571">
        <v>59</v>
      </c>
      <c r="D571">
        <v>25</v>
      </c>
      <c r="E571">
        <v>34</v>
      </c>
      <c r="F571" s="84">
        <v>0.88950276243093918</v>
      </c>
      <c r="G571">
        <v>0</v>
      </c>
      <c r="H571" s="78">
        <v>0</v>
      </c>
      <c r="I571" s="78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74">
        <v>10255</v>
      </c>
      <c r="B572" t="s">
        <v>841</v>
      </c>
      <c r="C572">
        <v>328</v>
      </c>
      <c r="D572">
        <v>220</v>
      </c>
      <c r="E572">
        <v>108</v>
      </c>
      <c r="F572" s="84">
        <v>0.88698630136986301</v>
      </c>
      <c r="G572">
        <v>0</v>
      </c>
      <c r="H572" s="78">
        <v>0</v>
      </c>
      <c r="I572" s="78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74">
        <v>10313</v>
      </c>
      <c r="B573" t="s">
        <v>842</v>
      </c>
      <c r="C573">
        <v>70</v>
      </c>
      <c r="D573">
        <v>30</v>
      </c>
      <c r="E573">
        <v>40</v>
      </c>
      <c r="F573" s="84">
        <v>0.77712609970674484</v>
      </c>
      <c r="G573">
        <v>0</v>
      </c>
      <c r="H573" s="78">
        <v>0</v>
      </c>
      <c r="I573" s="78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74">
        <v>10396</v>
      </c>
      <c r="B574" t="s">
        <v>843</v>
      </c>
      <c r="C574">
        <v>320</v>
      </c>
      <c r="D574">
        <v>110</v>
      </c>
      <c r="E574">
        <v>210</v>
      </c>
      <c r="F574" s="84">
        <v>0.89303079416531606</v>
      </c>
      <c r="G574">
        <v>0</v>
      </c>
      <c r="H574" s="78">
        <v>0</v>
      </c>
      <c r="I574" s="78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74">
        <v>10397</v>
      </c>
      <c r="B575" t="s">
        <v>844</v>
      </c>
      <c r="C575">
        <v>165</v>
      </c>
      <c r="D575">
        <v>16</v>
      </c>
      <c r="E575">
        <v>149</v>
      </c>
      <c r="F575" s="84">
        <v>0.93406593406593408</v>
      </c>
      <c r="G575">
        <v>114</v>
      </c>
      <c r="H575" s="78">
        <v>0</v>
      </c>
      <c r="I575" s="78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74">
        <v>10398</v>
      </c>
      <c r="B576" t="s">
        <v>845</v>
      </c>
      <c r="C576">
        <v>19</v>
      </c>
      <c r="D576">
        <v>0</v>
      </c>
      <c r="E576">
        <v>19</v>
      </c>
      <c r="F576" s="84" t="e">
        <v>#N/A</v>
      </c>
      <c r="G576">
        <v>0</v>
      </c>
      <c r="H576" s="78">
        <v>0</v>
      </c>
      <c r="I576" s="78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74">
        <v>10399</v>
      </c>
      <c r="B577" t="s">
        <v>846</v>
      </c>
      <c r="C577">
        <v>469</v>
      </c>
      <c r="D577">
        <v>219</v>
      </c>
      <c r="E577">
        <v>250</v>
      </c>
      <c r="F577" s="84">
        <v>0.90750256937307294</v>
      </c>
      <c r="G577">
        <v>0</v>
      </c>
      <c r="H577" s="78">
        <v>0</v>
      </c>
      <c r="I577" s="78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74">
        <v>10405</v>
      </c>
      <c r="B578" t="s">
        <v>847</v>
      </c>
      <c r="C578">
        <v>276</v>
      </c>
      <c r="D578">
        <v>193</v>
      </c>
      <c r="E578">
        <v>83</v>
      </c>
      <c r="F578" s="84">
        <v>0.91925465838509313</v>
      </c>
      <c r="G578">
        <v>0</v>
      </c>
      <c r="H578" s="78">
        <v>0</v>
      </c>
      <c r="I578" s="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74">
        <v>10408</v>
      </c>
      <c r="B579" t="s">
        <v>848</v>
      </c>
      <c r="C579">
        <v>211</v>
      </c>
      <c r="D579">
        <v>45</v>
      </c>
      <c r="E579">
        <v>166</v>
      </c>
      <c r="F579" s="84">
        <v>0.91970802919708028</v>
      </c>
      <c r="G579">
        <v>0</v>
      </c>
      <c r="H579" s="78">
        <v>0</v>
      </c>
      <c r="I579" s="78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74">
        <v>10419</v>
      </c>
      <c r="B580" t="s">
        <v>849</v>
      </c>
      <c r="C580">
        <v>378</v>
      </c>
      <c r="D580">
        <v>229</v>
      </c>
      <c r="E580">
        <v>149</v>
      </c>
      <c r="F580" s="84">
        <v>0.91089108910891092</v>
      </c>
      <c r="G580">
        <v>0</v>
      </c>
      <c r="H580" s="78">
        <v>0</v>
      </c>
      <c r="I580" s="78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74">
        <v>10432</v>
      </c>
      <c r="B581" t="s">
        <v>850</v>
      </c>
      <c r="C581">
        <v>147</v>
      </c>
      <c r="D581">
        <v>51</v>
      </c>
      <c r="E581">
        <v>96</v>
      </c>
      <c r="F581" s="84">
        <v>0.91379310344827591</v>
      </c>
      <c r="G581">
        <v>0</v>
      </c>
      <c r="H581" s="78">
        <v>0</v>
      </c>
      <c r="I581" s="78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74">
        <v>10433</v>
      </c>
      <c r="B582" t="s">
        <v>851</v>
      </c>
      <c r="C582">
        <v>39</v>
      </c>
      <c r="D582">
        <v>18</v>
      </c>
      <c r="E582">
        <v>21</v>
      </c>
      <c r="F582" s="84">
        <v>0.86602870813397126</v>
      </c>
      <c r="G582">
        <v>0</v>
      </c>
      <c r="H582" s="78">
        <v>39</v>
      </c>
      <c r="I582" s="78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74">
        <v>10453</v>
      </c>
      <c r="B583" t="s">
        <v>852</v>
      </c>
      <c r="C583">
        <v>292</v>
      </c>
      <c r="D583">
        <v>46</v>
      </c>
      <c r="E583">
        <v>246</v>
      </c>
      <c r="F583" s="84">
        <v>0.94280078895463515</v>
      </c>
      <c r="G583">
        <v>80</v>
      </c>
      <c r="H583" s="78">
        <v>0</v>
      </c>
      <c r="I583" s="78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74">
        <v>10456</v>
      </c>
      <c r="B584" t="s">
        <v>853</v>
      </c>
      <c r="C584">
        <v>277</v>
      </c>
      <c r="D584">
        <v>210</v>
      </c>
      <c r="E584">
        <v>67</v>
      </c>
      <c r="F584" s="84">
        <v>0.92971887550200805</v>
      </c>
      <c r="G584">
        <v>0</v>
      </c>
      <c r="H584" s="78">
        <v>0</v>
      </c>
      <c r="I584" s="78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74">
        <v>10470</v>
      </c>
      <c r="B585" t="s">
        <v>854</v>
      </c>
      <c r="C585">
        <v>82</v>
      </c>
      <c r="D585">
        <v>34</v>
      </c>
      <c r="E585">
        <v>48</v>
      </c>
      <c r="F585" s="84">
        <v>0.85974499089253187</v>
      </c>
      <c r="G585">
        <v>0</v>
      </c>
      <c r="H585" s="78">
        <v>0</v>
      </c>
      <c r="I585" s="78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74">
        <v>10487</v>
      </c>
      <c r="B586" t="s">
        <v>855</v>
      </c>
      <c r="C586">
        <v>196</v>
      </c>
      <c r="D586">
        <v>57</v>
      </c>
      <c r="E586">
        <v>139</v>
      </c>
      <c r="F586" s="84">
        <v>0.72676056338028172</v>
      </c>
      <c r="G586">
        <v>0</v>
      </c>
      <c r="H586" s="78">
        <v>0</v>
      </c>
      <c r="I586" s="78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74">
        <v>10496</v>
      </c>
      <c r="B587" t="s">
        <v>856</v>
      </c>
      <c r="C587">
        <v>377</v>
      </c>
      <c r="D587">
        <v>0</v>
      </c>
      <c r="E587">
        <v>377</v>
      </c>
      <c r="F587" s="84">
        <v>0.86742424242424243</v>
      </c>
      <c r="G587">
        <v>78</v>
      </c>
      <c r="H587" s="78">
        <v>0</v>
      </c>
      <c r="I587" s="78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74">
        <v>10500</v>
      </c>
      <c r="B588" t="s">
        <v>857</v>
      </c>
      <c r="C588">
        <v>101</v>
      </c>
      <c r="D588">
        <v>49</v>
      </c>
      <c r="E588">
        <v>52</v>
      </c>
      <c r="F588" s="84">
        <v>0.91176470588235292</v>
      </c>
      <c r="G588">
        <v>0</v>
      </c>
      <c r="H588" s="78">
        <v>0</v>
      </c>
      <c r="I588" s="78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74">
        <v>10501</v>
      </c>
      <c r="B589" t="s">
        <v>858</v>
      </c>
      <c r="C589">
        <v>81</v>
      </c>
      <c r="D589">
        <v>41</v>
      </c>
      <c r="E589">
        <v>40</v>
      </c>
      <c r="F589" s="84">
        <v>0.81422924901185767</v>
      </c>
      <c r="G589">
        <v>0</v>
      </c>
      <c r="H589" s="78">
        <v>0</v>
      </c>
      <c r="I589" s="78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74">
        <v>10507</v>
      </c>
      <c r="B590" t="s">
        <v>859</v>
      </c>
      <c r="C590">
        <v>398</v>
      </c>
      <c r="D590">
        <v>397</v>
      </c>
      <c r="E590">
        <v>1</v>
      </c>
      <c r="F590" s="84">
        <v>0.88410991636798086</v>
      </c>
      <c r="G590">
        <v>0</v>
      </c>
      <c r="H590" s="78">
        <v>0</v>
      </c>
      <c r="I590" s="78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74">
        <v>10516</v>
      </c>
      <c r="B591" t="s">
        <v>860</v>
      </c>
      <c r="C591">
        <v>63</v>
      </c>
      <c r="D591">
        <v>38</v>
      </c>
      <c r="E591">
        <v>25</v>
      </c>
      <c r="F591" s="84">
        <v>0.90625</v>
      </c>
      <c r="G591">
        <v>0</v>
      </c>
      <c r="H591" s="78">
        <v>0</v>
      </c>
      <c r="I591" s="78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74">
        <v>10526</v>
      </c>
      <c r="B592" t="s">
        <v>861</v>
      </c>
      <c r="C592">
        <v>105</v>
      </c>
      <c r="D592">
        <v>42</v>
      </c>
      <c r="E592">
        <v>63</v>
      </c>
      <c r="F592" s="84">
        <v>0.89005235602094246</v>
      </c>
      <c r="G592">
        <v>45</v>
      </c>
      <c r="H592" s="78">
        <v>0</v>
      </c>
      <c r="I592" s="78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74">
        <v>10541</v>
      </c>
      <c r="B593" t="s">
        <v>862</v>
      </c>
      <c r="C593">
        <v>506</v>
      </c>
      <c r="D593">
        <v>274</v>
      </c>
      <c r="E593">
        <v>232</v>
      </c>
      <c r="F593" s="84">
        <v>0.9256055363321799</v>
      </c>
      <c r="G593">
        <v>0</v>
      </c>
      <c r="H593" s="78">
        <v>0</v>
      </c>
      <c r="I593" s="78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74">
        <v>10542</v>
      </c>
      <c r="B594" t="s">
        <v>863</v>
      </c>
      <c r="C594">
        <v>129</v>
      </c>
      <c r="D594">
        <v>46</v>
      </c>
      <c r="E594">
        <v>83</v>
      </c>
      <c r="F594" s="84">
        <v>0.92753623188405798</v>
      </c>
      <c r="G594">
        <v>0</v>
      </c>
      <c r="H594" s="78">
        <v>0</v>
      </c>
      <c r="I594" s="78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74">
        <v>10543</v>
      </c>
      <c r="B595" t="s">
        <v>864</v>
      </c>
      <c r="C595">
        <v>154</v>
      </c>
      <c r="D595">
        <v>106</v>
      </c>
      <c r="E595">
        <v>48</v>
      </c>
      <c r="F595" s="84">
        <v>0.90379746835443042</v>
      </c>
      <c r="G595">
        <v>0</v>
      </c>
      <c r="H595" s="78">
        <v>0</v>
      </c>
      <c r="I595" s="78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74">
        <v>10544</v>
      </c>
      <c r="B596" t="s">
        <v>865</v>
      </c>
      <c r="C596">
        <v>372</v>
      </c>
      <c r="D596">
        <v>266</v>
      </c>
      <c r="E596">
        <v>106</v>
      </c>
      <c r="F596" s="84">
        <v>0.93932038834951459</v>
      </c>
      <c r="G596">
        <v>0</v>
      </c>
      <c r="H596" s="78">
        <v>0</v>
      </c>
      <c r="I596" s="78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74">
        <v>10545</v>
      </c>
      <c r="B597" t="s">
        <v>866</v>
      </c>
      <c r="C597">
        <v>189</v>
      </c>
      <c r="D597">
        <v>17</v>
      </c>
      <c r="E597">
        <v>172</v>
      </c>
      <c r="F597" s="84">
        <v>0.93018018018018023</v>
      </c>
      <c r="G597">
        <v>100</v>
      </c>
      <c r="H597" s="78">
        <v>0</v>
      </c>
      <c r="I597" s="78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74">
        <v>10551</v>
      </c>
      <c r="B598" t="s">
        <v>867</v>
      </c>
      <c r="C598">
        <v>39</v>
      </c>
      <c r="D598">
        <v>16</v>
      </c>
      <c r="E598">
        <v>23</v>
      </c>
      <c r="F598" s="84">
        <v>0.95673076923076927</v>
      </c>
      <c r="G598">
        <v>0</v>
      </c>
      <c r="H598" s="78">
        <v>0</v>
      </c>
      <c r="I598" s="7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74">
        <v>10573</v>
      </c>
      <c r="B599" t="s">
        <v>868</v>
      </c>
      <c r="C599">
        <v>71</v>
      </c>
      <c r="D599">
        <v>13</v>
      </c>
      <c r="E599">
        <v>58</v>
      </c>
      <c r="F599" s="84">
        <v>0.93413173652694614</v>
      </c>
      <c r="G599">
        <v>0</v>
      </c>
      <c r="H599" s="78">
        <v>0</v>
      </c>
      <c r="I599" s="78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74">
        <v>10584</v>
      </c>
      <c r="B600" t="s">
        <v>869</v>
      </c>
      <c r="C600">
        <v>46</v>
      </c>
      <c r="D600">
        <v>31</v>
      </c>
      <c r="E600">
        <v>15</v>
      </c>
      <c r="F600" s="84" t="e">
        <v>#N/A</v>
      </c>
      <c r="G600">
        <v>0</v>
      </c>
      <c r="H600" s="78">
        <v>0</v>
      </c>
      <c r="I600" s="78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74">
        <v>10592</v>
      </c>
      <c r="B601" t="s">
        <v>870</v>
      </c>
      <c r="C601">
        <v>69</v>
      </c>
      <c r="D601">
        <v>34</v>
      </c>
      <c r="E601">
        <v>35</v>
      </c>
      <c r="F601" s="84">
        <v>0.92307692307692313</v>
      </c>
      <c r="G601">
        <v>0</v>
      </c>
      <c r="H601" s="78">
        <v>0</v>
      </c>
      <c r="I601" s="78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74">
        <v>10632</v>
      </c>
      <c r="B602" t="s">
        <v>871</v>
      </c>
      <c r="C602">
        <v>130</v>
      </c>
      <c r="D602">
        <v>62</v>
      </c>
      <c r="E602">
        <v>68</v>
      </c>
      <c r="F602" s="84">
        <v>0.93251533742331283</v>
      </c>
      <c r="G602">
        <v>0</v>
      </c>
      <c r="H602" s="78">
        <v>0</v>
      </c>
      <c r="I602" s="78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74">
        <v>10642</v>
      </c>
      <c r="B603" t="s">
        <v>872</v>
      </c>
      <c r="C603">
        <v>148</v>
      </c>
      <c r="D603">
        <v>71</v>
      </c>
      <c r="E603">
        <v>77</v>
      </c>
      <c r="F603" s="84">
        <v>0.92028985507246375</v>
      </c>
      <c r="G603">
        <v>0</v>
      </c>
      <c r="H603" s="78">
        <v>0</v>
      </c>
      <c r="I603" s="78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74">
        <v>10645</v>
      </c>
      <c r="B604" t="s">
        <v>873</v>
      </c>
      <c r="C604">
        <v>78</v>
      </c>
      <c r="D604">
        <v>45</v>
      </c>
      <c r="E604">
        <v>33</v>
      </c>
      <c r="F604" s="84">
        <v>0.88082901554404147</v>
      </c>
      <c r="G604">
        <v>0</v>
      </c>
      <c r="H604" s="78">
        <v>0</v>
      </c>
      <c r="I604" s="78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74">
        <v>10658</v>
      </c>
      <c r="B605" t="s">
        <v>874</v>
      </c>
      <c r="C605">
        <v>352</v>
      </c>
      <c r="D605">
        <v>147</v>
      </c>
      <c r="E605">
        <v>205</v>
      </c>
      <c r="F605" s="84">
        <v>0.75870445344129556</v>
      </c>
      <c r="G605">
        <v>85</v>
      </c>
      <c r="H605" s="78">
        <v>0</v>
      </c>
      <c r="I605" s="78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74">
        <v>10663</v>
      </c>
      <c r="B606" t="s">
        <v>875</v>
      </c>
      <c r="C606">
        <v>320</v>
      </c>
      <c r="D606">
        <v>162</v>
      </c>
      <c r="E606">
        <v>158</v>
      </c>
      <c r="F606" s="84">
        <v>0.91218872870249013</v>
      </c>
      <c r="G606">
        <v>0</v>
      </c>
      <c r="H606" s="78">
        <v>0</v>
      </c>
      <c r="I606" s="78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74">
        <v>10666</v>
      </c>
      <c r="B607" t="s">
        <v>876</v>
      </c>
      <c r="C607">
        <v>121</v>
      </c>
      <c r="D607">
        <v>60</v>
      </c>
      <c r="E607">
        <v>61</v>
      </c>
      <c r="F607" s="84">
        <v>0.920844327176781</v>
      </c>
      <c r="G607">
        <v>0</v>
      </c>
      <c r="H607" s="78">
        <v>0</v>
      </c>
      <c r="I607" s="78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74">
        <v>10696</v>
      </c>
      <c r="B608" t="s">
        <v>877</v>
      </c>
      <c r="C608">
        <v>66</v>
      </c>
      <c r="D608">
        <v>34</v>
      </c>
      <c r="E608">
        <v>32</v>
      </c>
      <c r="F608" s="84">
        <v>0.79104477611940294</v>
      </c>
      <c r="G608">
        <v>0</v>
      </c>
      <c r="H608" s="78">
        <v>0</v>
      </c>
      <c r="I608" s="7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74">
        <v>10697</v>
      </c>
      <c r="B609" t="s">
        <v>878</v>
      </c>
      <c r="C609">
        <v>450</v>
      </c>
      <c r="D609">
        <v>194</v>
      </c>
      <c r="E609">
        <v>256</v>
      </c>
      <c r="F609" s="84">
        <v>0.9311827956989247</v>
      </c>
      <c r="G609">
        <v>0</v>
      </c>
      <c r="H609" s="78">
        <v>0</v>
      </c>
      <c r="I609" s="78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74">
        <v>10711</v>
      </c>
      <c r="B610" t="s">
        <v>879</v>
      </c>
      <c r="C610">
        <v>381</v>
      </c>
      <c r="D610">
        <v>221</v>
      </c>
      <c r="E610">
        <v>160</v>
      </c>
      <c r="F610" s="84">
        <v>0.8352638352638353</v>
      </c>
      <c r="G610">
        <v>0</v>
      </c>
      <c r="H610" s="78">
        <v>0</v>
      </c>
      <c r="I610" s="78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74">
        <v>10717</v>
      </c>
      <c r="B611" t="s">
        <v>880</v>
      </c>
      <c r="C611">
        <v>190</v>
      </c>
      <c r="D611">
        <v>158</v>
      </c>
      <c r="E611">
        <v>32</v>
      </c>
      <c r="F611" s="84">
        <v>0.91860465116279066</v>
      </c>
      <c r="G611">
        <v>0</v>
      </c>
      <c r="H611" s="78">
        <v>0</v>
      </c>
      <c r="I611" s="78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74">
        <v>10721</v>
      </c>
      <c r="B612" t="s">
        <v>881</v>
      </c>
      <c r="C612">
        <v>107</v>
      </c>
      <c r="D612">
        <v>51</v>
      </c>
      <c r="E612">
        <v>56</v>
      </c>
      <c r="F612" s="84">
        <v>0.88222698072805139</v>
      </c>
      <c r="G612">
        <v>0</v>
      </c>
      <c r="H612" s="78">
        <v>0</v>
      </c>
      <c r="I612" s="78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74">
        <v>10725</v>
      </c>
      <c r="B613" t="s">
        <v>882</v>
      </c>
      <c r="C613">
        <v>205</v>
      </c>
      <c r="D613">
        <v>74</v>
      </c>
      <c r="E613">
        <v>131</v>
      </c>
      <c r="F613" s="84">
        <v>0.89876543209876547</v>
      </c>
      <c r="G613">
        <v>84</v>
      </c>
      <c r="H613" s="78">
        <v>0</v>
      </c>
      <c r="I613" s="78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74">
        <v>10727</v>
      </c>
      <c r="B614" t="s">
        <v>423</v>
      </c>
      <c r="C614">
        <v>21</v>
      </c>
      <c r="D614">
        <v>9</v>
      </c>
      <c r="E614">
        <v>12</v>
      </c>
      <c r="F614" s="84">
        <v>0.95104895104895104</v>
      </c>
      <c r="G614">
        <v>0</v>
      </c>
      <c r="H614" s="78">
        <v>0</v>
      </c>
      <c r="I614" s="78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74">
        <v>10734</v>
      </c>
      <c r="B615" t="s">
        <v>883</v>
      </c>
      <c r="C615">
        <v>210</v>
      </c>
      <c r="D615">
        <v>108</v>
      </c>
      <c r="E615">
        <v>102</v>
      </c>
      <c r="F615" s="84">
        <v>0.83526682134570762</v>
      </c>
      <c r="G615">
        <v>0</v>
      </c>
      <c r="H615" s="78">
        <v>0</v>
      </c>
      <c r="I615" s="78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74">
        <v>10735</v>
      </c>
      <c r="B616" t="s">
        <v>884</v>
      </c>
      <c r="C616">
        <v>55</v>
      </c>
      <c r="D616">
        <v>27</v>
      </c>
      <c r="E616">
        <v>28</v>
      </c>
      <c r="F616" s="84">
        <v>0.967741935483871</v>
      </c>
      <c r="G616">
        <v>0</v>
      </c>
      <c r="H616" s="78">
        <v>0</v>
      </c>
      <c r="I616" s="78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74">
        <v>10749</v>
      </c>
      <c r="B617" t="s">
        <v>885</v>
      </c>
      <c r="C617">
        <v>193</v>
      </c>
      <c r="D617">
        <v>94</v>
      </c>
      <c r="E617">
        <v>99</v>
      </c>
      <c r="F617" s="84">
        <v>0.88118811881188119</v>
      </c>
      <c r="G617">
        <v>62</v>
      </c>
      <c r="H617" s="78">
        <v>0</v>
      </c>
      <c r="I617" s="78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74">
        <v>10751</v>
      </c>
      <c r="B618" t="s">
        <v>886</v>
      </c>
      <c r="C618">
        <v>83</v>
      </c>
      <c r="D618">
        <v>40</v>
      </c>
      <c r="E618">
        <v>43</v>
      </c>
      <c r="F618" s="84">
        <v>0.94594594594594594</v>
      </c>
      <c r="G618">
        <v>0</v>
      </c>
      <c r="H618" s="78">
        <v>0</v>
      </c>
      <c r="I618" s="7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74">
        <v>10773</v>
      </c>
      <c r="B619" t="s">
        <v>887</v>
      </c>
      <c r="C619">
        <v>352</v>
      </c>
      <c r="D619">
        <v>175</v>
      </c>
      <c r="E619">
        <v>177</v>
      </c>
      <c r="F619" s="84">
        <v>0.85206258890469422</v>
      </c>
      <c r="G619">
        <v>92</v>
      </c>
      <c r="H619" s="78">
        <v>0</v>
      </c>
      <c r="I619" s="78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74">
        <v>10780</v>
      </c>
      <c r="B620" t="s">
        <v>888</v>
      </c>
      <c r="C620">
        <v>260</v>
      </c>
      <c r="D620">
        <v>185</v>
      </c>
      <c r="E620">
        <v>75</v>
      </c>
      <c r="F620" s="84">
        <v>0.89602169981916813</v>
      </c>
      <c r="G620">
        <v>0</v>
      </c>
      <c r="H620" s="78">
        <v>0</v>
      </c>
      <c r="I620" s="78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74">
        <v>10781</v>
      </c>
      <c r="B621" t="s">
        <v>889</v>
      </c>
      <c r="C621">
        <v>268</v>
      </c>
      <c r="D621">
        <v>43</v>
      </c>
      <c r="E621">
        <v>225</v>
      </c>
      <c r="F621" s="84">
        <v>0.9382022471910112</v>
      </c>
      <c r="G621">
        <v>0</v>
      </c>
      <c r="H621" s="78">
        <v>0</v>
      </c>
      <c r="I621" s="78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74">
        <v>10792</v>
      </c>
      <c r="B622" t="s">
        <v>890</v>
      </c>
      <c r="C622">
        <v>54</v>
      </c>
      <c r="D622">
        <v>29</v>
      </c>
      <c r="E622">
        <v>25</v>
      </c>
      <c r="F622" s="84">
        <v>0.94759825327510916</v>
      </c>
      <c r="G622">
        <v>0</v>
      </c>
      <c r="H622" s="78">
        <v>0</v>
      </c>
      <c r="I622" s="78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74">
        <v>10829</v>
      </c>
      <c r="B623" t="s">
        <v>891</v>
      </c>
      <c r="C623">
        <v>112</v>
      </c>
      <c r="D623">
        <v>83</v>
      </c>
      <c r="E623">
        <v>29</v>
      </c>
      <c r="F623" s="84">
        <v>0.94514767932489452</v>
      </c>
      <c r="G623">
        <v>0</v>
      </c>
      <c r="H623" s="78">
        <v>0</v>
      </c>
      <c r="I623" s="78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74">
        <v>10830</v>
      </c>
      <c r="B624" t="s">
        <v>892</v>
      </c>
      <c r="C624">
        <v>223</v>
      </c>
      <c r="D624">
        <v>223</v>
      </c>
      <c r="E624">
        <v>0</v>
      </c>
      <c r="F624" s="84">
        <v>0.94063926940639264</v>
      </c>
      <c r="G624">
        <v>0</v>
      </c>
      <c r="H624" s="78">
        <v>0</v>
      </c>
      <c r="I624" s="78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74">
        <v>10832</v>
      </c>
      <c r="B625" t="s">
        <v>893</v>
      </c>
      <c r="C625">
        <v>355</v>
      </c>
      <c r="D625">
        <v>156</v>
      </c>
      <c r="E625">
        <v>199</v>
      </c>
      <c r="F625" s="84">
        <v>0.87128712871287128</v>
      </c>
      <c r="G625">
        <v>0</v>
      </c>
      <c r="H625" s="78">
        <v>0</v>
      </c>
      <c r="I625" s="78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74">
        <v>10833</v>
      </c>
      <c r="B626" t="s">
        <v>894</v>
      </c>
      <c r="C626">
        <v>88</v>
      </c>
      <c r="D626">
        <v>38</v>
      </c>
      <c r="E626">
        <v>50</v>
      </c>
      <c r="F626" s="84">
        <v>0.83918128654970758</v>
      </c>
      <c r="G626">
        <v>0</v>
      </c>
      <c r="H626" s="78">
        <v>0</v>
      </c>
      <c r="I626" s="78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74">
        <v>10845</v>
      </c>
      <c r="B627" t="s">
        <v>895</v>
      </c>
      <c r="C627">
        <v>233</v>
      </c>
      <c r="D627">
        <v>112</v>
      </c>
      <c r="E627">
        <v>121</v>
      </c>
      <c r="F627" s="84">
        <v>0.91242603550295853</v>
      </c>
      <c r="G627">
        <v>0</v>
      </c>
      <c r="H627" s="78">
        <v>0</v>
      </c>
      <c r="I627" s="78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74">
        <v>10873</v>
      </c>
      <c r="B628" t="s">
        <v>896</v>
      </c>
      <c r="C628">
        <v>55</v>
      </c>
      <c r="D628">
        <v>28</v>
      </c>
      <c r="E628">
        <v>27</v>
      </c>
      <c r="F628" s="84">
        <v>0.75272727272727269</v>
      </c>
      <c r="G628">
        <v>0</v>
      </c>
      <c r="H628" s="78">
        <v>0</v>
      </c>
      <c r="I628" s="7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74">
        <v>10911</v>
      </c>
      <c r="B629" t="s">
        <v>897</v>
      </c>
      <c r="C629">
        <v>310</v>
      </c>
      <c r="D629">
        <v>145</v>
      </c>
      <c r="E629">
        <v>165</v>
      </c>
      <c r="F629" s="84">
        <v>0.92651757188498407</v>
      </c>
      <c r="G629">
        <v>0</v>
      </c>
      <c r="H629" s="78">
        <v>0</v>
      </c>
      <c r="I629" s="78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74">
        <v>10917</v>
      </c>
      <c r="B630" t="s">
        <v>898</v>
      </c>
      <c r="C630">
        <v>213</v>
      </c>
      <c r="D630">
        <v>58</v>
      </c>
      <c r="E630">
        <v>155</v>
      </c>
      <c r="F630" s="84">
        <v>0.79034157832744401</v>
      </c>
      <c r="G630">
        <v>0</v>
      </c>
      <c r="H630" s="78">
        <v>0</v>
      </c>
      <c r="I630" s="78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74">
        <v>10967</v>
      </c>
      <c r="B631" t="s">
        <v>899</v>
      </c>
      <c r="C631">
        <v>199</v>
      </c>
      <c r="D631">
        <v>109</v>
      </c>
      <c r="E631">
        <v>90</v>
      </c>
      <c r="F631" s="84">
        <v>0.801056338028169</v>
      </c>
      <c r="G631">
        <v>0</v>
      </c>
      <c r="H631" s="78">
        <v>0</v>
      </c>
      <c r="I631" s="78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74">
        <v>10968</v>
      </c>
      <c r="B632" t="s">
        <v>900</v>
      </c>
      <c r="C632">
        <v>338</v>
      </c>
      <c r="D632">
        <v>113</v>
      </c>
      <c r="E632">
        <v>225</v>
      </c>
      <c r="F632" s="84">
        <v>0.83512064343163539</v>
      </c>
      <c r="G632">
        <v>0</v>
      </c>
      <c r="H632" s="78">
        <v>123</v>
      </c>
      <c r="I632" s="78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74">
        <v>10970</v>
      </c>
      <c r="B633" t="s">
        <v>901</v>
      </c>
      <c r="C633">
        <v>558</v>
      </c>
      <c r="D633">
        <v>317</v>
      </c>
      <c r="E633">
        <v>241</v>
      </c>
      <c r="F633" s="84">
        <v>0.80598455598455598</v>
      </c>
      <c r="G633">
        <v>0</v>
      </c>
      <c r="H633" s="78">
        <v>0</v>
      </c>
      <c r="I633" s="78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74">
        <v>11034</v>
      </c>
      <c r="B634" t="s">
        <v>901</v>
      </c>
      <c r="C634">
        <v>223</v>
      </c>
      <c r="D634">
        <v>108</v>
      </c>
      <c r="E634">
        <v>115</v>
      </c>
      <c r="F634" s="84">
        <v>0.9133663366336634</v>
      </c>
      <c r="G634">
        <v>75</v>
      </c>
      <c r="H634" s="78">
        <v>0</v>
      </c>
      <c r="I634" s="78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74">
        <v>11038</v>
      </c>
      <c r="B635" t="s">
        <v>902</v>
      </c>
      <c r="C635">
        <v>106</v>
      </c>
      <c r="D635">
        <v>41</v>
      </c>
      <c r="E635">
        <v>65</v>
      </c>
      <c r="F635" s="84">
        <v>0.91954022988505746</v>
      </c>
      <c r="G635">
        <v>0</v>
      </c>
      <c r="H635" s="78">
        <v>0</v>
      </c>
      <c r="I635" s="78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74">
        <v>11110</v>
      </c>
      <c r="B636" t="s">
        <v>903</v>
      </c>
      <c r="C636">
        <v>22</v>
      </c>
      <c r="D636">
        <v>7</v>
      </c>
      <c r="E636">
        <v>15</v>
      </c>
      <c r="F636" s="84">
        <v>0.96666666666666667</v>
      </c>
      <c r="G636">
        <v>0</v>
      </c>
      <c r="H636" s="78">
        <v>0</v>
      </c>
      <c r="I636" s="78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74">
        <v>11111</v>
      </c>
      <c r="B637" t="s">
        <v>904</v>
      </c>
      <c r="C637">
        <v>86</v>
      </c>
      <c r="D637">
        <v>30</v>
      </c>
      <c r="E637">
        <v>56</v>
      </c>
      <c r="F637" s="84">
        <v>0.9504643962848297</v>
      </c>
      <c r="G637">
        <v>29</v>
      </c>
      <c r="H637" s="78">
        <v>0</v>
      </c>
      <c r="I637" s="78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74">
        <v>11139</v>
      </c>
      <c r="B638" t="s">
        <v>905</v>
      </c>
      <c r="C638">
        <v>238</v>
      </c>
      <c r="D638">
        <v>125</v>
      </c>
      <c r="E638">
        <v>113</v>
      </c>
      <c r="F638" s="84">
        <v>0.93095768374164811</v>
      </c>
      <c r="G638">
        <v>0</v>
      </c>
      <c r="H638" s="78">
        <v>0</v>
      </c>
      <c r="I638" s="7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74">
        <v>11144</v>
      </c>
      <c r="B639" t="s">
        <v>906</v>
      </c>
      <c r="C639">
        <v>66</v>
      </c>
      <c r="D639">
        <v>41</v>
      </c>
      <c r="E639">
        <v>25</v>
      </c>
      <c r="F639" s="84">
        <v>0.88652482269503541</v>
      </c>
      <c r="G639">
        <v>0</v>
      </c>
      <c r="H639" s="78">
        <v>0</v>
      </c>
      <c r="I639" s="78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74">
        <v>11155</v>
      </c>
      <c r="B640" t="s">
        <v>907</v>
      </c>
      <c r="C640">
        <v>301</v>
      </c>
      <c r="D640">
        <v>108</v>
      </c>
      <c r="E640">
        <v>193</v>
      </c>
      <c r="F640" s="84">
        <v>0.93307839388145319</v>
      </c>
      <c r="G640">
        <v>0</v>
      </c>
      <c r="H640" s="78">
        <v>31</v>
      </c>
      <c r="I640" s="78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74">
        <v>11265</v>
      </c>
      <c r="B641" t="s">
        <v>908</v>
      </c>
      <c r="C641">
        <v>168</v>
      </c>
      <c r="D641">
        <v>79</v>
      </c>
      <c r="E641">
        <v>89</v>
      </c>
      <c r="F641" s="84">
        <v>0.86015325670498088</v>
      </c>
      <c r="G641">
        <v>0</v>
      </c>
      <c r="H641" s="78">
        <v>0</v>
      </c>
      <c r="I641" s="78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74">
        <v>11286</v>
      </c>
      <c r="B642" t="s">
        <v>909</v>
      </c>
      <c r="C642">
        <v>41</v>
      </c>
      <c r="D642">
        <v>23</v>
      </c>
      <c r="E642">
        <v>18</v>
      </c>
      <c r="F642" s="84" t="e">
        <v>#N/A</v>
      </c>
      <c r="G642">
        <v>0</v>
      </c>
      <c r="H642" s="78">
        <v>0</v>
      </c>
      <c r="I642" s="78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74">
        <v>11287</v>
      </c>
      <c r="B643" t="s">
        <v>910</v>
      </c>
      <c r="C643">
        <v>117</v>
      </c>
      <c r="D643">
        <v>54</v>
      </c>
      <c r="E643">
        <v>63</v>
      </c>
      <c r="F643" s="84">
        <v>0.93888888888888888</v>
      </c>
      <c r="G643">
        <v>0</v>
      </c>
      <c r="H643" s="78">
        <v>0</v>
      </c>
      <c r="I643" s="78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74">
        <v>11400</v>
      </c>
      <c r="B644" t="s">
        <v>911</v>
      </c>
      <c r="C644">
        <v>81</v>
      </c>
      <c r="D644">
        <v>43</v>
      </c>
      <c r="E644">
        <v>38</v>
      </c>
      <c r="F644" s="84">
        <v>0.96815286624203822</v>
      </c>
      <c r="G644">
        <v>0</v>
      </c>
      <c r="H644" s="78">
        <v>0</v>
      </c>
      <c r="I644" s="78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74">
        <v>11417</v>
      </c>
      <c r="B645" t="s">
        <v>912</v>
      </c>
      <c r="C645">
        <v>27</v>
      </c>
      <c r="D645">
        <v>4</v>
      </c>
      <c r="E645">
        <v>23</v>
      </c>
      <c r="F645" s="84" t="e">
        <v>#N/A</v>
      </c>
      <c r="G645">
        <v>0</v>
      </c>
      <c r="H645" s="78">
        <v>0</v>
      </c>
      <c r="I645" s="78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74">
        <v>11498</v>
      </c>
      <c r="B646" t="s">
        <v>913</v>
      </c>
      <c r="C646">
        <v>187</v>
      </c>
      <c r="D646">
        <v>102</v>
      </c>
      <c r="E646">
        <v>85</v>
      </c>
      <c r="F646" s="84">
        <v>0.97687861271676302</v>
      </c>
      <c r="G646">
        <v>0</v>
      </c>
      <c r="H646" s="78">
        <v>0</v>
      </c>
      <c r="I646" s="78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74">
        <v>11527</v>
      </c>
      <c r="B647" t="s">
        <v>914</v>
      </c>
      <c r="C647">
        <v>110</v>
      </c>
      <c r="D647">
        <v>54</v>
      </c>
      <c r="E647">
        <v>56</v>
      </c>
      <c r="F647" s="84">
        <v>0.98373983739837401</v>
      </c>
      <c r="G647">
        <v>0</v>
      </c>
      <c r="H647" s="78">
        <v>0</v>
      </c>
      <c r="I647" s="78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74">
        <v>11591</v>
      </c>
      <c r="B648" t="s">
        <v>915</v>
      </c>
      <c r="C648">
        <v>98</v>
      </c>
      <c r="D648">
        <v>46</v>
      </c>
      <c r="E648">
        <v>52</v>
      </c>
      <c r="F648" s="84">
        <v>0.95703125</v>
      </c>
      <c r="G648">
        <v>0</v>
      </c>
      <c r="H648" s="78">
        <v>0</v>
      </c>
      <c r="I648" s="7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74">
        <v>11608</v>
      </c>
      <c r="B649" t="s">
        <v>916</v>
      </c>
      <c r="C649">
        <v>226</v>
      </c>
      <c r="D649">
        <v>109</v>
      </c>
      <c r="E649">
        <v>117</v>
      </c>
      <c r="F649" s="84">
        <v>0.90694006309148267</v>
      </c>
      <c r="G649">
        <v>0</v>
      </c>
      <c r="H649" s="78">
        <v>0</v>
      </c>
      <c r="I649" s="78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74">
        <v>11706</v>
      </c>
      <c r="B650" t="s">
        <v>917</v>
      </c>
      <c r="C650">
        <v>20</v>
      </c>
      <c r="D650">
        <v>6</v>
      </c>
      <c r="E650">
        <v>14</v>
      </c>
      <c r="F650" s="84">
        <v>0.94818652849740936</v>
      </c>
      <c r="G650">
        <v>0</v>
      </c>
      <c r="H650" s="78">
        <v>0</v>
      </c>
      <c r="I650" s="78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74">
        <v>11709</v>
      </c>
      <c r="B651" t="s">
        <v>918</v>
      </c>
      <c r="C651">
        <v>52</v>
      </c>
      <c r="D651">
        <v>15</v>
      </c>
      <c r="E651">
        <v>37</v>
      </c>
      <c r="F651" s="84">
        <v>0.90082644628099173</v>
      </c>
      <c r="G651">
        <v>0</v>
      </c>
      <c r="H651" s="78">
        <v>0</v>
      </c>
      <c r="I651" s="78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74">
        <v>11805</v>
      </c>
      <c r="B652" t="s">
        <v>919</v>
      </c>
      <c r="C652">
        <v>68</v>
      </c>
      <c r="D652">
        <v>29</v>
      </c>
      <c r="E652">
        <v>39</v>
      </c>
      <c r="F652" s="84">
        <v>0.88811188811188813</v>
      </c>
      <c r="G652">
        <v>0</v>
      </c>
      <c r="H652" s="78">
        <v>0</v>
      </c>
      <c r="I652" s="78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74">
        <v>11818</v>
      </c>
      <c r="B653" t="s">
        <v>920</v>
      </c>
      <c r="C653">
        <v>107</v>
      </c>
      <c r="D653">
        <v>36</v>
      </c>
      <c r="E653">
        <v>71</v>
      </c>
      <c r="F653" s="84">
        <v>0.96590909090909094</v>
      </c>
      <c r="G653">
        <v>0</v>
      </c>
      <c r="H653" s="78">
        <v>0</v>
      </c>
      <c r="I653" s="78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74">
        <v>11831</v>
      </c>
      <c r="B654" t="s">
        <v>921</v>
      </c>
      <c r="C654">
        <v>370</v>
      </c>
      <c r="D654">
        <v>57</v>
      </c>
      <c r="E654">
        <v>313</v>
      </c>
      <c r="F654" s="84">
        <v>0.87131367292225204</v>
      </c>
      <c r="G654">
        <v>90</v>
      </c>
      <c r="H654" s="78">
        <v>0</v>
      </c>
      <c r="I654" s="78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74">
        <v>11883</v>
      </c>
      <c r="B655" t="s">
        <v>922</v>
      </c>
      <c r="C655">
        <v>169</v>
      </c>
      <c r="D655">
        <v>59</v>
      </c>
      <c r="E655">
        <v>110</v>
      </c>
      <c r="F655" s="84">
        <v>0.91872791519434627</v>
      </c>
      <c r="G655">
        <v>0</v>
      </c>
      <c r="H655" s="78">
        <v>0</v>
      </c>
      <c r="I655" s="78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74">
        <v>11931</v>
      </c>
      <c r="B656" t="s">
        <v>923</v>
      </c>
      <c r="C656">
        <v>64</v>
      </c>
      <c r="D656">
        <v>31</v>
      </c>
      <c r="E656">
        <v>33</v>
      </c>
      <c r="F656" s="84">
        <v>0.92655367231638419</v>
      </c>
      <c r="G656">
        <v>0</v>
      </c>
      <c r="H656" s="78">
        <v>0</v>
      </c>
      <c r="I656" s="78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74">
        <v>11936</v>
      </c>
      <c r="B657" t="s">
        <v>924</v>
      </c>
      <c r="C657">
        <v>52</v>
      </c>
      <c r="D657">
        <v>29</v>
      </c>
      <c r="E657">
        <v>23</v>
      </c>
      <c r="F657" s="84">
        <v>0.84232365145228216</v>
      </c>
      <c r="G657">
        <v>0</v>
      </c>
      <c r="H657" s="78">
        <v>52</v>
      </c>
      <c r="I657" s="78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74">
        <v>11965</v>
      </c>
      <c r="B658" t="s">
        <v>925</v>
      </c>
      <c r="C658">
        <v>55</v>
      </c>
      <c r="D658">
        <v>31</v>
      </c>
      <c r="E658">
        <v>24</v>
      </c>
      <c r="F658" s="84">
        <v>0.86131386861313863</v>
      </c>
      <c r="G658">
        <v>0</v>
      </c>
      <c r="H658" s="78">
        <v>0</v>
      </c>
      <c r="I658" s="7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74">
        <v>11994</v>
      </c>
      <c r="B659" t="s">
        <v>926</v>
      </c>
      <c r="C659">
        <v>100</v>
      </c>
      <c r="D659">
        <v>65</v>
      </c>
      <c r="E659">
        <v>35</v>
      </c>
      <c r="F659" s="84">
        <v>0.89519650655021832</v>
      </c>
      <c r="G659">
        <v>0</v>
      </c>
      <c r="H659" s="78">
        <v>0</v>
      </c>
      <c r="I659" s="78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74">
        <v>12004</v>
      </c>
      <c r="B660" t="s">
        <v>927</v>
      </c>
      <c r="C660">
        <v>115</v>
      </c>
      <c r="D660">
        <v>53</v>
      </c>
      <c r="E660">
        <v>62</v>
      </c>
      <c r="F660" s="84">
        <v>0.98148148148148151</v>
      </c>
      <c r="G660">
        <v>48</v>
      </c>
      <c r="H660" s="78">
        <v>0</v>
      </c>
      <c r="I660" s="78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74">
        <v>12005</v>
      </c>
      <c r="B661" t="s">
        <v>389</v>
      </c>
      <c r="C661">
        <v>383</v>
      </c>
      <c r="D661">
        <v>94</v>
      </c>
      <c r="E661">
        <v>289</v>
      </c>
      <c r="F661" s="84">
        <v>0.91645244215938304</v>
      </c>
      <c r="G661">
        <v>214</v>
      </c>
      <c r="H661" s="78">
        <v>0</v>
      </c>
      <c r="I661" s="78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74">
        <v>12006</v>
      </c>
      <c r="B662" t="s">
        <v>928</v>
      </c>
      <c r="C662">
        <v>32</v>
      </c>
      <c r="D662">
        <v>13</v>
      </c>
      <c r="E662">
        <v>19</v>
      </c>
      <c r="F662" s="84">
        <v>0.93442622950819676</v>
      </c>
      <c r="G662">
        <v>0</v>
      </c>
      <c r="H662" s="78">
        <v>0</v>
      </c>
      <c r="I662" s="78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74">
        <v>12027</v>
      </c>
      <c r="B663" t="s">
        <v>929</v>
      </c>
      <c r="C663">
        <v>179</v>
      </c>
      <c r="D663">
        <v>90</v>
      </c>
      <c r="E663">
        <v>89</v>
      </c>
      <c r="F663" s="84">
        <v>0.96825396825396826</v>
      </c>
      <c r="G663">
        <v>67</v>
      </c>
      <c r="H663" s="78">
        <v>0</v>
      </c>
      <c r="I663" s="78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74">
        <v>12033</v>
      </c>
      <c r="B664" t="s">
        <v>930</v>
      </c>
      <c r="C664">
        <v>378</v>
      </c>
      <c r="D664">
        <v>30</v>
      </c>
      <c r="E664">
        <v>348</v>
      </c>
      <c r="F664" s="84">
        <v>0.9285714285714286</v>
      </c>
      <c r="G664">
        <v>136</v>
      </c>
      <c r="H664" s="78">
        <v>0</v>
      </c>
      <c r="I664" s="78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74">
        <v>12050</v>
      </c>
      <c r="B665" t="s">
        <v>931</v>
      </c>
      <c r="C665">
        <v>83</v>
      </c>
      <c r="D665">
        <v>43</v>
      </c>
      <c r="E665">
        <v>40</v>
      </c>
      <c r="F665" s="84">
        <v>0.94628099173553715</v>
      </c>
      <c r="G665">
        <v>0</v>
      </c>
      <c r="H665" s="78">
        <v>0</v>
      </c>
      <c r="I665" s="78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74">
        <v>12059</v>
      </c>
      <c r="B666" t="s">
        <v>932</v>
      </c>
      <c r="C666">
        <v>72</v>
      </c>
      <c r="D666">
        <v>36</v>
      </c>
      <c r="E666">
        <v>36</v>
      </c>
      <c r="F666" s="84">
        <v>1</v>
      </c>
      <c r="G666">
        <v>0</v>
      </c>
      <c r="H666" s="78">
        <v>0</v>
      </c>
      <c r="I666" s="78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74">
        <v>12062</v>
      </c>
      <c r="B667" t="s">
        <v>933</v>
      </c>
      <c r="C667">
        <v>454</v>
      </c>
      <c r="D667">
        <v>77</v>
      </c>
      <c r="E667">
        <v>377</v>
      </c>
      <c r="F667" s="84">
        <v>0.88633879781420766</v>
      </c>
      <c r="G667">
        <v>110</v>
      </c>
      <c r="H667" s="78">
        <v>0</v>
      </c>
      <c r="I667" s="78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74">
        <v>12111</v>
      </c>
      <c r="B668" t="s">
        <v>934</v>
      </c>
      <c r="C668">
        <v>58</v>
      </c>
      <c r="D668">
        <v>31</v>
      </c>
      <c r="E668">
        <v>27</v>
      </c>
      <c r="F668" s="84">
        <v>0.8764044943820225</v>
      </c>
      <c r="G668">
        <v>0</v>
      </c>
      <c r="H668" s="78">
        <v>0</v>
      </c>
      <c r="I668" s="7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74">
        <v>12115</v>
      </c>
      <c r="B669" t="s">
        <v>935</v>
      </c>
      <c r="C669">
        <v>181</v>
      </c>
      <c r="D669">
        <v>85</v>
      </c>
      <c r="E669">
        <v>96</v>
      </c>
      <c r="F669" s="84">
        <v>0.86582278481012653</v>
      </c>
      <c r="G669">
        <v>0</v>
      </c>
      <c r="H669" s="78">
        <v>0</v>
      </c>
      <c r="I669" s="78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74">
        <v>12117</v>
      </c>
      <c r="B670" t="s">
        <v>936</v>
      </c>
      <c r="C670">
        <v>321</v>
      </c>
      <c r="D670">
        <v>133</v>
      </c>
      <c r="E670">
        <v>188</v>
      </c>
      <c r="F670" s="84">
        <v>0.9060509554140127</v>
      </c>
      <c r="G670">
        <v>72</v>
      </c>
      <c r="H670" s="78">
        <v>0</v>
      </c>
      <c r="I670" s="78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74">
        <v>12151</v>
      </c>
      <c r="B671" t="s">
        <v>937</v>
      </c>
      <c r="C671">
        <v>472</v>
      </c>
      <c r="D671">
        <v>235</v>
      </c>
      <c r="E671">
        <v>237</v>
      </c>
      <c r="F671" s="84">
        <v>0.89611562782294485</v>
      </c>
      <c r="G671">
        <v>0</v>
      </c>
      <c r="H671" s="78">
        <v>0</v>
      </c>
      <c r="I671" s="78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74">
        <v>12192</v>
      </c>
      <c r="B672" t="s">
        <v>938</v>
      </c>
      <c r="C672">
        <v>312</v>
      </c>
      <c r="D672">
        <v>87</v>
      </c>
      <c r="E672">
        <v>225</v>
      </c>
      <c r="F672" s="84">
        <v>0.93364928909952605</v>
      </c>
      <c r="G672">
        <v>0</v>
      </c>
      <c r="H672" s="78">
        <v>0</v>
      </c>
      <c r="I672" s="78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74">
        <v>12217</v>
      </c>
      <c r="B673" t="s">
        <v>939</v>
      </c>
      <c r="C673">
        <v>394</v>
      </c>
      <c r="D673">
        <v>216</v>
      </c>
      <c r="E673">
        <v>178</v>
      </c>
      <c r="F673" s="84">
        <v>0.89328537170263789</v>
      </c>
      <c r="G673">
        <v>0</v>
      </c>
      <c r="H673" s="78">
        <v>67</v>
      </c>
      <c r="I673" s="78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74">
        <v>12225</v>
      </c>
      <c r="B674" t="s">
        <v>940</v>
      </c>
      <c r="C674">
        <v>133</v>
      </c>
      <c r="D674">
        <v>63</v>
      </c>
      <c r="E674">
        <v>70</v>
      </c>
      <c r="F674" s="84">
        <v>0.81881533101045301</v>
      </c>
      <c r="G674">
        <v>0</v>
      </c>
      <c r="H674" s="78">
        <v>0</v>
      </c>
      <c r="I674" s="78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74">
        <v>12242</v>
      </c>
      <c r="B675" t="s">
        <v>941</v>
      </c>
      <c r="C675">
        <v>143</v>
      </c>
      <c r="D675">
        <v>60</v>
      </c>
      <c r="E675">
        <v>83</v>
      </c>
      <c r="F675" s="84">
        <v>0.85635359116022103</v>
      </c>
      <c r="G675">
        <v>0</v>
      </c>
      <c r="H675" s="78">
        <v>0</v>
      </c>
      <c r="I675" s="78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74">
        <v>12332</v>
      </c>
      <c r="B676" t="s">
        <v>942</v>
      </c>
      <c r="C676">
        <v>103</v>
      </c>
      <c r="D676">
        <v>53</v>
      </c>
      <c r="E676">
        <v>50</v>
      </c>
      <c r="F676" s="84">
        <v>0.85084745762711866</v>
      </c>
      <c r="G676">
        <v>0</v>
      </c>
      <c r="H676" s="78">
        <v>0</v>
      </c>
      <c r="I676" s="78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74">
        <v>12336</v>
      </c>
      <c r="B677" t="s">
        <v>943</v>
      </c>
      <c r="C677">
        <v>237</v>
      </c>
      <c r="D677">
        <v>114</v>
      </c>
      <c r="E677">
        <v>123</v>
      </c>
      <c r="F677" s="84">
        <v>0.86804123711340209</v>
      </c>
      <c r="G677">
        <v>0</v>
      </c>
      <c r="H677" s="78">
        <v>0</v>
      </c>
      <c r="I677" s="78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74">
        <v>12368</v>
      </c>
      <c r="B678" t="s">
        <v>944</v>
      </c>
      <c r="C678">
        <v>108</v>
      </c>
      <c r="D678">
        <v>78</v>
      </c>
      <c r="E678">
        <v>30</v>
      </c>
      <c r="F678" s="84">
        <v>0.91666666666666663</v>
      </c>
      <c r="G678">
        <v>0</v>
      </c>
      <c r="H678" s="78">
        <v>0</v>
      </c>
      <c r="I678" s="78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74">
        <v>12518</v>
      </c>
      <c r="B679" t="s">
        <v>945</v>
      </c>
      <c r="C679">
        <v>115</v>
      </c>
      <c r="D679">
        <v>42</v>
      </c>
      <c r="E679">
        <v>73</v>
      </c>
      <c r="F679" s="84">
        <v>0.73372781065088755</v>
      </c>
      <c r="G679">
        <v>0</v>
      </c>
      <c r="H679" s="78">
        <v>0</v>
      </c>
      <c r="I679" s="78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74">
        <v>12534</v>
      </c>
      <c r="B680" t="s">
        <v>946</v>
      </c>
      <c r="C680">
        <v>337</v>
      </c>
      <c r="D680">
        <v>181</v>
      </c>
      <c r="E680">
        <v>156</v>
      </c>
      <c r="F680" s="84">
        <v>0.88181818181818183</v>
      </c>
      <c r="G680">
        <v>81</v>
      </c>
      <c r="H680" s="78">
        <v>0</v>
      </c>
      <c r="I680" s="78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74">
        <v>12547</v>
      </c>
      <c r="B681" t="s">
        <v>947</v>
      </c>
      <c r="C681">
        <v>68</v>
      </c>
      <c r="D681">
        <v>39</v>
      </c>
      <c r="E681">
        <v>29</v>
      </c>
      <c r="F681" s="84">
        <v>0.80669710806697104</v>
      </c>
      <c r="G681">
        <v>0</v>
      </c>
      <c r="H681" s="78">
        <v>0</v>
      </c>
      <c r="I681" s="78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74">
        <v>12551</v>
      </c>
      <c r="B682" t="s">
        <v>948</v>
      </c>
      <c r="C682">
        <v>127</v>
      </c>
      <c r="D682">
        <v>49</v>
      </c>
      <c r="E682">
        <v>78</v>
      </c>
      <c r="F682" s="84">
        <v>0.84375</v>
      </c>
      <c r="G682">
        <v>0</v>
      </c>
      <c r="H682" s="78">
        <v>0</v>
      </c>
      <c r="I682" s="78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74">
        <v>12566</v>
      </c>
      <c r="B683" t="s">
        <v>949</v>
      </c>
      <c r="C683">
        <v>289</v>
      </c>
      <c r="D683">
        <v>149</v>
      </c>
      <c r="E683">
        <v>140</v>
      </c>
      <c r="F683" s="84">
        <v>0.89594356261022923</v>
      </c>
      <c r="G683">
        <v>0</v>
      </c>
      <c r="H683" s="78">
        <v>0</v>
      </c>
      <c r="I683" s="78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74">
        <v>12602</v>
      </c>
      <c r="B684" t="s">
        <v>950</v>
      </c>
      <c r="C684">
        <v>283</v>
      </c>
      <c r="D684">
        <v>156</v>
      </c>
      <c r="E684">
        <v>127</v>
      </c>
      <c r="F684" s="84">
        <v>0.81060606060606055</v>
      </c>
      <c r="G684">
        <v>0</v>
      </c>
      <c r="H684" s="78">
        <v>0</v>
      </c>
      <c r="I684" s="78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74">
        <v>12603</v>
      </c>
      <c r="B685" t="s">
        <v>951</v>
      </c>
      <c r="C685">
        <v>127</v>
      </c>
      <c r="D685">
        <v>84</v>
      </c>
      <c r="E685">
        <v>43</v>
      </c>
      <c r="F685" s="84">
        <v>0.76455026455026454</v>
      </c>
      <c r="G685">
        <v>0</v>
      </c>
      <c r="H685" s="78">
        <v>0</v>
      </c>
      <c r="I685" s="78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74">
        <v>12610</v>
      </c>
      <c r="B686" t="s">
        <v>952</v>
      </c>
      <c r="C686">
        <v>227</v>
      </c>
      <c r="D686">
        <v>148</v>
      </c>
      <c r="E686">
        <v>79</v>
      </c>
      <c r="F686" s="84">
        <v>0.91640866873065019</v>
      </c>
      <c r="G686">
        <v>0</v>
      </c>
      <c r="H686" s="78">
        <v>0</v>
      </c>
      <c r="I686" s="78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74">
        <v>12630</v>
      </c>
      <c r="B687" t="s">
        <v>953</v>
      </c>
      <c r="C687">
        <v>116</v>
      </c>
      <c r="D687">
        <v>50</v>
      </c>
      <c r="E687">
        <v>66</v>
      </c>
      <c r="F687" s="84">
        <v>0.89787234042553188</v>
      </c>
      <c r="G687">
        <v>0</v>
      </c>
      <c r="H687" s="78">
        <v>0</v>
      </c>
      <c r="I687" s="78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74">
        <v>12631</v>
      </c>
      <c r="B688" t="s">
        <v>954</v>
      </c>
      <c r="C688">
        <v>200</v>
      </c>
      <c r="D688">
        <v>91</v>
      </c>
      <c r="E688">
        <v>109</v>
      </c>
      <c r="F688" s="84">
        <v>0.60934579439252334</v>
      </c>
      <c r="G688">
        <v>0</v>
      </c>
      <c r="H688" s="78">
        <v>0</v>
      </c>
      <c r="I688" s="7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74">
        <v>12632</v>
      </c>
      <c r="B689" t="s">
        <v>955</v>
      </c>
      <c r="C689">
        <v>254</v>
      </c>
      <c r="D689">
        <v>148</v>
      </c>
      <c r="E689">
        <v>106</v>
      </c>
      <c r="F689" s="84">
        <v>0.86111111111111116</v>
      </c>
      <c r="G689">
        <v>0</v>
      </c>
      <c r="H689" s="78">
        <v>0</v>
      </c>
      <c r="I689" s="78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74">
        <v>12649</v>
      </c>
      <c r="B690" t="s">
        <v>956</v>
      </c>
      <c r="C690">
        <v>150</v>
      </c>
      <c r="D690">
        <v>96</v>
      </c>
      <c r="E690">
        <v>54</v>
      </c>
      <c r="F690" s="84">
        <v>0.82340425531914896</v>
      </c>
      <c r="G690">
        <v>0</v>
      </c>
      <c r="H690" s="78">
        <v>0</v>
      </c>
      <c r="I690" s="78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74">
        <v>12650</v>
      </c>
      <c r="B691" t="s">
        <v>957</v>
      </c>
      <c r="C691">
        <v>346</v>
      </c>
      <c r="D691">
        <v>171</v>
      </c>
      <c r="E691">
        <v>175</v>
      </c>
      <c r="F691" s="84">
        <v>0.81142857142857139</v>
      </c>
      <c r="G691">
        <v>0</v>
      </c>
      <c r="H691" s="78">
        <v>0</v>
      </c>
      <c r="I691" s="78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74">
        <v>12652</v>
      </c>
      <c r="B692" t="s">
        <v>958</v>
      </c>
      <c r="C692">
        <v>190</v>
      </c>
      <c r="D692">
        <v>56</v>
      </c>
      <c r="E692">
        <v>134</v>
      </c>
      <c r="F692" s="84">
        <v>0.74011299435028244</v>
      </c>
      <c r="G692">
        <v>0</v>
      </c>
      <c r="H692" s="78">
        <v>0</v>
      </c>
      <c r="I692" s="78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74">
        <v>12655</v>
      </c>
      <c r="B693" t="s">
        <v>959</v>
      </c>
      <c r="C693">
        <v>59</v>
      </c>
      <c r="D693">
        <v>3</v>
      </c>
      <c r="E693">
        <v>56</v>
      </c>
      <c r="F693" s="84">
        <v>0.83750000000000002</v>
      </c>
      <c r="G693">
        <v>59</v>
      </c>
      <c r="H693" s="78">
        <v>0</v>
      </c>
      <c r="I693" s="78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74">
        <v>12658</v>
      </c>
      <c r="B694" t="s">
        <v>960</v>
      </c>
      <c r="C694">
        <v>44</v>
      </c>
      <c r="D694">
        <v>20</v>
      </c>
      <c r="E694">
        <v>24</v>
      </c>
      <c r="F694" s="84">
        <v>0.8783783783783784</v>
      </c>
      <c r="G694">
        <v>0</v>
      </c>
      <c r="H694" s="78">
        <v>0</v>
      </c>
      <c r="I694" s="78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74">
        <v>12686</v>
      </c>
      <c r="B695" t="s">
        <v>961</v>
      </c>
      <c r="C695">
        <v>271</v>
      </c>
      <c r="D695">
        <v>212</v>
      </c>
      <c r="E695">
        <v>59</v>
      </c>
      <c r="F695" s="84">
        <v>0.84083044982698962</v>
      </c>
      <c r="G695">
        <v>0</v>
      </c>
      <c r="H695" s="78">
        <v>0</v>
      </c>
      <c r="I695" s="78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74">
        <v>12696</v>
      </c>
      <c r="B696" t="s">
        <v>962</v>
      </c>
      <c r="C696">
        <v>274</v>
      </c>
      <c r="D696">
        <v>24</v>
      </c>
      <c r="E696">
        <v>250</v>
      </c>
      <c r="F696" s="84" t="e">
        <v>#N/A</v>
      </c>
      <c r="G696">
        <v>0</v>
      </c>
      <c r="H696" s="78">
        <v>0</v>
      </c>
      <c r="I696" s="78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74">
        <v>12712</v>
      </c>
      <c r="B697" t="s">
        <v>963</v>
      </c>
      <c r="C697">
        <v>53</v>
      </c>
      <c r="D697">
        <v>18</v>
      </c>
      <c r="E697">
        <v>35</v>
      </c>
      <c r="F697" s="84">
        <v>0.89763779527559051</v>
      </c>
      <c r="G697">
        <v>0</v>
      </c>
      <c r="H697" s="78">
        <v>0</v>
      </c>
      <c r="I697" s="78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74">
        <v>12716</v>
      </c>
      <c r="B698" t="s">
        <v>964</v>
      </c>
      <c r="C698">
        <v>240</v>
      </c>
      <c r="D698">
        <v>157</v>
      </c>
      <c r="E698">
        <v>83</v>
      </c>
      <c r="F698" s="84">
        <v>0.89391575663026523</v>
      </c>
      <c r="G698">
        <v>0</v>
      </c>
      <c r="H698" s="78">
        <v>0</v>
      </c>
      <c r="I698" s="7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74">
        <v>12719</v>
      </c>
      <c r="B699" t="s">
        <v>965</v>
      </c>
      <c r="C699">
        <v>69</v>
      </c>
      <c r="D699">
        <v>38</v>
      </c>
      <c r="E699">
        <v>31</v>
      </c>
      <c r="F699" s="84">
        <v>0.85815602836879434</v>
      </c>
      <c r="G699">
        <v>0</v>
      </c>
      <c r="H699" s="78">
        <v>0</v>
      </c>
      <c r="I699" s="78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74">
        <v>12730</v>
      </c>
      <c r="B700" t="s">
        <v>966</v>
      </c>
      <c r="C700">
        <v>110</v>
      </c>
      <c r="D700">
        <v>0</v>
      </c>
      <c r="E700">
        <v>110</v>
      </c>
      <c r="F700" s="84" t="e">
        <v>#N/A</v>
      </c>
      <c r="G700">
        <v>0</v>
      </c>
      <c r="H700" s="78">
        <v>0</v>
      </c>
      <c r="I700" s="78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74">
        <v>12747</v>
      </c>
      <c r="B701" t="s">
        <v>967</v>
      </c>
      <c r="C701">
        <v>132</v>
      </c>
      <c r="D701">
        <v>57</v>
      </c>
      <c r="E701">
        <v>75</v>
      </c>
      <c r="F701" s="84">
        <v>0.83941605839416056</v>
      </c>
      <c r="G701">
        <v>0</v>
      </c>
      <c r="H701" s="78">
        <v>0</v>
      </c>
      <c r="I701" s="78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74">
        <v>12749</v>
      </c>
      <c r="B702" t="s">
        <v>968</v>
      </c>
      <c r="C702">
        <v>140</v>
      </c>
      <c r="D702">
        <v>46</v>
      </c>
      <c r="E702">
        <v>94</v>
      </c>
      <c r="F702" s="84">
        <v>0.8896551724137931</v>
      </c>
      <c r="G702">
        <v>0</v>
      </c>
      <c r="H702" s="78">
        <v>0</v>
      </c>
      <c r="I702" s="78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74">
        <v>12758</v>
      </c>
      <c r="B703" t="s">
        <v>969</v>
      </c>
      <c r="C703">
        <v>96</v>
      </c>
      <c r="D703">
        <v>41</v>
      </c>
      <c r="E703">
        <v>55</v>
      </c>
      <c r="F703" s="84" t="e">
        <v>#N/A</v>
      </c>
      <c r="G703">
        <v>47</v>
      </c>
      <c r="H703" s="78">
        <v>0</v>
      </c>
      <c r="I703" s="78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74">
        <v>12759</v>
      </c>
      <c r="B704" t="s">
        <v>970</v>
      </c>
      <c r="C704">
        <v>34</v>
      </c>
      <c r="D704">
        <v>16</v>
      </c>
      <c r="E704">
        <v>18</v>
      </c>
      <c r="F704" s="84">
        <v>0.95945945945945943</v>
      </c>
      <c r="G704">
        <v>12</v>
      </c>
      <c r="H704" s="78">
        <v>0</v>
      </c>
      <c r="I704" s="78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74">
        <v>12830</v>
      </c>
      <c r="B705" t="s">
        <v>971</v>
      </c>
      <c r="C705">
        <v>349</v>
      </c>
      <c r="D705">
        <v>219</v>
      </c>
      <c r="E705">
        <v>130</v>
      </c>
      <c r="F705" s="84">
        <v>0.73298429319371727</v>
      </c>
      <c r="G705">
        <v>0</v>
      </c>
      <c r="H705" s="78">
        <v>0</v>
      </c>
      <c r="I705" s="78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74">
        <v>12836</v>
      </c>
      <c r="B706" t="s">
        <v>972</v>
      </c>
      <c r="C706">
        <v>168</v>
      </c>
      <c r="D706">
        <v>69</v>
      </c>
      <c r="E706">
        <v>99</v>
      </c>
      <c r="F706" s="84">
        <v>0.85</v>
      </c>
      <c r="G706">
        <v>57</v>
      </c>
      <c r="H706" s="78">
        <v>0</v>
      </c>
      <c r="I706" s="78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74">
        <v>12842</v>
      </c>
      <c r="B707" t="s">
        <v>973</v>
      </c>
      <c r="C707">
        <v>152</v>
      </c>
      <c r="D707">
        <v>74</v>
      </c>
      <c r="E707">
        <v>78</v>
      </c>
      <c r="F707" s="84">
        <v>0.85372340425531912</v>
      </c>
      <c r="G707">
        <v>0</v>
      </c>
      <c r="H707" s="78">
        <v>0</v>
      </c>
      <c r="I707" s="78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74">
        <v>12855</v>
      </c>
      <c r="B708" t="s">
        <v>974</v>
      </c>
      <c r="C708">
        <v>153</v>
      </c>
      <c r="D708">
        <v>78</v>
      </c>
      <c r="E708">
        <v>75</v>
      </c>
      <c r="F708" s="84">
        <v>0.73306772908366535</v>
      </c>
      <c r="G708">
        <v>0</v>
      </c>
      <c r="H708" s="78">
        <v>0</v>
      </c>
      <c r="I708" s="7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74">
        <v>12943</v>
      </c>
      <c r="B709" t="s">
        <v>975</v>
      </c>
      <c r="C709">
        <v>407</v>
      </c>
      <c r="D709">
        <v>0</v>
      </c>
      <c r="E709">
        <v>407</v>
      </c>
      <c r="F709" s="84">
        <v>0.74543239951278928</v>
      </c>
      <c r="G709">
        <v>67</v>
      </c>
      <c r="H709" s="78">
        <v>0</v>
      </c>
      <c r="I709" s="78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74">
        <v>13122</v>
      </c>
      <c r="B710" t="s">
        <v>976</v>
      </c>
      <c r="C710">
        <v>70</v>
      </c>
      <c r="D710">
        <v>24</v>
      </c>
      <c r="E710">
        <v>46</v>
      </c>
      <c r="F710" s="84" t="e">
        <v>#N/A</v>
      </c>
      <c r="G710">
        <v>0</v>
      </c>
      <c r="H710" s="78">
        <v>0</v>
      </c>
      <c r="I710" s="78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74">
        <v>13145</v>
      </c>
      <c r="B711" t="s">
        <v>977</v>
      </c>
      <c r="C711">
        <v>513</v>
      </c>
      <c r="D711">
        <v>239</v>
      </c>
      <c r="E711">
        <v>274</v>
      </c>
      <c r="F711" s="84">
        <v>0.89720670391061452</v>
      </c>
      <c r="G711">
        <v>0</v>
      </c>
      <c r="H711" s="78">
        <v>0</v>
      </c>
      <c r="I711" s="78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74">
        <v>13146</v>
      </c>
      <c r="B712" t="s">
        <v>978</v>
      </c>
      <c r="C712">
        <v>386</v>
      </c>
      <c r="D712">
        <v>0</v>
      </c>
      <c r="E712">
        <v>386</v>
      </c>
      <c r="F712" s="84">
        <v>0.86862244897959184</v>
      </c>
      <c r="G712">
        <v>149</v>
      </c>
      <c r="H712" s="78">
        <v>0</v>
      </c>
      <c r="I712" s="78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74">
        <v>13156</v>
      </c>
      <c r="B713" t="s">
        <v>979</v>
      </c>
      <c r="C713">
        <v>147</v>
      </c>
      <c r="D713">
        <v>85</v>
      </c>
      <c r="E713">
        <v>62</v>
      </c>
      <c r="F713" s="84">
        <v>0.7361702127659574</v>
      </c>
      <c r="G713">
        <v>0</v>
      </c>
      <c r="H713" s="78">
        <v>0</v>
      </c>
      <c r="I713" s="78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74">
        <v>13168</v>
      </c>
      <c r="B714" t="s">
        <v>980</v>
      </c>
      <c r="C714">
        <v>174</v>
      </c>
      <c r="D714">
        <v>62</v>
      </c>
      <c r="E714">
        <v>112</v>
      </c>
      <c r="F714" s="84">
        <v>0.84782608695652173</v>
      </c>
      <c r="G714">
        <v>0</v>
      </c>
      <c r="H714" s="78">
        <v>0</v>
      </c>
      <c r="I714" s="78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74">
        <v>13185</v>
      </c>
      <c r="B715" t="s">
        <v>821</v>
      </c>
      <c r="C715">
        <v>332</v>
      </c>
      <c r="D715">
        <v>242</v>
      </c>
      <c r="E715">
        <v>90</v>
      </c>
      <c r="F715" s="84">
        <v>0.91304347826086951</v>
      </c>
      <c r="G715">
        <v>0</v>
      </c>
      <c r="H715" s="78">
        <v>0</v>
      </c>
      <c r="I715" s="78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74">
        <v>13186</v>
      </c>
      <c r="B716" t="s">
        <v>981</v>
      </c>
      <c r="C716">
        <v>34</v>
      </c>
      <c r="D716">
        <v>13</v>
      </c>
      <c r="E716">
        <v>21</v>
      </c>
      <c r="F716" s="84" t="e">
        <v>#N/A</v>
      </c>
      <c r="G716">
        <v>0</v>
      </c>
      <c r="H716" s="78">
        <v>0</v>
      </c>
      <c r="I716" s="78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74">
        <v>13193</v>
      </c>
      <c r="B717" t="s">
        <v>982</v>
      </c>
      <c r="C717">
        <v>7</v>
      </c>
      <c r="D717">
        <v>2</v>
      </c>
      <c r="E717">
        <v>5</v>
      </c>
      <c r="F717" s="84" t="e">
        <v>#N/A</v>
      </c>
      <c r="G717">
        <v>0</v>
      </c>
      <c r="H717" s="78">
        <v>0</v>
      </c>
      <c r="I717" s="78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74">
        <v>13333</v>
      </c>
      <c r="B718" t="s">
        <v>983</v>
      </c>
      <c r="C718">
        <v>69</v>
      </c>
      <c r="D718">
        <v>27</v>
      </c>
      <c r="E718">
        <v>42</v>
      </c>
      <c r="F718" s="84">
        <v>0.91666666666666663</v>
      </c>
      <c r="G718">
        <v>0</v>
      </c>
      <c r="H718" s="78">
        <v>0</v>
      </c>
      <c r="I718" s="7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74">
        <v>13341</v>
      </c>
      <c r="B719" t="s">
        <v>984</v>
      </c>
      <c r="C719">
        <v>31</v>
      </c>
      <c r="D719">
        <v>11</v>
      </c>
      <c r="E719">
        <v>20</v>
      </c>
      <c r="F719" s="84">
        <v>0.90769230769230769</v>
      </c>
      <c r="G719">
        <v>0</v>
      </c>
      <c r="H719" s="78">
        <v>0</v>
      </c>
      <c r="I719" s="78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74">
        <v>13352</v>
      </c>
      <c r="B720" t="s">
        <v>985</v>
      </c>
      <c r="C720">
        <v>98</v>
      </c>
      <c r="D720">
        <v>34</v>
      </c>
      <c r="E720">
        <v>64</v>
      </c>
      <c r="F720" s="84">
        <v>0.87958115183246077</v>
      </c>
      <c r="G720">
        <v>26</v>
      </c>
      <c r="H720" s="78">
        <v>0</v>
      </c>
      <c r="I720" s="78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74">
        <v>13420</v>
      </c>
      <c r="B721" t="s">
        <v>986</v>
      </c>
      <c r="C721">
        <v>257</v>
      </c>
      <c r="D721">
        <v>136</v>
      </c>
      <c r="E721">
        <v>121</v>
      </c>
      <c r="F721" s="84">
        <v>0.88690476190476186</v>
      </c>
      <c r="G721">
        <v>0</v>
      </c>
      <c r="H721" s="78">
        <v>0</v>
      </c>
      <c r="I721" s="78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74">
        <v>13427</v>
      </c>
      <c r="B722" t="s">
        <v>987</v>
      </c>
      <c r="C722">
        <v>134</v>
      </c>
      <c r="D722">
        <v>67</v>
      </c>
      <c r="E722">
        <v>67</v>
      </c>
      <c r="F722" s="84">
        <v>0.79853479853479858</v>
      </c>
      <c r="G722">
        <v>0</v>
      </c>
      <c r="H722" s="78">
        <v>0</v>
      </c>
      <c r="I722" s="78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74">
        <v>13461</v>
      </c>
      <c r="B723" t="s">
        <v>988</v>
      </c>
      <c r="C723">
        <v>38</v>
      </c>
      <c r="D723">
        <v>11</v>
      </c>
      <c r="E723">
        <v>27</v>
      </c>
      <c r="F723" s="84">
        <v>0.91111111111111109</v>
      </c>
      <c r="G723">
        <v>0</v>
      </c>
      <c r="H723" s="78">
        <v>0</v>
      </c>
      <c r="I723" s="78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74">
        <v>13475</v>
      </c>
      <c r="B724" t="s">
        <v>989</v>
      </c>
      <c r="C724">
        <v>146</v>
      </c>
      <c r="D724">
        <v>54</v>
      </c>
      <c r="E724">
        <v>92</v>
      </c>
      <c r="F724" s="84">
        <v>0.90334572490706322</v>
      </c>
      <c r="G724">
        <v>57</v>
      </c>
      <c r="H724" s="78">
        <v>0</v>
      </c>
      <c r="I724" s="78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74">
        <v>13558</v>
      </c>
      <c r="B725" t="s">
        <v>990</v>
      </c>
      <c r="C725">
        <v>212</v>
      </c>
      <c r="D725">
        <v>115</v>
      </c>
      <c r="E725">
        <v>97</v>
      </c>
      <c r="F725" s="84">
        <v>0.9040178571428571</v>
      </c>
      <c r="G725">
        <v>0</v>
      </c>
      <c r="H725" s="78">
        <v>0</v>
      </c>
      <c r="I725" s="78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74">
        <v>13576</v>
      </c>
      <c r="B726" t="s">
        <v>991</v>
      </c>
      <c r="C726">
        <v>182</v>
      </c>
      <c r="D726">
        <v>117</v>
      </c>
      <c r="E726">
        <v>65</v>
      </c>
      <c r="F726" s="84">
        <v>0.92668621700879761</v>
      </c>
      <c r="G726">
        <v>0</v>
      </c>
      <c r="H726" s="78">
        <v>0</v>
      </c>
      <c r="I726" s="78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74">
        <v>13582</v>
      </c>
      <c r="B727" t="s">
        <v>992</v>
      </c>
      <c r="C727">
        <v>213</v>
      </c>
      <c r="D727">
        <v>95</v>
      </c>
      <c r="E727">
        <v>118</v>
      </c>
      <c r="F727" s="84">
        <v>0.88758782201405151</v>
      </c>
      <c r="G727">
        <v>59</v>
      </c>
      <c r="H727" s="78">
        <v>0</v>
      </c>
      <c r="I727" s="78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74">
        <v>13586</v>
      </c>
      <c r="B728" t="s">
        <v>993</v>
      </c>
      <c r="C728">
        <v>55</v>
      </c>
      <c r="D728">
        <v>18</v>
      </c>
      <c r="E728">
        <v>37</v>
      </c>
      <c r="F728" s="84">
        <v>0.88596491228070173</v>
      </c>
      <c r="G728">
        <v>0</v>
      </c>
      <c r="H728" s="78">
        <v>0</v>
      </c>
      <c r="I728" s="7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74">
        <v>13590</v>
      </c>
      <c r="B729" t="s">
        <v>994</v>
      </c>
      <c r="C729">
        <v>43</v>
      </c>
      <c r="D729">
        <v>20</v>
      </c>
      <c r="E729">
        <v>23</v>
      </c>
      <c r="F729" s="84">
        <v>0.9652173913043478</v>
      </c>
      <c r="G729">
        <v>0</v>
      </c>
      <c r="H729" s="78">
        <v>0</v>
      </c>
      <c r="I729" s="78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74">
        <v>13592</v>
      </c>
      <c r="B730" t="s">
        <v>995</v>
      </c>
      <c r="C730">
        <v>70</v>
      </c>
      <c r="D730">
        <v>0</v>
      </c>
      <c r="E730">
        <v>70</v>
      </c>
      <c r="F730" s="84" t="e">
        <v>#N/A</v>
      </c>
      <c r="G730">
        <v>0</v>
      </c>
      <c r="H730" s="78">
        <v>0</v>
      </c>
      <c r="I730" s="78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74">
        <v>13606</v>
      </c>
      <c r="B731" t="s">
        <v>996</v>
      </c>
      <c r="C731">
        <v>32</v>
      </c>
      <c r="D731">
        <v>16</v>
      </c>
      <c r="E731">
        <v>16</v>
      </c>
      <c r="F731" s="84">
        <v>0.91245791245791241</v>
      </c>
      <c r="G731">
        <v>0</v>
      </c>
      <c r="H731" s="78">
        <v>0</v>
      </c>
      <c r="I731" s="78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74">
        <v>14202</v>
      </c>
      <c r="B732" t="s">
        <v>997</v>
      </c>
      <c r="C732">
        <v>43</v>
      </c>
      <c r="D732">
        <v>15</v>
      </c>
      <c r="E732">
        <v>28</v>
      </c>
      <c r="F732" s="84">
        <v>0.9028571428571428</v>
      </c>
      <c r="G732">
        <v>0</v>
      </c>
      <c r="H732" s="78">
        <v>0</v>
      </c>
      <c r="I732" s="78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74">
        <v>14206</v>
      </c>
      <c r="B733" t="s">
        <v>998</v>
      </c>
      <c r="C733">
        <v>48</v>
      </c>
      <c r="D733">
        <v>24</v>
      </c>
      <c r="E733">
        <v>24</v>
      </c>
      <c r="F733" s="84">
        <v>0.92452830188679247</v>
      </c>
      <c r="G733">
        <v>0</v>
      </c>
      <c r="H733" s="78">
        <v>0</v>
      </c>
      <c r="I733" s="78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74">
        <v>14208</v>
      </c>
      <c r="B734" t="s">
        <v>999</v>
      </c>
      <c r="C734">
        <v>77</v>
      </c>
      <c r="D734">
        <v>35</v>
      </c>
      <c r="E734">
        <v>42</v>
      </c>
      <c r="F734" s="84" t="e">
        <v>#N/A</v>
      </c>
      <c r="G734">
        <v>0</v>
      </c>
      <c r="H734" s="78">
        <v>0</v>
      </c>
      <c r="I734" s="78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74">
        <v>14336</v>
      </c>
      <c r="B735" t="s">
        <v>1000</v>
      </c>
      <c r="C735">
        <v>55</v>
      </c>
      <c r="D735">
        <v>29</v>
      </c>
      <c r="E735">
        <v>26</v>
      </c>
      <c r="F735" s="84">
        <v>0.96551724137931039</v>
      </c>
      <c r="G735">
        <v>0</v>
      </c>
      <c r="H735" s="78">
        <v>0</v>
      </c>
      <c r="I735" s="78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74">
        <v>14389</v>
      </c>
      <c r="B736" t="s">
        <v>1001</v>
      </c>
      <c r="C736">
        <v>47</v>
      </c>
      <c r="D736">
        <v>4</v>
      </c>
      <c r="E736">
        <v>43</v>
      </c>
      <c r="F736" s="84" t="e">
        <v>#N/A</v>
      </c>
      <c r="G736">
        <v>0</v>
      </c>
      <c r="H736" s="78">
        <v>0</v>
      </c>
      <c r="I736" s="78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74">
        <v>14418</v>
      </c>
      <c r="B737" t="s">
        <v>1002</v>
      </c>
      <c r="C737">
        <v>47</v>
      </c>
      <c r="D737">
        <v>27</v>
      </c>
      <c r="E737">
        <v>20</v>
      </c>
      <c r="F737" s="84">
        <v>0.93814432989690721</v>
      </c>
      <c r="G737">
        <v>0</v>
      </c>
      <c r="H737" s="78">
        <v>0</v>
      </c>
      <c r="I737" s="78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74">
        <v>14470</v>
      </c>
      <c r="B738" t="s">
        <v>1003</v>
      </c>
      <c r="C738">
        <v>211</v>
      </c>
      <c r="D738">
        <v>142</v>
      </c>
      <c r="E738">
        <v>69</v>
      </c>
      <c r="F738" s="84">
        <v>0.91913746630727766</v>
      </c>
      <c r="G738">
        <v>0</v>
      </c>
      <c r="H738" s="78">
        <v>0</v>
      </c>
      <c r="I738" s="7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74">
        <v>14605</v>
      </c>
      <c r="B739" t="s">
        <v>1004</v>
      </c>
      <c r="C739">
        <v>50</v>
      </c>
      <c r="D739">
        <v>19</v>
      </c>
      <c r="E739">
        <v>31</v>
      </c>
      <c r="F739" s="84">
        <v>0.81549815498154976</v>
      </c>
      <c r="G739">
        <v>0</v>
      </c>
      <c r="H739" s="78">
        <v>0</v>
      </c>
      <c r="I739" s="78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74">
        <v>14609</v>
      </c>
      <c r="B740" t="s">
        <v>1005</v>
      </c>
      <c r="C740">
        <v>113</v>
      </c>
      <c r="D740">
        <v>0</v>
      </c>
      <c r="E740">
        <v>113</v>
      </c>
      <c r="F740" s="84" t="e">
        <v>#N/A</v>
      </c>
      <c r="G740">
        <v>0</v>
      </c>
      <c r="H740" s="78">
        <v>0</v>
      </c>
      <c r="I740" s="78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74">
        <v>14720</v>
      </c>
      <c r="B741" t="s">
        <v>1006</v>
      </c>
      <c r="C741">
        <v>151</v>
      </c>
      <c r="D741">
        <v>85</v>
      </c>
      <c r="E741">
        <v>66</v>
      </c>
      <c r="F741" s="84">
        <v>0.91925465838509313</v>
      </c>
      <c r="G741">
        <v>0</v>
      </c>
      <c r="H741" s="78">
        <v>0</v>
      </c>
      <c r="I741" s="78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74">
        <v>14759</v>
      </c>
      <c r="B742" t="s">
        <v>1007</v>
      </c>
      <c r="C742">
        <v>63</v>
      </c>
      <c r="D742">
        <v>30</v>
      </c>
      <c r="E742">
        <v>33</v>
      </c>
      <c r="F742" s="84" t="e">
        <v>#N/A</v>
      </c>
      <c r="G742">
        <v>0</v>
      </c>
      <c r="H742" s="78">
        <v>0</v>
      </c>
      <c r="I742" s="78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74">
        <v>14865</v>
      </c>
      <c r="B743" t="s">
        <v>1008</v>
      </c>
      <c r="C743">
        <v>38</v>
      </c>
      <c r="D743">
        <v>21</v>
      </c>
      <c r="E743">
        <v>17</v>
      </c>
      <c r="F743" s="84">
        <v>0.95876288659793818</v>
      </c>
      <c r="G743">
        <v>0</v>
      </c>
      <c r="H743" s="78">
        <v>0</v>
      </c>
      <c r="I743" s="78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74">
        <v>14868</v>
      </c>
      <c r="B744" t="s">
        <v>1009</v>
      </c>
      <c r="C744">
        <v>70</v>
      </c>
      <c r="D744">
        <v>35</v>
      </c>
      <c r="E744">
        <v>35</v>
      </c>
      <c r="F744" s="84">
        <v>0.89583333333333337</v>
      </c>
      <c r="G744">
        <v>0</v>
      </c>
      <c r="H744" s="78">
        <v>0</v>
      </c>
      <c r="I744" s="78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74">
        <v>14877</v>
      </c>
      <c r="B745" t="s">
        <v>1010</v>
      </c>
      <c r="C745">
        <v>101</v>
      </c>
      <c r="D745">
        <v>46</v>
      </c>
      <c r="E745">
        <v>55</v>
      </c>
      <c r="F745" s="84">
        <v>0.83333333333333337</v>
      </c>
      <c r="G745">
        <v>0</v>
      </c>
      <c r="H745" s="78">
        <v>0</v>
      </c>
      <c r="I745" s="78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74">
        <v>14879</v>
      </c>
      <c r="B746" t="s">
        <v>1011</v>
      </c>
      <c r="C746">
        <v>341</v>
      </c>
      <c r="D746">
        <v>144</v>
      </c>
      <c r="E746">
        <v>197</v>
      </c>
      <c r="F746" s="84">
        <v>0.88823529411764701</v>
      </c>
      <c r="G746">
        <v>69</v>
      </c>
      <c r="H746" s="78">
        <v>57</v>
      </c>
      <c r="I746" s="78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74">
        <v>14881</v>
      </c>
      <c r="B747" t="s">
        <v>1012</v>
      </c>
      <c r="C747">
        <v>94</v>
      </c>
      <c r="D747">
        <v>41</v>
      </c>
      <c r="E747">
        <v>53</v>
      </c>
      <c r="F747" s="84">
        <v>0.74524714828897343</v>
      </c>
      <c r="G747">
        <v>0</v>
      </c>
      <c r="H747" s="78">
        <v>0</v>
      </c>
      <c r="I747" s="78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74">
        <v>14946</v>
      </c>
      <c r="B748" t="s">
        <v>1013</v>
      </c>
      <c r="C748">
        <v>32</v>
      </c>
      <c r="D748">
        <v>0</v>
      </c>
      <c r="E748">
        <v>32</v>
      </c>
      <c r="F748" s="84" t="e">
        <v>#N/A</v>
      </c>
      <c r="G748">
        <v>0</v>
      </c>
      <c r="H748" s="78">
        <v>0</v>
      </c>
      <c r="I748" s="7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74">
        <v>15583</v>
      </c>
      <c r="B749" t="s">
        <v>1014</v>
      </c>
      <c r="C749">
        <v>181</v>
      </c>
      <c r="D749">
        <v>94</v>
      </c>
      <c r="E749">
        <v>87</v>
      </c>
      <c r="F749" s="84">
        <v>0.93023255813953487</v>
      </c>
      <c r="G749">
        <v>0</v>
      </c>
      <c r="H749" s="78">
        <v>0</v>
      </c>
      <c r="I749" s="78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74">
        <v>15646</v>
      </c>
      <c r="B750" t="s">
        <v>1015</v>
      </c>
      <c r="C750">
        <v>202</v>
      </c>
      <c r="D750">
        <v>128</v>
      </c>
      <c r="E750">
        <v>74</v>
      </c>
      <c r="F750" s="84">
        <v>0.89798488664987408</v>
      </c>
      <c r="G750">
        <v>0</v>
      </c>
      <c r="H750" s="78">
        <v>0</v>
      </c>
      <c r="I750" s="78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74">
        <v>15720</v>
      </c>
      <c r="B751" t="s">
        <v>1016</v>
      </c>
      <c r="C751">
        <v>161</v>
      </c>
      <c r="D751">
        <v>89</v>
      </c>
      <c r="E751">
        <v>72</v>
      </c>
      <c r="F751" s="84">
        <v>0.94721407624633436</v>
      </c>
      <c r="G751">
        <v>0</v>
      </c>
      <c r="H751" s="78">
        <v>0</v>
      </c>
      <c r="I751" s="78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74">
        <v>15739</v>
      </c>
      <c r="B752" t="s">
        <v>1017</v>
      </c>
      <c r="C752">
        <v>37</v>
      </c>
      <c r="D752">
        <v>18</v>
      </c>
      <c r="E752">
        <v>19</v>
      </c>
      <c r="F752" s="84">
        <v>0.87360594795539037</v>
      </c>
      <c r="G752">
        <v>0</v>
      </c>
      <c r="H752" s="78">
        <v>0</v>
      </c>
      <c r="I752" s="78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74">
        <v>15759</v>
      </c>
      <c r="B753" t="s">
        <v>1018</v>
      </c>
      <c r="C753">
        <v>96</v>
      </c>
      <c r="D753">
        <v>49</v>
      </c>
      <c r="E753">
        <v>47</v>
      </c>
      <c r="F753" s="84">
        <v>0.875</v>
      </c>
      <c r="G753">
        <v>0</v>
      </c>
      <c r="H753" s="78">
        <v>0</v>
      </c>
      <c r="I753" s="78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74">
        <v>15767</v>
      </c>
      <c r="B754" t="s">
        <v>1019</v>
      </c>
      <c r="C754">
        <v>97</v>
      </c>
      <c r="D754">
        <v>46</v>
      </c>
      <c r="E754">
        <v>51</v>
      </c>
      <c r="F754" s="84">
        <v>0.9028571428571428</v>
      </c>
      <c r="G754">
        <v>0</v>
      </c>
      <c r="H754" s="78">
        <v>0</v>
      </c>
      <c r="I754" s="78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74">
        <v>15769</v>
      </c>
      <c r="B755" t="s">
        <v>1020</v>
      </c>
      <c r="C755">
        <v>85</v>
      </c>
      <c r="D755">
        <v>46</v>
      </c>
      <c r="E755">
        <v>39</v>
      </c>
      <c r="F755" s="84">
        <v>0.9375</v>
      </c>
      <c r="G755">
        <v>0</v>
      </c>
      <c r="H755" s="78">
        <v>0</v>
      </c>
      <c r="I755" s="78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74">
        <v>15774</v>
      </c>
      <c r="B756" t="s">
        <v>1021</v>
      </c>
      <c r="C756">
        <v>43</v>
      </c>
      <c r="D756">
        <v>20</v>
      </c>
      <c r="E756">
        <v>23</v>
      </c>
      <c r="F756" s="84">
        <v>0.98780487804878048</v>
      </c>
      <c r="G756">
        <v>0</v>
      </c>
      <c r="H756" s="78">
        <v>0</v>
      </c>
      <c r="I756" s="78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74">
        <v>15775</v>
      </c>
      <c r="B757" t="s">
        <v>1022</v>
      </c>
      <c r="C757">
        <v>71</v>
      </c>
      <c r="D757">
        <v>71</v>
      </c>
      <c r="E757">
        <v>0</v>
      </c>
      <c r="F757" s="84">
        <v>0.87248322147651003</v>
      </c>
      <c r="G757">
        <v>0</v>
      </c>
      <c r="H757" s="78">
        <v>0</v>
      </c>
      <c r="I757" s="78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74">
        <v>15777</v>
      </c>
      <c r="B758" t="s">
        <v>1001</v>
      </c>
      <c r="C758">
        <v>42</v>
      </c>
      <c r="D758">
        <v>0</v>
      </c>
      <c r="E758">
        <v>42</v>
      </c>
      <c r="F758" s="84" t="e">
        <v>#N/A</v>
      </c>
      <c r="G758">
        <v>0</v>
      </c>
      <c r="H758" s="78">
        <v>0</v>
      </c>
      <c r="I758" s="7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74">
        <v>15808</v>
      </c>
      <c r="B759" t="s">
        <v>1023</v>
      </c>
      <c r="C759">
        <v>36</v>
      </c>
      <c r="D759">
        <v>16</v>
      </c>
      <c r="E759">
        <v>20</v>
      </c>
      <c r="F759" s="84">
        <v>0.94117647058823528</v>
      </c>
      <c r="G759">
        <v>0</v>
      </c>
      <c r="H759" s="78">
        <v>0</v>
      </c>
      <c r="I759" s="78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74">
        <v>15840</v>
      </c>
      <c r="B760" t="s">
        <v>1024</v>
      </c>
      <c r="C760">
        <v>106</v>
      </c>
      <c r="D760">
        <v>50</v>
      </c>
      <c r="E760">
        <v>56</v>
      </c>
      <c r="F760" s="84">
        <v>0.810126582278481</v>
      </c>
      <c r="G760">
        <v>0</v>
      </c>
      <c r="H760" s="78">
        <v>0</v>
      </c>
      <c r="I760" s="78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74">
        <v>15843</v>
      </c>
      <c r="B761" t="s">
        <v>1025</v>
      </c>
      <c r="C761">
        <v>348</v>
      </c>
      <c r="D761">
        <v>81</v>
      </c>
      <c r="E761">
        <v>267</v>
      </c>
      <c r="F761" s="84">
        <v>0.92294520547945202</v>
      </c>
      <c r="G761">
        <v>0</v>
      </c>
      <c r="H761" s="78">
        <v>0</v>
      </c>
      <c r="I761" s="78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74">
        <v>16417</v>
      </c>
      <c r="B762" t="s">
        <v>1026</v>
      </c>
      <c r="C762">
        <v>404</v>
      </c>
      <c r="D762">
        <v>153</v>
      </c>
      <c r="E762">
        <v>251</v>
      </c>
      <c r="F762" s="84">
        <v>0.91086691086691085</v>
      </c>
      <c r="G762">
        <v>0</v>
      </c>
      <c r="H762" s="78">
        <v>0</v>
      </c>
      <c r="I762" s="78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74">
        <v>16432</v>
      </c>
      <c r="B763" t="s">
        <v>1027</v>
      </c>
      <c r="C763">
        <v>50</v>
      </c>
      <c r="D763">
        <v>21</v>
      </c>
      <c r="E763">
        <v>29</v>
      </c>
      <c r="F763" s="84">
        <v>0.95620437956204385</v>
      </c>
      <c r="G763">
        <v>21</v>
      </c>
      <c r="H763" s="78">
        <v>0</v>
      </c>
      <c r="I763" s="78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74">
        <v>16434</v>
      </c>
      <c r="B764" t="s">
        <v>1028</v>
      </c>
      <c r="C764">
        <v>180</v>
      </c>
      <c r="D764">
        <v>83</v>
      </c>
      <c r="E764">
        <v>97</v>
      </c>
      <c r="F764" s="84">
        <v>0.94535519125683065</v>
      </c>
      <c r="G764">
        <v>60</v>
      </c>
      <c r="H764" s="78">
        <v>0</v>
      </c>
      <c r="I764" s="78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74">
        <v>16441</v>
      </c>
      <c r="B765" t="s">
        <v>1029</v>
      </c>
      <c r="C765">
        <v>170</v>
      </c>
      <c r="D765">
        <v>170</v>
      </c>
      <c r="E765">
        <v>0</v>
      </c>
      <c r="F765" s="84">
        <v>0.8804554079696395</v>
      </c>
      <c r="G765">
        <v>0</v>
      </c>
      <c r="H765" s="78">
        <v>83</v>
      </c>
      <c r="I765" s="78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74">
        <v>16443</v>
      </c>
      <c r="B766" t="s">
        <v>1030</v>
      </c>
      <c r="C766">
        <v>336</v>
      </c>
      <c r="D766">
        <v>191</v>
      </c>
      <c r="E766">
        <v>145</v>
      </c>
      <c r="F766" s="84">
        <v>0.94807121661721072</v>
      </c>
      <c r="G766">
        <v>0</v>
      </c>
      <c r="H766" s="78">
        <v>0</v>
      </c>
      <c r="I766" s="78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74">
        <v>16446</v>
      </c>
      <c r="B767" t="s">
        <v>1031</v>
      </c>
      <c r="C767">
        <v>169</v>
      </c>
      <c r="D767">
        <v>67</v>
      </c>
      <c r="E767">
        <v>102</v>
      </c>
      <c r="F767" s="84">
        <v>0.87659574468085111</v>
      </c>
      <c r="G767">
        <v>0</v>
      </c>
      <c r="H767" s="78">
        <v>0</v>
      </c>
      <c r="I767" s="78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74">
        <v>16448</v>
      </c>
      <c r="B768" t="s">
        <v>1032</v>
      </c>
      <c r="C768">
        <v>172</v>
      </c>
      <c r="D768">
        <v>170</v>
      </c>
      <c r="E768">
        <v>2</v>
      </c>
      <c r="F768" s="84">
        <v>0.82281059063136452</v>
      </c>
      <c r="G768">
        <v>0</v>
      </c>
      <c r="H768" s="78">
        <v>0</v>
      </c>
      <c r="I768" s="7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74">
        <v>16452</v>
      </c>
      <c r="B769" t="s">
        <v>1033</v>
      </c>
      <c r="C769">
        <v>207</v>
      </c>
      <c r="D769">
        <v>80</v>
      </c>
      <c r="E769">
        <v>127</v>
      </c>
      <c r="F769" s="84">
        <v>0.9434343434343434</v>
      </c>
      <c r="G769">
        <v>0</v>
      </c>
      <c r="H769" s="78">
        <v>64</v>
      </c>
      <c r="I769" s="78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74">
        <v>16459</v>
      </c>
      <c r="B770" t="s">
        <v>1034</v>
      </c>
      <c r="C770">
        <v>76</v>
      </c>
      <c r="D770">
        <v>33</v>
      </c>
      <c r="E770">
        <v>43</v>
      </c>
      <c r="F770" s="84">
        <v>0.93571428571428572</v>
      </c>
      <c r="G770">
        <v>48</v>
      </c>
      <c r="H770" s="78">
        <v>0</v>
      </c>
      <c r="I770" s="78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74">
        <v>16462</v>
      </c>
      <c r="B771" t="s">
        <v>1035</v>
      </c>
      <c r="C771">
        <v>27</v>
      </c>
      <c r="D771">
        <v>13</v>
      </c>
      <c r="E771">
        <v>14</v>
      </c>
      <c r="F771" s="84">
        <v>0.91935483870967738</v>
      </c>
      <c r="G771">
        <v>0</v>
      </c>
      <c r="H771" s="78">
        <v>0</v>
      </c>
      <c r="I771" s="78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74">
        <v>16549</v>
      </c>
      <c r="B772" t="s">
        <v>1036</v>
      </c>
      <c r="C772">
        <v>44</v>
      </c>
      <c r="D772">
        <v>18</v>
      </c>
      <c r="E772">
        <v>26</v>
      </c>
      <c r="F772" s="84">
        <v>0.82159624413145538</v>
      </c>
      <c r="G772">
        <v>0</v>
      </c>
      <c r="H772" s="78">
        <v>0</v>
      </c>
      <c r="I772" s="78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74">
        <v>16551</v>
      </c>
      <c r="B773" t="s">
        <v>1037</v>
      </c>
      <c r="C773">
        <v>90</v>
      </c>
      <c r="D773">
        <v>31</v>
      </c>
      <c r="E773">
        <v>59</v>
      </c>
      <c r="F773" s="84">
        <v>0.95375722543352603</v>
      </c>
      <c r="G773">
        <v>56</v>
      </c>
      <c r="H773" s="78">
        <v>0</v>
      </c>
      <c r="I773" s="78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74">
        <v>16564</v>
      </c>
      <c r="B774" t="s">
        <v>1038</v>
      </c>
      <c r="C774">
        <v>85</v>
      </c>
      <c r="D774">
        <v>37</v>
      </c>
      <c r="E774">
        <v>48</v>
      </c>
      <c r="F774" s="84">
        <v>0.9285714285714286</v>
      </c>
      <c r="G774">
        <v>0</v>
      </c>
      <c r="H774" s="78">
        <v>0</v>
      </c>
      <c r="I774" s="78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74">
        <v>16570</v>
      </c>
      <c r="B775" t="s">
        <v>1039</v>
      </c>
      <c r="C775">
        <v>84</v>
      </c>
      <c r="D775">
        <v>40</v>
      </c>
      <c r="E775">
        <v>44</v>
      </c>
      <c r="F775" s="84">
        <v>0.94155844155844159</v>
      </c>
      <c r="G775">
        <v>0</v>
      </c>
      <c r="H775" s="78">
        <v>0</v>
      </c>
      <c r="I775" s="78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74">
        <v>16582</v>
      </c>
      <c r="B776" t="s">
        <v>1040</v>
      </c>
      <c r="C776">
        <v>297</v>
      </c>
      <c r="D776">
        <v>208</v>
      </c>
      <c r="E776">
        <v>89</v>
      </c>
      <c r="F776" s="84">
        <v>0.95730706075533667</v>
      </c>
      <c r="G776">
        <v>0</v>
      </c>
      <c r="H776" s="78">
        <v>0</v>
      </c>
      <c r="I776" s="78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74">
        <v>16583</v>
      </c>
      <c r="B777" t="s">
        <v>1041</v>
      </c>
      <c r="C777">
        <v>139</v>
      </c>
      <c r="D777">
        <v>77</v>
      </c>
      <c r="E777">
        <v>62</v>
      </c>
      <c r="F777" s="84">
        <v>0.92764857881136953</v>
      </c>
      <c r="G777">
        <v>0</v>
      </c>
      <c r="H777" s="78">
        <v>0</v>
      </c>
      <c r="I777" s="78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74">
        <v>16587</v>
      </c>
      <c r="B778" t="s">
        <v>1042</v>
      </c>
      <c r="C778">
        <v>188</v>
      </c>
      <c r="D778">
        <v>89</v>
      </c>
      <c r="E778">
        <v>99</v>
      </c>
      <c r="F778" s="84">
        <v>0.9571150097465887</v>
      </c>
      <c r="G778">
        <v>0</v>
      </c>
      <c r="H778" s="78">
        <v>0</v>
      </c>
      <c r="I778" s="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74">
        <v>16608</v>
      </c>
      <c r="B779" t="s">
        <v>1043</v>
      </c>
      <c r="C779">
        <v>50</v>
      </c>
      <c r="D779">
        <v>26</v>
      </c>
      <c r="E779">
        <v>24</v>
      </c>
      <c r="F779" s="84">
        <v>0.90871369294605808</v>
      </c>
      <c r="G779">
        <v>0</v>
      </c>
      <c r="H779" s="78">
        <v>0</v>
      </c>
      <c r="I779" s="78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74">
        <v>16634</v>
      </c>
      <c r="B780" t="s">
        <v>1044</v>
      </c>
      <c r="C780">
        <v>346</v>
      </c>
      <c r="D780">
        <v>146</v>
      </c>
      <c r="E780">
        <v>200</v>
      </c>
      <c r="F780" s="84">
        <v>0.90216154721274178</v>
      </c>
      <c r="G780">
        <v>86</v>
      </c>
      <c r="H780" s="78">
        <v>0</v>
      </c>
      <c r="I780" s="78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74">
        <v>16644</v>
      </c>
      <c r="B781" t="s">
        <v>953</v>
      </c>
      <c r="C781">
        <v>124</v>
      </c>
      <c r="D781">
        <v>57</v>
      </c>
      <c r="E781">
        <v>67</v>
      </c>
      <c r="F781" s="84">
        <v>0.91636363636363638</v>
      </c>
      <c r="G781">
        <v>64</v>
      </c>
      <c r="H781" s="78">
        <v>0</v>
      </c>
      <c r="I781" s="78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74">
        <v>16676</v>
      </c>
      <c r="B782" t="s">
        <v>1045</v>
      </c>
      <c r="C782">
        <v>107</v>
      </c>
      <c r="D782">
        <v>37</v>
      </c>
      <c r="E782">
        <v>70</v>
      </c>
      <c r="F782" s="84">
        <v>0.95871559633027525</v>
      </c>
      <c r="G782">
        <v>38</v>
      </c>
      <c r="H782" s="78">
        <v>0</v>
      </c>
      <c r="I782" s="78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74">
        <v>16697</v>
      </c>
      <c r="B783" t="s">
        <v>1046</v>
      </c>
      <c r="C783">
        <v>305</v>
      </c>
      <c r="D783">
        <v>125</v>
      </c>
      <c r="E783">
        <v>180</v>
      </c>
      <c r="F783" s="84">
        <v>0.9550561797752809</v>
      </c>
      <c r="G783">
        <v>0</v>
      </c>
      <c r="H783" s="78">
        <v>0</v>
      </c>
      <c r="I783" s="78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74">
        <v>16729</v>
      </c>
      <c r="B784" t="s">
        <v>1047</v>
      </c>
      <c r="C784">
        <v>54</v>
      </c>
      <c r="D784">
        <v>34</v>
      </c>
      <c r="E784">
        <v>20</v>
      </c>
      <c r="F784" s="84">
        <v>0.90873015873015872</v>
      </c>
      <c r="G784">
        <v>0</v>
      </c>
      <c r="H784" s="78">
        <v>0</v>
      </c>
      <c r="I784" s="78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74">
        <v>16754</v>
      </c>
      <c r="B785" t="s">
        <v>478</v>
      </c>
      <c r="C785">
        <v>64</v>
      </c>
      <c r="D785">
        <v>31</v>
      </c>
      <c r="E785">
        <v>33</v>
      </c>
      <c r="F785" s="84">
        <v>0.9771986970684039</v>
      </c>
      <c r="G785">
        <v>0</v>
      </c>
      <c r="H785" s="78">
        <v>0</v>
      </c>
      <c r="I785" s="78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74">
        <v>16793</v>
      </c>
      <c r="B786" t="s">
        <v>1048</v>
      </c>
      <c r="C786">
        <v>196</v>
      </c>
      <c r="D786">
        <v>88</v>
      </c>
      <c r="E786">
        <v>108</v>
      </c>
      <c r="F786" s="84">
        <v>0.86567164179104472</v>
      </c>
      <c r="G786">
        <v>0</v>
      </c>
      <c r="H786" s="78">
        <v>0</v>
      </c>
      <c r="I786" s="78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74">
        <v>16830</v>
      </c>
      <c r="B787" t="s">
        <v>1049</v>
      </c>
      <c r="C787">
        <v>71</v>
      </c>
      <c r="D787">
        <v>35</v>
      </c>
      <c r="E787">
        <v>36</v>
      </c>
      <c r="F787" s="84">
        <v>0.92105263157894735</v>
      </c>
      <c r="G787">
        <v>0</v>
      </c>
      <c r="H787" s="78">
        <v>0</v>
      </c>
      <c r="I787" s="78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74">
        <v>16843</v>
      </c>
      <c r="B788" t="s">
        <v>1050</v>
      </c>
      <c r="C788">
        <v>371</v>
      </c>
      <c r="D788">
        <v>178</v>
      </c>
      <c r="E788">
        <v>193</v>
      </c>
      <c r="F788" s="84">
        <v>0.92970822281167109</v>
      </c>
      <c r="G788">
        <v>0</v>
      </c>
      <c r="H788" s="78">
        <v>0</v>
      </c>
      <c r="I788" s="78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74">
        <v>16844</v>
      </c>
      <c r="B789" t="s">
        <v>1051</v>
      </c>
      <c r="C789">
        <v>208</v>
      </c>
      <c r="D789">
        <v>51</v>
      </c>
      <c r="E789">
        <v>157</v>
      </c>
      <c r="F789" s="84">
        <v>0.92481203007518797</v>
      </c>
      <c r="G789">
        <v>85</v>
      </c>
      <c r="H789" s="78">
        <v>0</v>
      </c>
      <c r="I789" s="78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74">
        <v>16935</v>
      </c>
      <c r="B790" t="s">
        <v>1052</v>
      </c>
      <c r="C790">
        <v>38</v>
      </c>
      <c r="D790">
        <v>0</v>
      </c>
      <c r="E790">
        <v>38</v>
      </c>
      <c r="F790" s="84" t="e">
        <v>#N/A</v>
      </c>
      <c r="G790">
        <v>0</v>
      </c>
      <c r="H790" s="78">
        <v>0</v>
      </c>
      <c r="I790" s="78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74">
        <v>16942</v>
      </c>
      <c r="B791" t="s">
        <v>1053</v>
      </c>
      <c r="C791">
        <v>34</v>
      </c>
      <c r="D791">
        <v>13</v>
      </c>
      <c r="E791">
        <v>21</v>
      </c>
      <c r="F791" s="84">
        <v>0.9568965517241379</v>
      </c>
      <c r="G791">
        <v>0</v>
      </c>
      <c r="H791" s="78">
        <v>0</v>
      </c>
      <c r="I791" s="78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74">
        <v>17635</v>
      </c>
      <c r="B792" t="s">
        <v>1054</v>
      </c>
      <c r="C792">
        <v>261</v>
      </c>
      <c r="D792">
        <v>121</v>
      </c>
      <c r="E792">
        <v>140</v>
      </c>
      <c r="F792" s="84">
        <v>0.85388994307400379</v>
      </c>
      <c r="G792">
        <v>0</v>
      </c>
      <c r="H792" s="78">
        <v>0</v>
      </c>
      <c r="I792" s="78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74">
        <v>17643</v>
      </c>
      <c r="B793" t="s">
        <v>1055</v>
      </c>
      <c r="C793">
        <v>33</v>
      </c>
      <c r="D793">
        <v>14</v>
      </c>
      <c r="E793">
        <v>19</v>
      </c>
      <c r="F793" s="84">
        <v>0.9887640449438202</v>
      </c>
      <c r="G793">
        <v>0</v>
      </c>
      <c r="H793" s="78">
        <v>0</v>
      </c>
      <c r="I793" s="78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74">
        <v>17662</v>
      </c>
      <c r="B794" t="s">
        <v>1056</v>
      </c>
      <c r="C794">
        <v>105</v>
      </c>
      <c r="D794">
        <v>53</v>
      </c>
      <c r="E794">
        <v>52</v>
      </c>
      <c r="F794" s="84">
        <v>0.96339113680154143</v>
      </c>
      <c r="G794">
        <v>0</v>
      </c>
      <c r="H794" s="78">
        <v>0</v>
      </c>
      <c r="I794" s="78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74">
        <v>17737</v>
      </c>
      <c r="B795" t="s">
        <v>1057</v>
      </c>
      <c r="C795">
        <v>30</v>
      </c>
      <c r="D795">
        <v>16</v>
      </c>
      <c r="E795">
        <v>14</v>
      </c>
      <c r="F795" s="84">
        <v>0.95161290322580649</v>
      </c>
      <c r="G795">
        <v>0</v>
      </c>
      <c r="H795" s="78">
        <v>0</v>
      </c>
      <c r="I795" s="78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74">
        <v>17750</v>
      </c>
      <c r="B796" t="s">
        <v>1058</v>
      </c>
      <c r="C796">
        <v>284</v>
      </c>
      <c r="D796">
        <v>0</v>
      </c>
      <c r="E796">
        <v>284</v>
      </c>
      <c r="F796" s="84">
        <v>0.76361655773420478</v>
      </c>
      <c r="G796">
        <v>75</v>
      </c>
      <c r="H796" s="78">
        <v>0</v>
      </c>
      <c r="I796" s="78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74">
        <v>17772</v>
      </c>
      <c r="B797" t="s">
        <v>1059</v>
      </c>
      <c r="C797">
        <v>281</v>
      </c>
      <c r="D797">
        <v>114</v>
      </c>
      <c r="E797">
        <v>167</v>
      </c>
      <c r="F797" s="84">
        <v>0.99315068493150682</v>
      </c>
      <c r="G797">
        <v>116</v>
      </c>
      <c r="H797" s="78">
        <v>0</v>
      </c>
      <c r="I797" s="78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74">
        <v>17782</v>
      </c>
      <c r="B798" t="s">
        <v>1060</v>
      </c>
      <c r="C798">
        <v>99</v>
      </c>
      <c r="D798">
        <v>46</v>
      </c>
      <c r="E798">
        <v>53</v>
      </c>
      <c r="F798" s="84">
        <v>0.94736842105263153</v>
      </c>
      <c r="G798">
        <v>0</v>
      </c>
      <c r="H798" s="78">
        <v>0</v>
      </c>
      <c r="I798" s="7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74">
        <v>17790</v>
      </c>
      <c r="B799" t="s">
        <v>1061</v>
      </c>
      <c r="C799">
        <v>95</v>
      </c>
      <c r="D799">
        <v>48</v>
      </c>
      <c r="E799">
        <v>47</v>
      </c>
      <c r="F799" s="84">
        <v>0.93873085339168494</v>
      </c>
      <c r="G799">
        <v>0</v>
      </c>
      <c r="H799" s="78">
        <v>0</v>
      </c>
      <c r="I799" s="78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74">
        <v>17818</v>
      </c>
      <c r="B800" t="s">
        <v>1062</v>
      </c>
      <c r="C800">
        <v>264</v>
      </c>
      <c r="D800">
        <v>140</v>
      </c>
      <c r="E800">
        <v>124</v>
      </c>
      <c r="F800" s="84">
        <v>0.90828924162257496</v>
      </c>
      <c r="G800">
        <v>0</v>
      </c>
      <c r="H800" s="78">
        <v>0</v>
      </c>
      <c r="I800" s="78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74">
        <v>17838</v>
      </c>
      <c r="B801" t="s">
        <v>1063</v>
      </c>
      <c r="C801">
        <v>104</v>
      </c>
      <c r="D801">
        <v>39</v>
      </c>
      <c r="E801">
        <v>65</v>
      </c>
      <c r="F801" s="84">
        <v>0.92372881355932202</v>
      </c>
      <c r="G801">
        <v>0</v>
      </c>
      <c r="H801" s="78">
        <v>0</v>
      </c>
      <c r="I801" s="78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74">
        <v>17848</v>
      </c>
      <c r="B802" t="s">
        <v>1064</v>
      </c>
      <c r="C802">
        <v>36</v>
      </c>
      <c r="D802">
        <v>15</v>
      </c>
      <c r="E802">
        <v>21</v>
      </c>
      <c r="F802" s="84">
        <v>0.90714285714285714</v>
      </c>
      <c r="G802">
        <v>0</v>
      </c>
      <c r="H802" s="78">
        <v>0</v>
      </c>
      <c r="I802" s="78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74">
        <v>17881</v>
      </c>
      <c r="B803" t="s">
        <v>1065</v>
      </c>
      <c r="C803">
        <v>30</v>
      </c>
      <c r="D803">
        <v>26</v>
      </c>
      <c r="E803">
        <v>4</v>
      </c>
      <c r="F803" s="84" t="e">
        <v>#N/A</v>
      </c>
      <c r="G803">
        <v>0</v>
      </c>
      <c r="H803" s="78">
        <v>0</v>
      </c>
      <c r="I803" s="78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74">
        <v>17885</v>
      </c>
      <c r="B804" t="s">
        <v>1066</v>
      </c>
      <c r="C804">
        <v>150</v>
      </c>
      <c r="D804">
        <v>73</v>
      </c>
      <c r="E804">
        <v>77</v>
      </c>
      <c r="F804" s="84">
        <v>0.89795918367346939</v>
      </c>
      <c r="G804">
        <v>0</v>
      </c>
      <c r="H804" s="78">
        <v>0</v>
      </c>
      <c r="I804" s="78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74">
        <v>17892</v>
      </c>
      <c r="B805" t="s">
        <v>1067</v>
      </c>
      <c r="C805">
        <v>23</v>
      </c>
      <c r="D805">
        <v>9</v>
      </c>
      <c r="E805">
        <v>14</v>
      </c>
      <c r="F805" s="84">
        <v>0.97916666666666663</v>
      </c>
      <c r="G805">
        <v>0</v>
      </c>
      <c r="H805" s="78">
        <v>0</v>
      </c>
      <c r="I805" s="78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74">
        <v>17908</v>
      </c>
      <c r="B806" t="s">
        <v>1068</v>
      </c>
      <c r="C806">
        <v>89</v>
      </c>
      <c r="D806">
        <v>36</v>
      </c>
      <c r="E806">
        <v>53</v>
      </c>
      <c r="F806" s="84">
        <v>0.8016759776536313</v>
      </c>
      <c r="G806">
        <v>0</v>
      </c>
      <c r="H806" s="78">
        <v>0</v>
      </c>
      <c r="I806" s="78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74">
        <v>17915</v>
      </c>
      <c r="B807" t="s">
        <v>1069</v>
      </c>
      <c r="C807">
        <v>32</v>
      </c>
      <c r="D807">
        <v>13</v>
      </c>
      <c r="E807">
        <v>19</v>
      </c>
      <c r="F807" s="84">
        <v>0.90361445783132532</v>
      </c>
      <c r="G807">
        <v>0</v>
      </c>
      <c r="H807" s="78">
        <v>0</v>
      </c>
      <c r="I807" s="78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74">
        <v>18004</v>
      </c>
      <c r="B808" t="s">
        <v>1070</v>
      </c>
      <c r="C808">
        <v>256</v>
      </c>
      <c r="D808">
        <v>146</v>
      </c>
      <c r="E808">
        <v>110</v>
      </c>
      <c r="F808" s="84">
        <v>0.96691176470588236</v>
      </c>
      <c r="G808">
        <v>0</v>
      </c>
      <c r="H808" s="78">
        <v>0</v>
      </c>
      <c r="I808" s="78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74">
        <v>18009</v>
      </c>
      <c r="B809" t="s">
        <v>1071</v>
      </c>
      <c r="C809">
        <v>28</v>
      </c>
      <c r="D809">
        <v>10</v>
      </c>
      <c r="E809">
        <v>18</v>
      </c>
      <c r="F809" s="84" t="e">
        <v>#N/A</v>
      </c>
      <c r="G809">
        <v>0</v>
      </c>
      <c r="H809" s="78">
        <v>0</v>
      </c>
      <c r="I809" s="78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74">
        <v>18017</v>
      </c>
      <c r="B810" t="s">
        <v>1072</v>
      </c>
      <c r="C810">
        <v>85</v>
      </c>
      <c r="D810">
        <v>44</v>
      </c>
      <c r="E810">
        <v>41</v>
      </c>
      <c r="F810" s="84">
        <v>0.97222222222222221</v>
      </c>
      <c r="G810">
        <v>0</v>
      </c>
      <c r="H810" s="78">
        <v>0</v>
      </c>
      <c r="I810" s="78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74">
        <v>18037</v>
      </c>
      <c r="B811" t="s">
        <v>1073</v>
      </c>
      <c r="C811">
        <v>41</v>
      </c>
      <c r="D811">
        <v>22</v>
      </c>
      <c r="E811">
        <v>19</v>
      </c>
      <c r="F811" s="84">
        <v>1</v>
      </c>
      <c r="G811">
        <v>0</v>
      </c>
      <c r="H811" s="78">
        <v>0</v>
      </c>
      <c r="I811" s="78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74">
        <v>18075</v>
      </c>
      <c r="B812" t="s">
        <v>1074</v>
      </c>
      <c r="C812">
        <v>19</v>
      </c>
      <c r="D812">
        <v>1</v>
      </c>
      <c r="E812">
        <v>18</v>
      </c>
      <c r="F812" s="84">
        <v>0.97619047619047616</v>
      </c>
      <c r="G812">
        <v>0</v>
      </c>
      <c r="H812" s="78">
        <v>0</v>
      </c>
      <c r="I812" s="78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74">
        <v>18080</v>
      </c>
      <c r="B813" t="s">
        <v>1075</v>
      </c>
      <c r="C813">
        <v>205</v>
      </c>
      <c r="D813">
        <v>76</v>
      </c>
      <c r="E813">
        <v>129</v>
      </c>
      <c r="F813" s="84">
        <v>0.9242424242424242</v>
      </c>
      <c r="G813">
        <v>0</v>
      </c>
      <c r="H813" s="78">
        <v>0</v>
      </c>
      <c r="I813" s="78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74">
        <v>18090</v>
      </c>
      <c r="B814" t="s">
        <v>1076</v>
      </c>
      <c r="C814">
        <v>56</v>
      </c>
      <c r="D814">
        <v>27</v>
      </c>
      <c r="E814">
        <v>29</v>
      </c>
      <c r="F814" s="84">
        <v>0.96124031007751942</v>
      </c>
      <c r="G814">
        <v>0</v>
      </c>
      <c r="H814" s="78">
        <v>0</v>
      </c>
      <c r="I814" s="78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74">
        <v>18218</v>
      </c>
      <c r="B815" t="s">
        <v>1077</v>
      </c>
      <c r="C815">
        <v>55</v>
      </c>
      <c r="D815">
        <v>34</v>
      </c>
      <c r="E815">
        <v>21</v>
      </c>
      <c r="F815" s="84">
        <v>0.91549295774647887</v>
      </c>
      <c r="G815">
        <v>0</v>
      </c>
      <c r="H815" s="78">
        <v>0</v>
      </c>
      <c r="I815" s="78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74">
        <v>19906</v>
      </c>
      <c r="B816" t="s">
        <v>1078</v>
      </c>
      <c r="C816">
        <v>396</v>
      </c>
      <c r="D816">
        <v>191</v>
      </c>
      <c r="E816">
        <v>205</v>
      </c>
      <c r="F816" s="84">
        <v>0.98492462311557794</v>
      </c>
      <c r="G816">
        <v>0</v>
      </c>
      <c r="H816" s="78">
        <v>0</v>
      </c>
      <c r="I816" s="78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74">
        <v>19913</v>
      </c>
      <c r="B817" t="s">
        <v>1079</v>
      </c>
      <c r="C817">
        <v>176</v>
      </c>
      <c r="D817">
        <v>108</v>
      </c>
      <c r="E817">
        <v>68</v>
      </c>
      <c r="F817" s="84">
        <v>0.96033994334277617</v>
      </c>
      <c r="G817">
        <v>0</v>
      </c>
      <c r="H817" s="78">
        <v>0</v>
      </c>
      <c r="I817" s="78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74">
        <v>19925</v>
      </c>
      <c r="B818" t="s">
        <v>1080</v>
      </c>
      <c r="C818">
        <v>135</v>
      </c>
      <c r="D818">
        <v>77</v>
      </c>
      <c r="E818">
        <v>58</v>
      </c>
      <c r="F818" s="84">
        <v>0.98867924528301887</v>
      </c>
      <c r="G818">
        <v>0</v>
      </c>
      <c r="H818" s="78">
        <v>0</v>
      </c>
      <c r="I818" s="7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74">
        <v>19953</v>
      </c>
      <c r="B819" t="s">
        <v>1081</v>
      </c>
      <c r="C819">
        <v>34</v>
      </c>
      <c r="D819">
        <v>22</v>
      </c>
      <c r="E819">
        <v>12</v>
      </c>
      <c r="F819" s="84">
        <v>0.98245614035087714</v>
      </c>
      <c r="G819">
        <v>0</v>
      </c>
      <c r="H819" s="78">
        <v>0</v>
      </c>
      <c r="I819" s="78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74">
        <v>19974</v>
      </c>
      <c r="B820" t="s">
        <v>1082</v>
      </c>
      <c r="C820">
        <v>169</v>
      </c>
      <c r="D820">
        <v>25</v>
      </c>
      <c r="E820">
        <v>144</v>
      </c>
      <c r="F820" s="84">
        <v>0.98270893371757928</v>
      </c>
      <c r="G820">
        <v>38</v>
      </c>
      <c r="H820" s="78">
        <v>0</v>
      </c>
      <c r="I820" s="78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74">
        <v>19983</v>
      </c>
      <c r="B821" t="s">
        <v>1083</v>
      </c>
      <c r="C821">
        <v>32</v>
      </c>
      <c r="D821">
        <v>7</v>
      </c>
      <c r="E821">
        <v>25</v>
      </c>
      <c r="F821" s="84">
        <v>0.92113564668769721</v>
      </c>
      <c r="G821">
        <v>0</v>
      </c>
      <c r="H821" s="78">
        <v>0</v>
      </c>
      <c r="I821" s="78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74">
        <v>19993</v>
      </c>
      <c r="B822" t="s">
        <v>1084</v>
      </c>
      <c r="C822">
        <v>13</v>
      </c>
      <c r="D822">
        <v>10</v>
      </c>
      <c r="E822">
        <v>3</v>
      </c>
      <c r="F822" s="84" t="e">
        <v>#N/A</v>
      </c>
      <c r="G822">
        <v>0</v>
      </c>
      <c r="H822" s="78">
        <v>0</v>
      </c>
      <c r="I822" s="78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74">
        <v>20037</v>
      </c>
      <c r="B823" t="s">
        <v>1085</v>
      </c>
      <c r="C823">
        <v>100</v>
      </c>
      <c r="D823">
        <v>47</v>
      </c>
      <c r="E823">
        <v>53</v>
      </c>
      <c r="F823" s="84">
        <v>0.87826086956521743</v>
      </c>
      <c r="G823">
        <v>0</v>
      </c>
      <c r="H823" s="78">
        <v>0</v>
      </c>
      <c r="I823" s="78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74">
        <v>20044</v>
      </c>
      <c r="B824" t="s">
        <v>1086</v>
      </c>
      <c r="C824">
        <v>70</v>
      </c>
      <c r="D824">
        <v>54</v>
      </c>
      <c r="E824">
        <v>16</v>
      </c>
      <c r="F824" s="84" t="e">
        <v>#N/A</v>
      </c>
      <c r="G824">
        <v>0</v>
      </c>
      <c r="H824" s="78">
        <v>0</v>
      </c>
      <c r="I824" s="78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74">
        <v>20052</v>
      </c>
      <c r="B825" t="s">
        <v>1087</v>
      </c>
      <c r="C825">
        <v>101</v>
      </c>
      <c r="D825">
        <v>37</v>
      </c>
      <c r="E825">
        <v>64</v>
      </c>
      <c r="F825" s="84">
        <v>0.96825396825396826</v>
      </c>
      <c r="G825">
        <v>40</v>
      </c>
      <c r="H825" s="78">
        <v>0</v>
      </c>
      <c r="I825" s="78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74">
        <v>20053</v>
      </c>
      <c r="B826" t="s">
        <v>1088</v>
      </c>
      <c r="C826">
        <v>54</v>
      </c>
      <c r="D826">
        <v>24</v>
      </c>
      <c r="E826">
        <v>30</v>
      </c>
      <c r="F826" s="84">
        <v>1</v>
      </c>
      <c r="G826">
        <v>0</v>
      </c>
      <c r="H826" s="78">
        <v>0</v>
      </c>
      <c r="I826" s="78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74">
        <v>20103</v>
      </c>
      <c r="B827" t="s">
        <v>1089</v>
      </c>
      <c r="C827">
        <v>101</v>
      </c>
      <c r="D827">
        <v>47</v>
      </c>
      <c r="E827">
        <v>54</v>
      </c>
      <c r="F827" s="84">
        <v>0.9370860927152318</v>
      </c>
      <c r="G827">
        <v>0</v>
      </c>
      <c r="H827" s="78">
        <v>0</v>
      </c>
      <c r="I827" s="78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74">
        <v>20127</v>
      </c>
      <c r="B828" t="s">
        <v>1090</v>
      </c>
      <c r="C828">
        <v>33</v>
      </c>
      <c r="D828">
        <v>7</v>
      </c>
      <c r="E828">
        <v>26</v>
      </c>
      <c r="F828" s="84">
        <v>0.98750000000000004</v>
      </c>
      <c r="G828">
        <v>0</v>
      </c>
      <c r="H828" s="78">
        <v>0</v>
      </c>
      <c r="I828" s="7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74">
        <v>20136</v>
      </c>
      <c r="B829" t="s">
        <v>1091</v>
      </c>
      <c r="C829">
        <v>44</v>
      </c>
      <c r="D829">
        <v>14</v>
      </c>
      <c r="E829">
        <v>30</v>
      </c>
      <c r="F829" s="84">
        <v>0.96103896103896103</v>
      </c>
      <c r="G829">
        <v>24</v>
      </c>
      <c r="H829" s="78">
        <v>0</v>
      </c>
      <c r="I829" s="78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74">
        <v>20139</v>
      </c>
      <c r="B830" t="s">
        <v>1092</v>
      </c>
      <c r="C830">
        <v>93</v>
      </c>
      <c r="D830">
        <v>48</v>
      </c>
      <c r="E830">
        <v>45</v>
      </c>
      <c r="F830" s="84">
        <v>0.94326241134751776</v>
      </c>
      <c r="G830">
        <v>0</v>
      </c>
      <c r="H830" s="78">
        <v>0</v>
      </c>
      <c r="I830" s="78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74">
        <v>20164</v>
      </c>
      <c r="B831" t="s">
        <v>1093</v>
      </c>
      <c r="C831">
        <v>52</v>
      </c>
      <c r="D831">
        <v>14</v>
      </c>
      <c r="E831">
        <v>38</v>
      </c>
      <c r="F831" s="84">
        <v>0.97857142857142854</v>
      </c>
      <c r="G831">
        <v>0</v>
      </c>
      <c r="H831" s="78">
        <v>0</v>
      </c>
      <c r="I831" s="78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74">
        <v>20175</v>
      </c>
      <c r="B832" t="s">
        <v>1094</v>
      </c>
      <c r="C832">
        <v>75</v>
      </c>
      <c r="D832">
        <v>38</v>
      </c>
      <c r="E832">
        <v>37</v>
      </c>
      <c r="F832" s="84">
        <v>0.98305084745762716</v>
      </c>
      <c r="G832">
        <v>0</v>
      </c>
      <c r="H832" s="78">
        <v>0</v>
      </c>
      <c r="I832" s="78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74">
        <v>20219</v>
      </c>
      <c r="B833" t="s">
        <v>1095</v>
      </c>
      <c r="C833">
        <v>27</v>
      </c>
      <c r="D833">
        <v>17</v>
      </c>
      <c r="E833">
        <v>10</v>
      </c>
      <c r="F833" s="84">
        <v>0.95121951219512191</v>
      </c>
      <c r="G833">
        <v>0</v>
      </c>
      <c r="H833" s="78">
        <v>0</v>
      </c>
      <c r="I833" s="78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74">
        <v>20230</v>
      </c>
      <c r="B834" t="s">
        <v>1096</v>
      </c>
      <c r="C834">
        <v>45</v>
      </c>
      <c r="D834">
        <v>29</v>
      </c>
      <c r="E834">
        <v>16</v>
      </c>
      <c r="F834" s="84">
        <v>0.92647058823529416</v>
      </c>
      <c r="G834">
        <v>0</v>
      </c>
      <c r="H834" s="78">
        <v>0</v>
      </c>
      <c r="I834" s="78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74">
        <v>20406</v>
      </c>
      <c r="B835" t="s">
        <v>1097</v>
      </c>
      <c r="C835">
        <v>16</v>
      </c>
      <c r="D835">
        <v>16</v>
      </c>
      <c r="E835">
        <v>0</v>
      </c>
      <c r="F835" s="84" t="e">
        <v>#N/A</v>
      </c>
      <c r="G835">
        <v>0</v>
      </c>
      <c r="H835" s="78">
        <v>0</v>
      </c>
      <c r="I835" s="78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74">
        <v>20443</v>
      </c>
      <c r="B836" t="s">
        <v>1098</v>
      </c>
      <c r="C836">
        <v>3</v>
      </c>
      <c r="D836">
        <v>3</v>
      </c>
      <c r="E836">
        <v>0</v>
      </c>
      <c r="F836" s="84" t="e">
        <v>#N/A</v>
      </c>
      <c r="G836">
        <v>0</v>
      </c>
      <c r="H836" s="78">
        <v>0</v>
      </c>
      <c r="I836" s="78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74">
        <v>20461</v>
      </c>
      <c r="B837" t="s">
        <v>1099</v>
      </c>
      <c r="C837">
        <v>142</v>
      </c>
      <c r="D837">
        <v>64</v>
      </c>
      <c r="E837">
        <v>78</v>
      </c>
      <c r="F837" s="84">
        <v>0.89935064935064934</v>
      </c>
      <c r="G837">
        <v>64</v>
      </c>
      <c r="H837" s="78">
        <v>0</v>
      </c>
      <c r="I837" s="78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74">
        <v>20478</v>
      </c>
      <c r="B838" t="s">
        <v>1100</v>
      </c>
      <c r="C838">
        <v>323</v>
      </c>
      <c r="D838">
        <v>117</v>
      </c>
      <c r="E838">
        <v>206</v>
      </c>
      <c r="F838" s="84">
        <v>0.80113636363636365</v>
      </c>
      <c r="G838">
        <v>0</v>
      </c>
      <c r="H838" s="78">
        <v>0</v>
      </c>
      <c r="I838" s="7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74">
        <v>22012</v>
      </c>
      <c r="B839" t="s">
        <v>1101</v>
      </c>
      <c r="C839">
        <v>116</v>
      </c>
      <c r="D839">
        <v>60</v>
      </c>
      <c r="E839">
        <v>56</v>
      </c>
      <c r="F839" s="84">
        <v>0.97142857142857142</v>
      </c>
      <c r="G839">
        <v>0</v>
      </c>
      <c r="H839" s="78">
        <v>0</v>
      </c>
      <c r="I839" s="78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74">
        <v>22021</v>
      </c>
      <c r="B840" t="s">
        <v>1102</v>
      </c>
      <c r="C840">
        <v>60</v>
      </c>
      <c r="D840">
        <v>28</v>
      </c>
      <c r="E840">
        <v>32</v>
      </c>
      <c r="F840" s="84">
        <v>0.92279411764705888</v>
      </c>
      <c r="G840">
        <v>0</v>
      </c>
      <c r="H840" s="78">
        <v>0</v>
      </c>
      <c r="I840" s="78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74">
        <v>22022</v>
      </c>
      <c r="B841" t="s">
        <v>456</v>
      </c>
      <c r="C841">
        <v>100</v>
      </c>
      <c r="D841">
        <v>61</v>
      </c>
      <c r="E841">
        <v>39</v>
      </c>
      <c r="F841" s="84">
        <v>0.90051020408163263</v>
      </c>
      <c r="G841">
        <v>0</v>
      </c>
      <c r="H841" s="78">
        <v>0</v>
      </c>
      <c r="I841" s="78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74">
        <v>22024</v>
      </c>
      <c r="B842" t="s">
        <v>1103</v>
      </c>
      <c r="C842">
        <v>113</v>
      </c>
      <c r="D842">
        <v>45</v>
      </c>
      <c r="E842">
        <v>68</v>
      </c>
      <c r="F842" s="84">
        <v>0.95721925133689845</v>
      </c>
      <c r="G842">
        <v>50</v>
      </c>
      <c r="H842" s="78">
        <v>0</v>
      </c>
      <c r="I842" s="78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74">
        <v>22027</v>
      </c>
      <c r="B843" t="s">
        <v>1104</v>
      </c>
      <c r="C843">
        <v>109</v>
      </c>
      <c r="D843">
        <v>48</v>
      </c>
      <c r="E843">
        <v>61</v>
      </c>
      <c r="F843" s="84">
        <v>0.92253521126760563</v>
      </c>
      <c r="G843">
        <v>0</v>
      </c>
      <c r="H843" s="78">
        <v>0</v>
      </c>
      <c r="I843" s="78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74">
        <v>22050</v>
      </c>
      <c r="B844" t="s">
        <v>1105</v>
      </c>
      <c r="C844">
        <v>36</v>
      </c>
      <c r="D844">
        <v>22</v>
      </c>
      <c r="E844">
        <v>14</v>
      </c>
      <c r="F844" s="84">
        <v>0.94711538461538458</v>
      </c>
      <c r="G844">
        <v>0</v>
      </c>
      <c r="H844" s="78">
        <v>0</v>
      </c>
      <c r="I844" s="78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74">
        <v>22084</v>
      </c>
      <c r="B845" t="s">
        <v>1106</v>
      </c>
      <c r="C845">
        <v>52</v>
      </c>
      <c r="D845">
        <v>28</v>
      </c>
      <c r="E845">
        <v>24</v>
      </c>
      <c r="F845" s="84">
        <v>0.9850746268656716</v>
      </c>
      <c r="G845">
        <v>0</v>
      </c>
      <c r="H845" s="78">
        <v>0</v>
      </c>
      <c r="I845" s="78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74">
        <v>22113</v>
      </c>
      <c r="B846" t="s">
        <v>1107</v>
      </c>
      <c r="C846">
        <v>80</v>
      </c>
      <c r="D846">
        <v>51</v>
      </c>
      <c r="E846">
        <v>29</v>
      </c>
      <c r="F846" s="84">
        <v>0.94716981132075473</v>
      </c>
      <c r="G846">
        <v>0</v>
      </c>
      <c r="H846" s="78">
        <v>0</v>
      </c>
      <c r="I846" s="78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74">
        <v>22140</v>
      </c>
      <c r="B847" t="s">
        <v>1108</v>
      </c>
      <c r="C847">
        <v>417</v>
      </c>
      <c r="D847">
        <v>50</v>
      </c>
      <c r="E847">
        <v>367</v>
      </c>
      <c r="F847" s="84">
        <v>0.94923258559622192</v>
      </c>
      <c r="G847">
        <v>154</v>
      </c>
      <c r="H847" s="78">
        <v>0</v>
      </c>
      <c r="I847" s="78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74">
        <v>22191</v>
      </c>
      <c r="B848" t="s">
        <v>1109</v>
      </c>
      <c r="C848">
        <v>71</v>
      </c>
      <c r="D848">
        <v>24</v>
      </c>
      <c r="E848">
        <v>47</v>
      </c>
      <c r="F848" s="84">
        <v>0.82428115015974446</v>
      </c>
      <c r="G848">
        <v>0</v>
      </c>
      <c r="H848" s="78">
        <v>0</v>
      </c>
      <c r="I848" s="7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74">
        <v>22262</v>
      </c>
      <c r="B849" t="s">
        <v>1110</v>
      </c>
      <c r="C849">
        <v>42</v>
      </c>
      <c r="D849">
        <v>32</v>
      </c>
      <c r="E849">
        <v>10</v>
      </c>
      <c r="F849" s="84">
        <v>0.86559139784946237</v>
      </c>
      <c r="G849">
        <v>0</v>
      </c>
      <c r="H849" s="78">
        <v>0</v>
      </c>
      <c r="I849" s="78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74">
        <v>22271</v>
      </c>
      <c r="B850" t="s">
        <v>1111</v>
      </c>
      <c r="C850">
        <v>149</v>
      </c>
      <c r="D850">
        <v>100</v>
      </c>
      <c r="E850">
        <v>49</v>
      </c>
      <c r="F850" s="84">
        <v>0.88555858310626701</v>
      </c>
      <c r="G850">
        <v>0</v>
      </c>
      <c r="H850" s="78">
        <v>0</v>
      </c>
      <c r="I850" s="78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74">
        <v>22317</v>
      </c>
      <c r="B851" t="s">
        <v>1112</v>
      </c>
      <c r="C851">
        <v>38</v>
      </c>
      <c r="D851">
        <v>17</v>
      </c>
      <c r="E851">
        <v>21</v>
      </c>
      <c r="F851" s="84">
        <v>0.96385542168674698</v>
      </c>
      <c r="G851">
        <v>0</v>
      </c>
      <c r="H851" s="78">
        <v>0</v>
      </c>
      <c r="I851" s="78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74">
        <v>22397</v>
      </c>
      <c r="B852" t="s">
        <v>1113</v>
      </c>
      <c r="C852">
        <v>113</v>
      </c>
      <c r="D852">
        <v>90</v>
      </c>
      <c r="E852">
        <v>23</v>
      </c>
      <c r="F852" s="84">
        <v>0.94146341463414629</v>
      </c>
      <c r="G852">
        <v>0</v>
      </c>
      <c r="H852" s="78">
        <v>0</v>
      </c>
      <c r="I852" s="78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74">
        <v>22415</v>
      </c>
      <c r="B853" t="s">
        <v>1114</v>
      </c>
      <c r="C853">
        <v>57</v>
      </c>
      <c r="D853">
        <v>29</v>
      </c>
      <c r="E853">
        <v>28</v>
      </c>
      <c r="F853" s="84">
        <v>0.96610169491525422</v>
      </c>
      <c r="G853">
        <v>0</v>
      </c>
      <c r="H853" s="78">
        <v>0</v>
      </c>
      <c r="I853" s="78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74">
        <v>22436</v>
      </c>
      <c r="B854" t="s">
        <v>1115</v>
      </c>
      <c r="C854">
        <v>238</v>
      </c>
      <c r="D854">
        <v>128</v>
      </c>
      <c r="E854">
        <v>110</v>
      </c>
      <c r="F854" s="84">
        <v>0.92708333333333337</v>
      </c>
      <c r="G854">
        <v>0</v>
      </c>
      <c r="H854" s="78">
        <v>0</v>
      </c>
      <c r="I854" s="78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74">
        <v>22462</v>
      </c>
      <c r="B855" t="s">
        <v>1116</v>
      </c>
      <c r="C855">
        <v>77</v>
      </c>
      <c r="D855">
        <v>50</v>
      </c>
      <c r="E855">
        <v>27</v>
      </c>
      <c r="F855" s="84">
        <v>0.94759825327510916</v>
      </c>
      <c r="G855">
        <v>0</v>
      </c>
      <c r="H855" s="78">
        <v>0</v>
      </c>
      <c r="I855" s="78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74">
        <v>22464</v>
      </c>
      <c r="B856" t="s">
        <v>1117</v>
      </c>
      <c r="C856">
        <v>136</v>
      </c>
      <c r="D856">
        <v>59</v>
      </c>
      <c r="E856">
        <v>77</v>
      </c>
      <c r="F856" s="84">
        <v>0.91629955947136565</v>
      </c>
      <c r="G856">
        <v>0</v>
      </c>
      <c r="H856" s="78">
        <v>0</v>
      </c>
      <c r="I856" s="78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74">
        <v>22478</v>
      </c>
      <c r="B857" t="s">
        <v>1118</v>
      </c>
      <c r="C857">
        <v>236</v>
      </c>
      <c r="D857">
        <v>152</v>
      </c>
      <c r="E857">
        <v>84</v>
      </c>
      <c r="F857" s="84">
        <v>0.9498069498069498</v>
      </c>
      <c r="G857">
        <v>0</v>
      </c>
      <c r="H857" s="78">
        <v>0</v>
      </c>
      <c r="I857" s="78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74">
        <v>22494</v>
      </c>
      <c r="B858" t="s">
        <v>1119</v>
      </c>
      <c r="C858">
        <v>313</v>
      </c>
      <c r="D858">
        <v>137</v>
      </c>
      <c r="E858">
        <v>176</v>
      </c>
      <c r="F858" s="84">
        <v>0.90625</v>
      </c>
      <c r="G858">
        <v>0</v>
      </c>
      <c r="H858" s="78">
        <v>0</v>
      </c>
      <c r="I858" s="7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74">
        <v>22499</v>
      </c>
      <c r="B859" t="s">
        <v>1120</v>
      </c>
      <c r="C859">
        <v>150</v>
      </c>
      <c r="D859">
        <v>68</v>
      </c>
      <c r="E859">
        <v>82</v>
      </c>
      <c r="F859" s="84">
        <v>0.90039840637450197</v>
      </c>
      <c r="G859">
        <v>0</v>
      </c>
      <c r="H859" s="78">
        <v>0</v>
      </c>
      <c r="I859" s="78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74">
        <v>22543</v>
      </c>
      <c r="B860" t="s">
        <v>1121</v>
      </c>
      <c r="C860">
        <v>271</v>
      </c>
      <c r="D860">
        <v>133</v>
      </c>
      <c r="E860">
        <v>138</v>
      </c>
      <c r="F860" s="84">
        <v>0.92184724689165187</v>
      </c>
      <c r="G860">
        <v>0</v>
      </c>
      <c r="H860" s="78">
        <v>0</v>
      </c>
      <c r="I860" s="78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74">
        <v>22544</v>
      </c>
      <c r="B861" t="s">
        <v>1122</v>
      </c>
      <c r="C861">
        <v>41</v>
      </c>
      <c r="D861">
        <v>10</v>
      </c>
      <c r="E861">
        <v>31</v>
      </c>
      <c r="F861" s="84">
        <v>0.87387387387387383</v>
      </c>
      <c r="G861">
        <v>0</v>
      </c>
      <c r="H861" s="78">
        <v>0</v>
      </c>
      <c r="I861" s="78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74">
        <v>22553</v>
      </c>
      <c r="B862" t="s">
        <v>1123</v>
      </c>
      <c r="C862">
        <v>248</v>
      </c>
      <c r="D862">
        <v>84</v>
      </c>
      <c r="E862">
        <v>164</v>
      </c>
      <c r="F862" s="84">
        <v>0.97216699801192841</v>
      </c>
      <c r="G862">
        <v>68</v>
      </c>
      <c r="H862" s="78">
        <v>0</v>
      </c>
      <c r="I862" s="78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74">
        <v>22564</v>
      </c>
      <c r="B863" t="s">
        <v>1124</v>
      </c>
      <c r="C863">
        <v>198</v>
      </c>
      <c r="D863">
        <v>96</v>
      </c>
      <c r="E863">
        <v>102</v>
      </c>
      <c r="F863" s="84">
        <v>0.83967391304347827</v>
      </c>
      <c r="G863">
        <v>0</v>
      </c>
      <c r="H863" s="78">
        <v>0</v>
      </c>
      <c r="I863" s="78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74">
        <v>22597</v>
      </c>
      <c r="B864" t="s">
        <v>1125</v>
      </c>
      <c r="C864">
        <v>148</v>
      </c>
      <c r="D864">
        <v>88</v>
      </c>
      <c r="E864">
        <v>60</v>
      </c>
      <c r="F864" s="84">
        <v>0.8975265017667845</v>
      </c>
      <c r="G864">
        <v>0</v>
      </c>
      <c r="H864" s="78">
        <v>0</v>
      </c>
      <c r="I864" s="78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74">
        <v>22626</v>
      </c>
      <c r="B865" t="s">
        <v>1126</v>
      </c>
      <c r="C865">
        <v>101</v>
      </c>
      <c r="D865">
        <v>14</v>
      </c>
      <c r="E865">
        <v>87</v>
      </c>
      <c r="F865" s="84">
        <v>0.91304347826086951</v>
      </c>
      <c r="G865">
        <v>0</v>
      </c>
      <c r="H865" s="78">
        <v>0</v>
      </c>
      <c r="I865" s="78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74">
        <v>22633</v>
      </c>
      <c r="B866" t="s">
        <v>1127</v>
      </c>
      <c r="C866">
        <v>65</v>
      </c>
      <c r="D866">
        <v>2</v>
      </c>
      <c r="E866">
        <v>63</v>
      </c>
      <c r="F866" s="84" t="e">
        <v>#N/A</v>
      </c>
      <c r="G866">
        <v>0</v>
      </c>
      <c r="H866" s="78">
        <v>0</v>
      </c>
      <c r="I866" s="78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74">
        <v>22638</v>
      </c>
      <c r="B867" t="s">
        <v>1128</v>
      </c>
      <c r="C867">
        <v>51</v>
      </c>
      <c r="D867">
        <v>0</v>
      </c>
      <c r="E867">
        <v>51</v>
      </c>
      <c r="F867" s="84" t="e">
        <v>#N/A</v>
      </c>
      <c r="G867">
        <v>0</v>
      </c>
      <c r="H867" s="78">
        <v>0</v>
      </c>
      <c r="I867" s="78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74">
        <v>22664</v>
      </c>
      <c r="B868" t="s">
        <v>1129</v>
      </c>
      <c r="C868">
        <v>202</v>
      </c>
      <c r="D868">
        <v>106</v>
      </c>
      <c r="E868">
        <v>96</v>
      </c>
      <c r="F868" s="84">
        <v>0.92991913746630728</v>
      </c>
      <c r="G868">
        <v>0</v>
      </c>
      <c r="H868" s="78">
        <v>0</v>
      </c>
      <c r="I868" s="78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74">
        <v>22674</v>
      </c>
      <c r="B869" t="s">
        <v>1130</v>
      </c>
      <c r="C869">
        <v>46</v>
      </c>
      <c r="D869">
        <v>24</v>
      </c>
      <c r="E869">
        <v>22</v>
      </c>
      <c r="F869" s="84">
        <v>0.88127853881278539</v>
      </c>
      <c r="G869">
        <v>0</v>
      </c>
      <c r="H869" s="78">
        <v>0</v>
      </c>
      <c r="I869" s="78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74">
        <v>22752</v>
      </c>
      <c r="B870" t="s">
        <v>1131</v>
      </c>
      <c r="C870">
        <v>216</v>
      </c>
      <c r="D870">
        <v>120</v>
      </c>
      <c r="E870">
        <v>96</v>
      </c>
      <c r="F870" s="84">
        <v>0.94907407407407407</v>
      </c>
      <c r="G870">
        <v>0</v>
      </c>
      <c r="H870" s="78">
        <v>0</v>
      </c>
      <c r="I870" s="78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74">
        <v>22755</v>
      </c>
      <c r="B871" t="s">
        <v>1132</v>
      </c>
      <c r="C871">
        <v>153</v>
      </c>
      <c r="D871">
        <v>68</v>
      </c>
      <c r="E871">
        <v>85</v>
      </c>
      <c r="F871" s="84">
        <v>0.96969696969696972</v>
      </c>
      <c r="G871">
        <v>49</v>
      </c>
      <c r="H871" s="78">
        <v>0</v>
      </c>
      <c r="I871" s="78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74">
        <v>22758</v>
      </c>
      <c r="B872" t="s">
        <v>1133</v>
      </c>
      <c r="C872">
        <v>73</v>
      </c>
      <c r="D872">
        <v>36</v>
      </c>
      <c r="E872">
        <v>37</v>
      </c>
      <c r="F872" s="84">
        <v>0.97005988023952094</v>
      </c>
      <c r="G872">
        <v>0</v>
      </c>
      <c r="H872" s="78">
        <v>0</v>
      </c>
      <c r="I872" s="78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74">
        <v>24204</v>
      </c>
      <c r="B873" t="s">
        <v>1134</v>
      </c>
      <c r="C873">
        <v>20</v>
      </c>
      <c r="D873">
        <v>6</v>
      </c>
      <c r="E873">
        <v>14</v>
      </c>
      <c r="F873" s="84">
        <v>0.79891304347826086</v>
      </c>
      <c r="G873">
        <v>0</v>
      </c>
      <c r="H873" s="78">
        <v>0</v>
      </c>
      <c r="I873" s="78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74">
        <v>24316</v>
      </c>
      <c r="B874" t="s">
        <v>1135</v>
      </c>
      <c r="C874">
        <v>184</v>
      </c>
      <c r="D874">
        <v>82</v>
      </c>
      <c r="E874">
        <v>102</v>
      </c>
      <c r="F874" s="84">
        <v>0.86614173228346458</v>
      </c>
      <c r="G874">
        <v>29</v>
      </c>
      <c r="H874" s="78">
        <v>0</v>
      </c>
      <c r="I874" s="78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74">
        <v>24407</v>
      </c>
      <c r="B875" t="s">
        <v>1136</v>
      </c>
      <c r="C875">
        <v>114</v>
      </c>
      <c r="D875">
        <v>66</v>
      </c>
      <c r="E875">
        <v>48</v>
      </c>
      <c r="F875" s="84">
        <v>0.93032786885245899</v>
      </c>
      <c r="G875">
        <v>0</v>
      </c>
      <c r="H875" s="78">
        <v>0</v>
      </c>
      <c r="I875" s="78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74">
        <v>24444</v>
      </c>
      <c r="B876" t="s">
        <v>1137</v>
      </c>
      <c r="C876">
        <v>93</v>
      </c>
      <c r="D876">
        <v>22</v>
      </c>
      <c r="E876">
        <v>71</v>
      </c>
      <c r="F876" s="84">
        <v>0.97446808510638294</v>
      </c>
      <c r="G876">
        <v>0</v>
      </c>
      <c r="H876" s="78">
        <v>0</v>
      </c>
      <c r="I876" s="78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74">
        <v>24446</v>
      </c>
      <c r="B877" t="s">
        <v>1138</v>
      </c>
      <c r="C877">
        <v>193</v>
      </c>
      <c r="D877">
        <v>38</v>
      </c>
      <c r="E877">
        <v>155</v>
      </c>
      <c r="F877" s="84">
        <v>0.92676056338028168</v>
      </c>
      <c r="G877">
        <v>119</v>
      </c>
      <c r="H877" s="78">
        <v>0</v>
      </c>
      <c r="I877" s="78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74">
        <v>24473</v>
      </c>
      <c r="B878" t="s">
        <v>1139</v>
      </c>
      <c r="C878">
        <v>277</v>
      </c>
      <c r="D878">
        <v>148</v>
      </c>
      <c r="E878">
        <v>129</v>
      </c>
      <c r="F878" s="84">
        <v>0.8208333333333333</v>
      </c>
      <c r="G878">
        <v>0</v>
      </c>
      <c r="H878" s="78">
        <v>0</v>
      </c>
      <c r="I878" s="78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74">
        <v>24482</v>
      </c>
      <c r="B879" t="s">
        <v>1140</v>
      </c>
      <c r="C879">
        <v>677</v>
      </c>
      <c r="D879">
        <v>167</v>
      </c>
      <c r="E879">
        <v>510</v>
      </c>
      <c r="F879" s="84">
        <v>0.80979827089337175</v>
      </c>
      <c r="G879">
        <v>158</v>
      </c>
      <c r="H879" s="78">
        <v>0</v>
      </c>
      <c r="I879" s="78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74">
        <v>24496</v>
      </c>
      <c r="B880" t="s">
        <v>1141</v>
      </c>
      <c r="C880">
        <v>164</v>
      </c>
      <c r="D880">
        <v>74</v>
      </c>
      <c r="E880">
        <v>90</v>
      </c>
      <c r="F880" s="84">
        <v>0.92592592592592593</v>
      </c>
      <c r="G880">
        <v>0</v>
      </c>
      <c r="H880" s="78">
        <v>0</v>
      </c>
      <c r="I880" s="78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74">
        <v>24626</v>
      </c>
      <c r="B881" t="s">
        <v>1142</v>
      </c>
      <c r="C881">
        <v>400</v>
      </c>
      <c r="D881">
        <v>230</v>
      </c>
      <c r="E881">
        <v>170</v>
      </c>
      <c r="F881" s="84">
        <v>0.6827171109200344</v>
      </c>
      <c r="G881">
        <v>0</v>
      </c>
      <c r="H881" s="78">
        <v>0</v>
      </c>
      <c r="I881" s="78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74">
        <v>24652</v>
      </c>
      <c r="B882" t="s">
        <v>1143</v>
      </c>
      <c r="C882">
        <v>158</v>
      </c>
      <c r="D882">
        <v>71</v>
      </c>
      <c r="E882">
        <v>87</v>
      </c>
      <c r="F882" s="84">
        <v>0.83768115942028987</v>
      </c>
      <c r="G882">
        <v>0</v>
      </c>
      <c r="H882" s="78">
        <v>0</v>
      </c>
      <c r="I882" s="78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74">
        <v>24685</v>
      </c>
      <c r="B883" t="s">
        <v>1144</v>
      </c>
      <c r="C883">
        <v>288</v>
      </c>
      <c r="D883">
        <v>114</v>
      </c>
      <c r="E883">
        <v>174</v>
      </c>
      <c r="F883" s="84">
        <v>0.79230769230769227</v>
      </c>
      <c r="G883">
        <v>0</v>
      </c>
      <c r="H883" s="78">
        <v>0</v>
      </c>
      <c r="I883" s="78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74">
        <v>24686</v>
      </c>
      <c r="B884" t="s">
        <v>1145</v>
      </c>
      <c r="C884">
        <v>290</v>
      </c>
      <c r="D884">
        <v>169</v>
      </c>
      <c r="E884">
        <v>121</v>
      </c>
      <c r="F884" s="84">
        <v>0.89590443686006827</v>
      </c>
      <c r="G884">
        <v>0</v>
      </c>
      <c r="H884" s="78">
        <v>0</v>
      </c>
      <c r="I884" s="78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74">
        <v>24689</v>
      </c>
      <c r="B885" t="s">
        <v>1146</v>
      </c>
      <c r="C885">
        <v>22</v>
      </c>
      <c r="D885">
        <v>8</v>
      </c>
      <c r="E885">
        <v>14</v>
      </c>
      <c r="F885" s="84">
        <v>0.83750000000000002</v>
      </c>
      <c r="G885">
        <v>0</v>
      </c>
      <c r="H885" s="78">
        <v>0</v>
      </c>
      <c r="I885" s="78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74">
        <v>24733</v>
      </c>
      <c r="B886" t="s">
        <v>1147</v>
      </c>
      <c r="C886">
        <v>182</v>
      </c>
      <c r="D886">
        <v>92</v>
      </c>
      <c r="E886">
        <v>90</v>
      </c>
      <c r="F886" s="84">
        <v>0.87846153846153852</v>
      </c>
      <c r="G886">
        <v>0</v>
      </c>
      <c r="H886" s="78">
        <v>62</v>
      </c>
      <c r="I886" s="78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74">
        <v>24828</v>
      </c>
      <c r="B887" t="s">
        <v>1148</v>
      </c>
      <c r="C887">
        <v>221</v>
      </c>
      <c r="D887">
        <v>108</v>
      </c>
      <c r="E887">
        <v>113</v>
      </c>
      <c r="F887" s="84">
        <v>0.89144050104384132</v>
      </c>
      <c r="G887">
        <v>0</v>
      </c>
      <c r="H887" s="78">
        <v>0</v>
      </c>
      <c r="I887" s="78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74">
        <v>24843</v>
      </c>
      <c r="B888" t="s">
        <v>1149</v>
      </c>
      <c r="C888">
        <v>55</v>
      </c>
      <c r="D888">
        <v>16</v>
      </c>
      <c r="E888">
        <v>39</v>
      </c>
      <c r="F888" s="84">
        <v>0.84782608695652173</v>
      </c>
      <c r="G888">
        <v>0</v>
      </c>
      <c r="H888" s="78">
        <v>0</v>
      </c>
      <c r="I888" s="7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74">
        <v>24878</v>
      </c>
      <c r="B889" t="s">
        <v>1150</v>
      </c>
      <c r="C889">
        <v>611</v>
      </c>
      <c r="D889">
        <v>344</v>
      </c>
      <c r="E889">
        <v>267</v>
      </c>
      <c r="F889" s="84">
        <v>0.89335664335664333</v>
      </c>
      <c r="G889">
        <v>0</v>
      </c>
      <c r="H889" s="78">
        <v>0</v>
      </c>
      <c r="I889" s="78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74">
        <v>24885</v>
      </c>
      <c r="B890" t="s">
        <v>1151</v>
      </c>
      <c r="C890">
        <v>354</v>
      </c>
      <c r="D890">
        <v>213</v>
      </c>
      <c r="E890">
        <v>141</v>
      </c>
      <c r="F890" s="84">
        <v>0.92997198879551823</v>
      </c>
      <c r="G890">
        <v>0</v>
      </c>
      <c r="H890" s="78">
        <v>0</v>
      </c>
      <c r="I890" s="78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74">
        <v>24892</v>
      </c>
      <c r="B891" t="s">
        <v>1152</v>
      </c>
      <c r="C891">
        <v>48</v>
      </c>
      <c r="D891">
        <v>21</v>
      </c>
      <c r="E891">
        <v>27</v>
      </c>
      <c r="F891" s="84">
        <v>0.84210526315789469</v>
      </c>
      <c r="G891">
        <v>0</v>
      </c>
      <c r="H891" s="78">
        <v>0</v>
      </c>
      <c r="I891" s="78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74">
        <v>24946</v>
      </c>
      <c r="B892" t="s">
        <v>1153</v>
      </c>
      <c r="C892">
        <v>324</v>
      </c>
      <c r="D892">
        <v>231</v>
      </c>
      <c r="E892">
        <v>93</v>
      </c>
      <c r="F892" s="84">
        <v>0.91120507399577166</v>
      </c>
      <c r="G892">
        <v>0</v>
      </c>
      <c r="H892" s="78">
        <v>0</v>
      </c>
      <c r="I892" s="78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74">
        <v>24956</v>
      </c>
      <c r="B893" t="s">
        <v>1154</v>
      </c>
      <c r="C893">
        <v>108</v>
      </c>
      <c r="D893">
        <v>0</v>
      </c>
      <c r="E893">
        <v>108</v>
      </c>
      <c r="F893" s="84">
        <v>0.8528138528138528</v>
      </c>
      <c r="G893">
        <v>0</v>
      </c>
      <c r="H893" s="78">
        <v>0</v>
      </c>
      <c r="I893" s="78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74">
        <v>24978</v>
      </c>
      <c r="B894" t="s">
        <v>1155</v>
      </c>
      <c r="C894">
        <v>450</v>
      </c>
      <c r="D894">
        <v>216</v>
      </c>
      <c r="E894">
        <v>234</v>
      </c>
      <c r="F894" s="84">
        <v>0.93664717348927873</v>
      </c>
      <c r="G894">
        <v>95</v>
      </c>
      <c r="H894" s="78">
        <v>0</v>
      </c>
      <c r="I894" s="78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74">
        <v>25026</v>
      </c>
      <c r="B895" t="s">
        <v>1156</v>
      </c>
      <c r="C895">
        <v>129</v>
      </c>
      <c r="D895">
        <v>66</v>
      </c>
      <c r="E895">
        <v>63</v>
      </c>
      <c r="F895" s="84">
        <v>0.93308550185873607</v>
      </c>
      <c r="G895">
        <v>0</v>
      </c>
      <c r="H895" s="78">
        <v>0</v>
      </c>
      <c r="I895" s="78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74">
        <v>25027</v>
      </c>
      <c r="B896" t="s">
        <v>1157</v>
      </c>
      <c r="C896">
        <v>71</v>
      </c>
      <c r="D896">
        <v>46</v>
      </c>
      <c r="E896">
        <v>25</v>
      </c>
      <c r="F896" s="84">
        <v>0.82509505703422048</v>
      </c>
      <c r="G896">
        <v>0</v>
      </c>
      <c r="H896" s="78">
        <v>0</v>
      </c>
      <c r="I896" s="78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74">
        <v>25028</v>
      </c>
      <c r="B897" t="s">
        <v>1158</v>
      </c>
      <c r="C897">
        <v>111</v>
      </c>
      <c r="D897">
        <v>59</v>
      </c>
      <c r="E897">
        <v>52</v>
      </c>
      <c r="F897" s="84">
        <v>0.90800000000000003</v>
      </c>
      <c r="G897">
        <v>0</v>
      </c>
      <c r="H897" s="78">
        <v>0</v>
      </c>
      <c r="I897" s="78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74">
        <v>25032</v>
      </c>
      <c r="B898" t="s">
        <v>1159</v>
      </c>
      <c r="C898">
        <v>158</v>
      </c>
      <c r="D898">
        <v>93</v>
      </c>
      <c r="E898">
        <v>65</v>
      </c>
      <c r="F898" s="84">
        <v>0.88487584650112872</v>
      </c>
      <c r="G898">
        <v>0</v>
      </c>
      <c r="H898" s="78">
        <v>0</v>
      </c>
      <c r="I898" s="7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74">
        <v>25050</v>
      </c>
      <c r="B899" t="s">
        <v>1160</v>
      </c>
      <c r="C899">
        <v>83</v>
      </c>
      <c r="D899">
        <v>37</v>
      </c>
      <c r="E899">
        <v>46</v>
      </c>
      <c r="F899" s="84">
        <v>0.83193277310924374</v>
      </c>
      <c r="G899">
        <v>0</v>
      </c>
      <c r="H899" s="78">
        <v>0</v>
      </c>
      <c r="I899" s="78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74">
        <v>25061</v>
      </c>
      <c r="B900" t="s">
        <v>1161</v>
      </c>
      <c r="C900">
        <v>77</v>
      </c>
      <c r="D900">
        <v>39</v>
      </c>
      <c r="E900">
        <v>38</v>
      </c>
      <c r="F900" s="84">
        <v>0.9269662921348315</v>
      </c>
      <c r="G900">
        <v>0</v>
      </c>
      <c r="H900" s="78">
        <v>0</v>
      </c>
      <c r="I900" s="78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74">
        <v>25082</v>
      </c>
      <c r="B901" t="s">
        <v>1162</v>
      </c>
      <c r="C901">
        <v>104</v>
      </c>
      <c r="D901">
        <v>58</v>
      </c>
      <c r="E901">
        <v>46</v>
      </c>
      <c r="F901" s="84">
        <v>0.93388429752066116</v>
      </c>
      <c r="G901">
        <v>0</v>
      </c>
      <c r="H901" s="78">
        <v>0</v>
      </c>
      <c r="I901" s="78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74">
        <v>25085</v>
      </c>
      <c r="B902" t="s">
        <v>1163</v>
      </c>
      <c r="C902">
        <v>40</v>
      </c>
      <c r="D902">
        <v>9</v>
      </c>
      <c r="E902">
        <v>31</v>
      </c>
      <c r="F902" s="84">
        <v>0.95959595959595956</v>
      </c>
      <c r="G902">
        <v>40</v>
      </c>
      <c r="H902" s="78">
        <v>0</v>
      </c>
      <c r="I902" s="78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74">
        <v>25136</v>
      </c>
      <c r="B903" t="s">
        <v>1164</v>
      </c>
      <c r="C903">
        <v>145</v>
      </c>
      <c r="D903">
        <v>88</v>
      </c>
      <c r="E903">
        <v>57</v>
      </c>
      <c r="F903" s="84">
        <v>0.96604938271604934</v>
      </c>
      <c r="G903">
        <v>0</v>
      </c>
      <c r="H903" s="78">
        <v>0</v>
      </c>
      <c r="I903" s="78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74">
        <v>25215</v>
      </c>
      <c r="B904" t="s">
        <v>1165</v>
      </c>
      <c r="C904">
        <v>223</v>
      </c>
      <c r="D904">
        <v>111</v>
      </c>
      <c r="E904">
        <v>112</v>
      </c>
      <c r="F904" s="84">
        <v>0.78691983122362874</v>
      </c>
      <c r="G904">
        <v>0</v>
      </c>
      <c r="H904" s="78">
        <v>0</v>
      </c>
      <c r="I904" s="78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74">
        <v>25220</v>
      </c>
      <c r="B905" t="s">
        <v>1166</v>
      </c>
      <c r="C905">
        <v>153</v>
      </c>
      <c r="D905">
        <v>86</v>
      </c>
      <c r="E905">
        <v>67</v>
      </c>
      <c r="F905" s="84">
        <v>0.9327731092436975</v>
      </c>
      <c r="G905">
        <v>0</v>
      </c>
      <c r="H905" s="78">
        <v>0</v>
      </c>
      <c r="I905" s="78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74">
        <v>25250</v>
      </c>
      <c r="B906" t="s">
        <v>1167</v>
      </c>
      <c r="C906">
        <v>119</v>
      </c>
      <c r="D906">
        <v>119</v>
      </c>
      <c r="E906">
        <v>0</v>
      </c>
      <c r="F906" s="84">
        <v>0.91200000000000003</v>
      </c>
      <c r="G906">
        <v>0</v>
      </c>
      <c r="H906" s="78">
        <v>0</v>
      </c>
      <c r="I906" s="78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74">
        <v>25258</v>
      </c>
      <c r="B907" t="s">
        <v>1168</v>
      </c>
      <c r="C907">
        <v>45</v>
      </c>
      <c r="D907">
        <v>45</v>
      </c>
      <c r="E907">
        <v>0</v>
      </c>
      <c r="F907" s="84">
        <v>0.71770334928229662</v>
      </c>
      <c r="G907">
        <v>0</v>
      </c>
      <c r="H907" s="78">
        <v>0</v>
      </c>
      <c r="I907" s="78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74">
        <v>25282</v>
      </c>
      <c r="B908" t="s">
        <v>1169</v>
      </c>
      <c r="C908">
        <v>152</v>
      </c>
      <c r="D908">
        <v>71</v>
      </c>
      <c r="E908">
        <v>81</v>
      </c>
      <c r="F908" s="84">
        <v>0.67796610169491522</v>
      </c>
      <c r="G908">
        <v>0</v>
      </c>
      <c r="H908" s="78">
        <v>0</v>
      </c>
      <c r="I908" s="78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74">
        <v>25304</v>
      </c>
      <c r="B909" t="s">
        <v>1170</v>
      </c>
      <c r="C909">
        <v>174</v>
      </c>
      <c r="D909">
        <v>47</v>
      </c>
      <c r="E909">
        <v>127</v>
      </c>
      <c r="F909" s="84">
        <v>0.88499025341130599</v>
      </c>
      <c r="G909">
        <v>0</v>
      </c>
      <c r="H909" s="78">
        <v>0</v>
      </c>
      <c r="I909" s="78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74">
        <v>25352</v>
      </c>
      <c r="B910" t="s">
        <v>1171</v>
      </c>
      <c r="C910">
        <v>363</v>
      </c>
      <c r="D910">
        <v>188</v>
      </c>
      <c r="E910">
        <v>175</v>
      </c>
      <c r="F910" s="84">
        <v>0.82466567607726593</v>
      </c>
      <c r="G910">
        <v>0</v>
      </c>
      <c r="H910" s="78">
        <v>0</v>
      </c>
      <c r="I910" s="78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74">
        <v>25368</v>
      </c>
      <c r="B911" t="s">
        <v>1172</v>
      </c>
      <c r="C911">
        <v>204</v>
      </c>
      <c r="D911">
        <v>99</v>
      </c>
      <c r="E911">
        <v>105</v>
      </c>
      <c r="F911" s="84">
        <v>0.84463894967177244</v>
      </c>
      <c r="G911">
        <v>0</v>
      </c>
      <c r="H911" s="78">
        <v>0</v>
      </c>
      <c r="I911" s="78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74">
        <v>25387</v>
      </c>
      <c r="B912" t="s">
        <v>1173</v>
      </c>
      <c r="C912">
        <v>192</v>
      </c>
      <c r="D912">
        <v>79</v>
      </c>
      <c r="E912">
        <v>113</v>
      </c>
      <c r="F912" s="84">
        <v>0.82730263157894735</v>
      </c>
      <c r="G912">
        <v>0</v>
      </c>
      <c r="H912" s="78">
        <v>0</v>
      </c>
      <c r="I912" s="78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74">
        <v>25396</v>
      </c>
      <c r="B913" t="s">
        <v>1174</v>
      </c>
      <c r="C913">
        <v>375</v>
      </c>
      <c r="D913">
        <v>203</v>
      </c>
      <c r="E913">
        <v>172</v>
      </c>
      <c r="F913" s="84">
        <v>0.86561264822134387</v>
      </c>
      <c r="G913">
        <v>0</v>
      </c>
      <c r="H913" s="78">
        <v>0</v>
      </c>
      <c r="I913" s="78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74">
        <v>25418</v>
      </c>
      <c r="B914" t="s">
        <v>1175</v>
      </c>
      <c r="C914">
        <v>193</v>
      </c>
      <c r="D914">
        <v>88</v>
      </c>
      <c r="E914">
        <v>105</v>
      </c>
      <c r="F914" s="84">
        <v>0.93525179856115104</v>
      </c>
      <c r="G914">
        <v>0</v>
      </c>
      <c r="H914" s="78">
        <v>0</v>
      </c>
      <c r="I914" s="78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74">
        <v>25448</v>
      </c>
      <c r="B915" t="s">
        <v>1176</v>
      </c>
      <c r="C915">
        <v>330</v>
      </c>
      <c r="D915">
        <v>159</v>
      </c>
      <c r="E915">
        <v>171</v>
      </c>
      <c r="F915" s="84">
        <v>0.86842105263157898</v>
      </c>
      <c r="G915">
        <v>0</v>
      </c>
      <c r="H915" s="78">
        <v>0</v>
      </c>
      <c r="I915" s="78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74">
        <v>25450</v>
      </c>
      <c r="B916" t="s">
        <v>1177</v>
      </c>
      <c r="C916">
        <v>18</v>
      </c>
      <c r="D916">
        <v>10</v>
      </c>
      <c r="E916">
        <v>8</v>
      </c>
      <c r="F916" s="84">
        <v>0.75</v>
      </c>
      <c r="G916">
        <v>0</v>
      </c>
      <c r="H916" s="78">
        <v>0</v>
      </c>
      <c r="I916" s="78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74">
        <v>25458</v>
      </c>
      <c r="B917" t="s">
        <v>1178</v>
      </c>
      <c r="C917">
        <v>205</v>
      </c>
      <c r="D917">
        <v>96</v>
      </c>
      <c r="E917">
        <v>109</v>
      </c>
      <c r="F917" s="84">
        <v>0.89492753623188404</v>
      </c>
      <c r="G917">
        <v>0</v>
      </c>
      <c r="H917" s="78">
        <v>0</v>
      </c>
      <c r="I917" s="78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74">
        <v>25475</v>
      </c>
      <c r="B918" t="s">
        <v>1179</v>
      </c>
      <c r="C918">
        <v>37</v>
      </c>
      <c r="D918">
        <v>7</v>
      </c>
      <c r="E918">
        <v>30</v>
      </c>
      <c r="F918" s="84">
        <v>0.88082901554404147</v>
      </c>
      <c r="G918">
        <v>0</v>
      </c>
      <c r="H918" s="78">
        <v>0</v>
      </c>
      <c r="I918" s="7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74">
        <v>25496</v>
      </c>
      <c r="B919" t="s">
        <v>1180</v>
      </c>
      <c r="C919">
        <v>727</v>
      </c>
      <c r="D919">
        <v>303</v>
      </c>
      <c r="E919">
        <v>424</v>
      </c>
      <c r="F919" s="84">
        <v>0.87899543378995437</v>
      </c>
      <c r="G919">
        <v>0</v>
      </c>
      <c r="H919" s="78">
        <v>0</v>
      </c>
      <c r="I919" s="78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74">
        <v>25523</v>
      </c>
      <c r="B920" t="s">
        <v>1181</v>
      </c>
      <c r="C920">
        <v>196</v>
      </c>
      <c r="D920">
        <v>84</v>
      </c>
      <c r="E920">
        <v>112</v>
      </c>
      <c r="F920" s="84">
        <v>0.95876288659793818</v>
      </c>
      <c r="G920">
        <v>0</v>
      </c>
      <c r="H920" s="78">
        <v>0</v>
      </c>
      <c r="I920" s="78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74">
        <v>25524</v>
      </c>
      <c r="B921" t="s">
        <v>1182</v>
      </c>
      <c r="C921">
        <v>53</v>
      </c>
      <c r="D921">
        <v>53</v>
      </c>
      <c r="E921">
        <v>0</v>
      </c>
      <c r="F921" s="84" t="e">
        <v>#N/A</v>
      </c>
      <c r="G921">
        <v>0</v>
      </c>
      <c r="H921" s="78">
        <v>0</v>
      </c>
      <c r="I921" s="78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74">
        <v>25591</v>
      </c>
      <c r="B922" t="s">
        <v>1183</v>
      </c>
      <c r="C922">
        <v>486</v>
      </c>
      <c r="D922">
        <v>205</v>
      </c>
      <c r="E922">
        <v>281</v>
      </c>
      <c r="F922" s="84">
        <v>0.91008505467800727</v>
      </c>
      <c r="G922">
        <v>0</v>
      </c>
      <c r="H922" s="78">
        <v>0</v>
      </c>
      <c r="I922" s="78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74">
        <v>25615</v>
      </c>
      <c r="B923" t="s">
        <v>1184</v>
      </c>
      <c r="C923">
        <v>45</v>
      </c>
      <c r="D923">
        <v>23</v>
      </c>
      <c r="E923">
        <v>22</v>
      </c>
      <c r="F923" s="84">
        <v>0.95480225988700562</v>
      </c>
      <c r="G923">
        <v>0</v>
      </c>
      <c r="H923" s="78">
        <v>0</v>
      </c>
      <c r="I923" s="78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74">
        <v>25645</v>
      </c>
      <c r="B924" t="s">
        <v>1185</v>
      </c>
      <c r="C924">
        <v>171</v>
      </c>
      <c r="D924">
        <v>103</v>
      </c>
      <c r="E924">
        <v>68</v>
      </c>
      <c r="F924" s="84">
        <v>0.88037928519328956</v>
      </c>
      <c r="G924">
        <v>0</v>
      </c>
      <c r="H924" s="78">
        <v>0</v>
      </c>
      <c r="I924" s="78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74">
        <v>25671</v>
      </c>
      <c r="B925" t="s">
        <v>1186</v>
      </c>
      <c r="C925">
        <v>57</v>
      </c>
      <c r="D925">
        <v>34</v>
      </c>
      <c r="E925">
        <v>23</v>
      </c>
      <c r="F925" s="84">
        <v>0.97247706422018354</v>
      </c>
      <c r="G925">
        <v>0</v>
      </c>
      <c r="H925" s="78">
        <v>0</v>
      </c>
      <c r="I925" s="78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74">
        <v>25676</v>
      </c>
      <c r="B926" t="s">
        <v>1187</v>
      </c>
      <c r="C926">
        <v>259</v>
      </c>
      <c r="D926">
        <v>157</v>
      </c>
      <c r="E926">
        <v>102</v>
      </c>
      <c r="F926" s="84">
        <v>0.91767554479418889</v>
      </c>
      <c r="G926">
        <v>0</v>
      </c>
      <c r="H926" s="78">
        <v>0</v>
      </c>
      <c r="I926" s="78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74">
        <v>25779</v>
      </c>
      <c r="B927" t="s">
        <v>1188</v>
      </c>
      <c r="C927">
        <v>191</v>
      </c>
      <c r="D927">
        <v>84</v>
      </c>
      <c r="E927">
        <v>107</v>
      </c>
      <c r="F927" s="84">
        <v>0.93137254901960786</v>
      </c>
      <c r="G927">
        <v>0</v>
      </c>
      <c r="H927" s="78">
        <v>0</v>
      </c>
      <c r="I927" s="78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74">
        <v>25781</v>
      </c>
      <c r="B928" t="s">
        <v>1189</v>
      </c>
      <c r="C928">
        <v>73</v>
      </c>
      <c r="D928">
        <v>14</v>
      </c>
      <c r="E928">
        <v>59</v>
      </c>
      <c r="F928" s="84">
        <v>0.62761506276150625</v>
      </c>
      <c r="G928">
        <v>0</v>
      </c>
      <c r="H928" s="78">
        <v>0</v>
      </c>
      <c r="I928" s="7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74">
        <v>25783</v>
      </c>
      <c r="B929" t="s">
        <v>1190</v>
      </c>
      <c r="C929">
        <v>64</v>
      </c>
      <c r="D929">
        <v>33</v>
      </c>
      <c r="E929">
        <v>31</v>
      </c>
      <c r="F929" s="84">
        <v>0.93129770992366412</v>
      </c>
      <c r="G929">
        <v>0</v>
      </c>
      <c r="H929" s="78">
        <v>0</v>
      </c>
      <c r="I929" s="78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74">
        <v>25790</v>
      </c>
      <c r="B930" t="s">
        <v>1191</v>
      </c>
      <c r="C930">
        <v>65</v>
      </c>
      <c r="D930">
        <v>26</v>
      </c>
      <c r="E930">
        <v>39</v>
      </c>
      <c r="F930" s="84">
        <v>0.87586206896551722</v>
      </c>
      <c r="G930">
        <v>0</v>
      </c>
      <c r="H930" s="78">
        <v>0</v>
      </c>
      <c r="I930" s="78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74">
        <v>25824</v>
      </c>
      <c r="B931" t="s">
        <v>1192</v>
      </c>
      <c r="C931">
        <v>270</v>
      </c>
      <c r="D931">
        <v>94</v>
      </c>
      <c r="E931">
        <v>176</v>
      </c>
      <c r="F931" s="84">
        <v>0.92438271604938271</v>
      </c>
      <c r="G931">
        <v>0</v>
      </c>
      <c r="H931" s="78">
        <v>0</v>
      </c>
      <c r="I931" s="78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74">
        <v>25853</v>
      </c>
      <c r="B932" t="s">
        <v>1193</v>
      </c>
      <c r="C932">
        <v>347</v>
      </c>
      <c r="D932">
        <v>201</v>
      </c>
      <c r="E932">
        <v>146</v>
      </c>
      <c r="F932" s="84">
        <v>0.84</v>
      </c>
      <c r="G932">
        <v>0</v>
      </c>
      <c r="H932" s="78">
        <v>0</v>
      </c>
      <c r="I932" s="78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74">
        <v>25926</v>
      </c>
      <c r="B933" t="s">
        <v>1194</v>
      </c>
      <c r="C933">
        <v>86</v>
      </c>
      <c r="D933">
        <v>46</v>
      </c>
      <c r="E933">
        <v>40</v>
      </c>
      <c r="F933" s="84">
        <v>0.85849056603773588</v>
      </c>
      <c r="G933">
        <v>0</v>
      </c>
      <c r="H933" s="78">
        <v>0</v>
      </c>
      <c r="I933" s="78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74">
        <v>25929</v>
      </c>
      <c r="B934" t="s">
        <v>1195</v>
      </c>
      <c r="C934">
        <v>142</v>
      </c>
      <c r="D934">
        <v>67</v>
      </c>
      <c r="E934">
        <v>75</v>
      </c>
      <c r="F934" s="84">
        <v>0.86159169550173009</v>
      </c>
      <c r="G934">
        <v>63</v>
      </c>
      <c r="H934" s="78">
        <v>0</v>
      </c>
      <c r="I934" s="78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74">
        <v>25950</v>
      </c>
      <c r="B935" t="s">
        <v>1196</v>
      </c>
      <c r="C935">
        <v>109</v>
      </c>
      <c r="D935">
        <v>48</v>
      </c>
      <c r="E935">
        <v>61</v>
      </c>
      <c r="F935" s="84">
        <v>0.82634730538922152</v>
      </c>
      <c r="G935">
        <v>0</v>
      </c>
      <c r="H935" s="78">
        <v>0</v>
      </c>
      <c r="I935" s="78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74">
        <v>25960</v>
      </c>
      <c r="B936" t="s">
        <v>1197</v>
      </c>
      <c r="C936">
        <v>124</v>
      </c>
      <c r="D936">
        <v>61</v>
      </c>
      <c r="E936">
        <v>63</v>
      </c>
      <c r="F936" s="84">
        <v>0.92481203007518797</v>
      </c>
      <c r="G936">
        <v>0</v>
      </c>
      <c r="H936" s="78">
        <v>77</v>
      </c>
      <c r="I936" s="78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74">
        <v>25988</v>
      </c>
      <c r="B937" t="s">
        <v>1198</v>
      </c>
      <c r="C937">
        <v>208</v>
      </c>
      <c r="D937">
        <v>100</v>
      </c>
      <c r="E937">
        <v>108</v>
      </c>
      <c r="F937" s="84">
        <v>0.94299287410926369</v>
      </c>
      <c r="G937">
        <v>0</v>
      </c>
      <c r="H937" s="78">
        <v>0</v>
      </c>
      <c r="I937" s="78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74">
        <v>25995</v>
      </c>
      <c r="B938" t="s">
        <v>1199</v>
      </c>
      <c r="C938">
        <v>269</v>
      </c>
      <c r="D938">
        <v>142</v>
      </c>
      <c r="E938">
        <v>127</v>
      </c>
      <c r="F938" s="84">
        <v>0.9427480916030534</v>
      </c>
      <c r="G938">
        <v>84</v>
      </c>
      <c r="H938" s="78">
        <v>0</v>
      </c>
      <c r="I938" s="7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74">
        <v>26037</v>
      </c>
      <c r="B939" t="s">
        <v>1200</v>
      </c>
      <c r="C939">
        <v>122</v>
      </c>
      <c r="D939">
        <v>54</v>
      </c>
      <c r="E939">
        <v>68</v>
      </c>
      <c r="F939" s="84">
        <v>0.88721804511278191</v>
      </c>
      <c r="G939">
        <v>39</v>
      </c>
      <c r="H939" s="78">
        <v>0</v>
      </c>
      <c r="I939" s="78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74">
        <v>26084</v>
      </c>
      <c r="B940" t="s">
        <v>1201</v>
      </c>
      <c r="C940">
        <v>43</v>
      </c>
      <c r="D940">
        <v>21</v>
      </c>
      <c r="E940">
        <v>22</v>
      </c>
      <c r="F940" s="84">
        <v>0.94690265486725667</v>
      </c>
      <c r="G940">
        <v>0</v>
      </c>
      <c r="H940" s="78">
        <v>0</v>
      </c>
      <c r="I940" s="78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74">
        <v>26157</v>
      </c>
      <c r="B941" t="s">
        <v>1202</v>
      </c>
      <c r="C941">
        <v>79</v>
      </c>
      <c r="D941">
        <v>38</v>
      </c>
      <c r="E941">
        <v>41</v>
      </c>
      <c r="F941" s="84">
        <v>0.91279069767441856</v>
      </c>
      <c r="G941">
        <v>0</v>
      </c>
      <c r="H941" s="78">
        <v>0</v>
      </c>
      <c r="I941" s="78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74">
        <v>26168</v>
      </c>
      <c r="B942" t="s">
        <v>1203</v>
      </c>
      <c r="C942">
        <v>135</v>
      </c>
      <c r="D942">
        <v>61</v>
      </c>
      <c r="E942">
        <v>74</v>
      </c>
      <c r="F942" s="84">
        <v>0.8673139158576052</v>
      </c>
      <c r="G942">
        <v>0</v>
      </c>
      <c r="H942" s="78">
        <v>0</v>
      </c>
      <c r="I942" s="78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74">
        <v>26219</v>
      </c>
      <c r="B943" t="s">
        <v>1204</v>
      </c>
      <c r="C943">
        <v>76</v>
      </c>
      <c r="D943">
        <v>50</v>
      </c>
      <c r="E943">
        <v>26</v>
      </c>
      <c r="F943" s="84">
        <v>0.92198581560283688</v>
      </c>
      <c r="G943">
        <v>0</v>
      </c>
      <c r="H943" s="78">
        <v>0</v>
      </c>
      <c r="I943" s="78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74">
        <v>26292</v>
      </c>
      <c r="B944" t="s">
        <v>1205</v>
      </c>
      <c r="C944">
        <v>252</v>
      </c>
      <c r="D944">
        <v>164</v>
      </c>
      <c r="E944">
        <v>88</v>
      </c>
      <c r="F944" s="84">
        <v>0.892578125</v>
      </c>
      <c r="G944">
        <v>0</v>
      </c>
      <c r="H944" s="78">
        <v>0</v>
      </c>
      <c r="I944" s="78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74">
        <v>26303</v>
      </c>
      <c r="B945" t="s">
        <v>1206</v>
      </c>
      <c r="C945">
        <v>66</v>
      </c>
      <c r="D945">
        <v>36</v>
      </c>
      <c r="E945">
        <v>30</v>
      </c>
      <c r="F945" s="84">
        <v>0.953125</v>
      </c>
      <c r="G945">
        <v>0</v>
      </c>
      <c r="H945" s="78">
        <v>0</v>
      </c>
      <c r="I945" s="78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74">
        <v>26365</v>
      </c>
      <c r="B946" t="s">
        <v>1207</v>
      </c>
      <c r="C946">
        <v>225</v>
      </c>
      <c r="D946">
        <v>90</v>
      </c>
      <c r="E946">
        <v>135</v>
      </c>
      <c r="F946" s="84">
        <v>0.83585313174946008</v>
      </c>
      <c r="G946">
        <v>0</v>
      </c>
      <c r="H946" s="78">
        <v>0</v>
      </c>
      <c r="I946" s="78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74">
        <v>26372</v>
      </c>
      <c r="B947" t="s">
        <v>1208</v>
      </c>
      <c r="C947">
        <v>71</v>
      </c>
      <c r="D947">
        <v>14</v>
      </c>
      <c r="E947">
        <v>57</v>
      </c>
      <c r="F947" s="84">
        <v>0.94881889763779526</v>
      </c>
      <c r="G947">
        <v>0</v>
      </c>
      <c r="H947" s="78">
        <v>0</v>
      </c>
      <c r="I947" s="78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74">
        <v>26384</v>
      </c>
      <c r="B948" t="s">
        <v>1209</v>
      </c>
      <c r="C948">
        <v>58</v>
      </c>
      <c r="D948">
        <v>33</v>
      </c>
      <c r="E948">
        <v>25</v>
      </c>
      <c r="F948" s="84">
        <v>0.92307692307692313</v>
      </c>
      <c r="G948">
        <v>0</v>
      </c>
      <c r="H948" s="78">
        <v>32</v>
      </c>
      <c r="I948" s="78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74">
        <v>26466</v>
      </c>
      <c r="B949" t="s">
        <v>1210</v>
      </c>
      <c r="C949">
        <v>226</v>
      </c>
      <c r="D949">
        <v>98</v>
      </c>
      <c r="E949">
        <v>128</v>
      </c>
      <c r="F949" s="84">
        <v>0.92663476874003192</v>
      </c>
      <c r="G949">
        <v>0</v>
      </c>
      <c r="H949" s="78">
        <v>0</v>
      </c>
      <c r="I949" s="78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74">
        <v>26501</v>
      </c>
      <c r="B950" t="s">
        <v>1211</v>
      </c>
      <c r="C950">
        <v>79</v>
      </c>
      <c r="D950">
        <v>26</v>
      </c>
      <c r="E950">
        <v>53</v>
      </c>
      <c r="F950" s="84">
        <v>0.9240196078431373</v>
      </c>
      <c r="G950">
        <v>0</v>
      </c>
      <c r="H950" s="78">
        <v>30</v>
      </c>
      <c r="I950" s="78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74">
        <v>31037</v>
      </c>
      <c r="B951" t="s">
        <v>1212</v>
      </c>
      <c r="C951">
        <v>242</v>
      </c>
      <c r="D951">
        <v>136</v>
      </c>
      <c r="E951">
        <v>106</v>
      </c>
      <c r="F951" s="84">
        <v>0.81415929203539827</v>
      </c>
      <c r="G951">
        <v>0</v>
      </c>
      <c r="H951" s="78">
        <v>0</v>
      </c>
      <c r="I951" s="78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74">
        <v>31065</v>
      </c>
      <c r="B952" t="s">
        <v>1213</v>
      </c>
      <c r="C952">
        <v>82</v>
      </c>
      <c r="D952">
        <v>32</v>
      </c>
      <c r="E952">
        <v>50</v>
      </c>
      <c r="F952" s="84">
        <v>0.73003802281368824</v>
      </c>
      <c r="G952">
        <v>0</v>
      </c>
      <c r="H952" s="78">
        <v>0</v>
      </c>
      <c r="I952" s="78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74">
        <v>31080</v>
      </c>
      <c r="B953" t="s">
        <v>1214</v>
      </c>
      <c r="C953">
        <v>84</v>
      </c>
      <c r="D953">
        <v>42</v>
      </c>
      <c r="E953">
        <v>42</v>
      </c>
      <c r="F953" s="84">
        <v>0.88995215311004783</v>
      </c>
      <c r="G953">
        <v>0</v>
      </c>
      <c r="H953" s="78">
        <v>0</v>
      </c>
      <c r="I953" s="78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74">
        <v>31104</v>
      </c>
      <c r="B954" t="s">
        <v>1215</v>
      </c>
      <c r="C954">
        <v>27</v>
      </c>
      <c r="D954">
        <v>0</v>
      </c>
      <c r="E954">
        <v>27</v>
      </c>
      <c r="F954" s="84" t="e">
        <v>#N/A</v>
      </c>
      <c r="G954">
        <v>0</v>
      </c>
      <c r="H954" s="78">
        <v>0</v>
      </c>
      <c r="I954" s="78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74">
        <v>31116</v>
      </c>
      <c r="B955" t="s">
        <v>1216</v>
      </c>
      <c r="C955">
        <v>164</v>
      </c>
      <c r="D955">
        <v>66</v>
      </c>
      <c r="E955">
        <v>98</v>
      </c>
      <c r="F955" s="84">
        <v>0.88938053097345138</v>
      </c>
      <c r="G955">
        <v>0</v>
      </c>
      <c r="H955" s="78">
        <v>0</v>
      </c>
      <c r="I955" s="78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74">
        <v>31128</v>
      </c>
      <c r="B956" t="s">
        <v>1217</v>
      </c>
      <c r="C956">
        <v>87</v>
      </c>
      <c r="D956">
        <v>25</v>
      </c>
      <c r="E956">
        <v>62</v>
      </c>
      <c r="F956" s="84">
        <v>0.92430278884462147</v>
      </c>
      <c r="G956">
        <v>27</v>
      </c>
      <c r="H956" s="78">
        <v>0</v>
      </c>
      <c r="I956" s="78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74">
        <v>31153</v>
      </c>
      <c r="B957" t="s">
        <v>1218</v>
      </c>
      <c r="C957">
        <v>124</v>
      </c>
      <c r="D957">
        <v>86</v>
      </c>
      <c r="E957">
        <v>38</v>
      </c>
      <c r="F957" s="84">
        <v>0.89405204460966547</v>
      </c>
      <c r="G957">
        <v>0</v>
      </c>
      <c r="H957" s="78">
        <v>0</v>
      </c>
      <c r="I957" s="78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74">
        <v>31278</v>
      </c>
      <c r="B958" t="s">
        <v>1219</v>
      </c>
      <c r="C958">
        <v>77</v>
      </c>
      <c r="D958">
        <v>34</v>
      </c>
      <c r="E958">
        <v>43</v>
      </c>
      <c r="F958" s="84">
        <v>0.88</v>
      </c>
      <c r="G958">
        <v>0</v>
      </c>
      <c r="H958" s="78">
        <v>0</v>
      </c>
      <c r="I958" s="7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74">
        <v>31345</v>
      </c>
      <c r="B959" t="s">
        <v>1220</v>
      </c>
      <c r="C959">
        <v>394</v>
      </c>
      <c r="D959">
        <v>151</v>
      </c>
      <c r="E959">
        <v>243</v>
      </c>
      <c r="F959" s="84">
        <v>0.89743589743589747</v>
      </c>
      <c r="G959">
        <v>132</v>
      </c>
      <c r="H959" s="78">
        <v>0</v>
      </c>
      <c r="I959" s="78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74">
        <v>31388</v>
      </c>
      <c r="B960" t="s">
        <v>1221</v>
      </c>
      <c r="C960">
        <v>135</v>
      </c>
      <c r="D960">
        <v>70</v>
      </c>
      <c r="E960">
        <v>65</v>
      </c>
      <c r="F960" s="84">
        <v>0.86092715231788075</v>
      </c>
      <c r="G960">
        <v>0</v>
      </c>
      <c r="H960" s="78">
        <v>0</v>
      </c>
      <c r="I960" s="78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74">
        <v>40024</v>
      </c>
      <c r="B961" t="s">
        <v>1222</v>
      </c>
      <c r="C961">
        <v>141</v>
      </c>
      <c r="D961">
        <v>57</v>
      </c>
      <c r="E961">
        <v>84</v>
      </c>
      <c r="F961" s="84">
        <v>0.87415730337078656</v>
      </c>
      <c r="G961">
        <v>68</v>
      </c>
      <c r="H961" s="78">
        <v>0</v>
      </c>
      <c r="I961" s="78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74">
        <v>40025</v>
      </c>
      <c r="B962" t="s">
        <v>1223</v>
      </c>
      <c r="C962">
        <v>61</v>
      </c>
      <c r="D962">
        <v>15</v>
      </c>
      <c r="E962">
        <v>46</v>
      </c>
      <c r="F962" s="84">
        <v>0.9580152671755725</v>
      </c>
      <c r="G962">
        <v>0</v>
      </c>
      <c r="H962" s="78">
        <v>0</v>
      </c>
      <c r="I962" s="78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74">
        <v>40029</v>
      </c>
      <c r="B963" t="s">
        <v>1224</v>
      </c>
      <c r="C963">
        <v>27</v>
      </c>
      <c r="D963">
        <v>13</v>
      </c>
      <c r="E963">
        <v>14</v>
      </c>
      <c r="F963" s="84">
        <v>0.92800000000000005</v>
      </c>
      <c r="G963">
        <v>0</v>
      </c>
      <c r="H963" s="78">
        <v>0</v>
      </c>
      <c r="I963" s="78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74">
        <v>40080</v>
      </c>
      <c r="B964" t="s">
        <v>1225</v>
      </c>
      <c r="C964">
        <v>38</v>
      </c>
      <c r="D964">
        <v>17</v>
      </c>
      <c r="E964">
        <v>21</v>
      </c>
      <c r="F964" s="84">
        <v>0.95481335952848723</v>
      </c>
      <c r="G964">
        <v>0</v>
      </c>
      <c r="H964" s="78">
        <v>0</v>
      </c>
      <c r="I964" s="78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74">
        <v>40099</v>
      </c>
      <c r="B965" t="s">
        <v>1226</v>
      </c>
      <c r="C965">
        <v>84</v>
      </c>
      <c r="D965">
        <v>35</v>
      </c>
      <c r="E965">
        <v>49</v>
      </c>
      <c r="F965" s="84">
        <v>0.9349112426035503</v>
      </c>
      <c r="G965">
        <v>0</v>
      </c>
      <c r="H965" s="78">
        <v>0</v>
      </c>
      <c r="I965" s="78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74">
        <v>40102</v>
      </c>
      <c r="B966" t="s">
        <v>1227</v>
      </c>
      <c r="C966">
        <v>51</v>
      </c>
      <c r="D966">
        <v>23</v>
      </c>
      <c r="E966">
        <v>28</v>
      </c>
      <c r="F966" s="84">
        <v>0.98347107438016534</v>
      </c>
      <c r="G966">
        <v>21</v>
      </c>
      <c r="H966" s="78">
        <v>0</v>
      </c>
      <c r="I966" s="78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74">
        <v>40126</v>
      </c>
      <c r="B967" t="s">
        <v>1228</v>
      </c>
      <c r="C967">
        <v>163</v>
      </c>
      <c r="D967">
        <v>57</v>
      </c>
      <c r="E967">
        <v>106</v>
      </c>
      <c r="F967" s="84">
        <v>0.94836956521739135</v>
      </c>
      <c r="G967">
        <v>0</v>
      </c>
      <c r="H967" s="78">
        <v>61</v>
      </c>
      <c r="I967" s="78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74">
        <v>40133</v>
      </c>
      <c r="B968" t="s">
        <v>1229</v>
      </c>
      <c r="C968">
        <v>14</v>
      </c>
      <c r="D968">
        <v>0</v>
      </c>
      <c r="E968">
        <v>14</v>
      </c>
      <c r="F968" s="84" t="e">
        <v>#N/A</v>
      </c>
      <c r="G968">
        <v>0</v>
      </c>
      <c r="H968" s="78">
        <v>0</v>
      </c>
      <c r="I968" s="78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74">
        <v>40208</v>
      </c>
      <c r="B969" t="s">
        <v>1230</v>
      </c>
      <c r="C969">
        <v>40</v>
      </c>
      <c r="D969">
        <v>20</v>
      </c>
      <c r="E969">
        <v>20</v>
      </c>
      <c r="F969" s="84">
        <v>0.82352941176470584</v>
      </c>
      <c r="G969">
        <v>0</v>
      </c>
      <c r="H969" s="78">
        <v>0</v>
      </c>
      <c r="I969" s="78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74">
        <v>40230</v>
      </c>
      <c r="B970" t="s">
        <v>1231</v>
      </c>
      <c r="C970">
        <v>67</v>
      </c>
      <c r="D970">
        <v>10</v>
      </c>
      <c r="E970">
        <v>57</v>
      </c>
      <c r="F970" s="84">
        <v>0.93478260869565222</v>
      </c>
      <c r="G970">
        <v>67</v>
      </c>
      <c r="H970" s="78">
        <v>0</v>
      </c>
      <c r="I970" s="78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74">
        <v>40256</v>
      </c>
      <c r="B971" t="s">
        <v>1232</v>
      </c>
      <c r="C971">
        <v>143</v>
      </c>
      <c r="D971">
        <v>72</v>
      </c>
      <c r="E971">
        <v>71</v>
      </c>
      <c r="F971" s="84">
        <v>0.84521384928716903</v>
      </c>
      <c r="G971">
        <v>0</v>
      </c>
      <c r="H971" s="78">
        <v>0</v>
      </c>
      <c r="I971" s="78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74">
        <v>40301</v>
      </c>
      <c r="B972" t="s">
        <v>1233</v>
      </c>
      <c r="C972">
        <v>262</v>
      </c>
      <c r="D972">
        <v>136</v>
      </c>
      <c r="E972">
        <v>126</v>
      </c>
      <c r="F972" s="84">
        <v>0.90530303030303028</v>
      </c>
      <c r="G972">
        <v>64</v>
      </c>
      <c r="H972" s="78">
        <v>0</v>
      </c>
      <c r="I972" s="78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74">
        <v>40340</v>
      </c>
      <c r="B973" t="s">
        <v>1234</v>
      </c>
      <c r="C973">
        <v>103</v>
      </c>
      <c r="D973">
        <v>49</v>
      </c>
      <c r="E973">
        <v>54</v>
      </c>
      <c r="F973" s="84">
        <v>0.94247787610619471</v>
      </c>
      <c r="G973">
        <v>0</v>
      </c>
      <c r="H973" s="78">
        <v>0</v>
      </c>
      <c r="I973" s="78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74">
        <v>40352</v>
      </c>
      <c r="B974" t="s">
        <v>1235</v>
      </c>
      <c r="C974">
        <v>82</v>
      </c>
      <c r="D974">
        <v>28</v>
      </c>
      <c r="E974">
        <v>54</v>
      </c>
      <c r="F974" s="84">
        <v>0.90173410404624277</v>
      </c>
      <c r="G974">
        <v>0</v>
      </c>
      <c r="H974" s="78">
        <v>0</v>
      </c>
      <c r="I974" s="78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74">
        <v>40422</v>
      </c>
      <c r="B975" t="s">
        <v>1236</v>
      </c>
      <c r="C975">
        <v>305</v>
      </c>
      <c r="D975">
        <v>153</v>
      </c>
      <c r="E975">
        <v>152</v>
      </c>
      <c r="F975" s="84">
        <v>0.89405204460966547</v>
      </c>
      <c r="G975">
        <v>74</v>
      </c>
      <c r="H975" s="78">
        <v>0</v>
      </c>
      <c r="I975" s="78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74">
        <v>40429</v>
      </c>
      <c r="B976" t="s">
        <v>1237</v>
      </c>
      <c r="C976">
        <v>396</v>
      </c>
      <c r="D976">
        <v>199</v>
      </c>
      <c r="E976">
        <v>197</v>
      </c>
      <c r="F976" s="84" t="e">
        <v>#N/A</v>
      </c>
      <c r="G976">
        <v>79</v>
      </c>
      <c r="H976" s="78">
        <v>0</v>
      </c>
      <c r="I976" s="78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74">
        <v>40457</v>
      </c>
      <c r="B977" t="s">
        <v>1238</v>
      </c>
      <c r="C977">
        <v>54</v>
      </c>
      <c r="D977">
        <v>32</v>
      </c>
      <c r="E977">
        <v>22</v>
      </c>
      <c r="F977" s="84">
        <v>0.9327731092436975</v>
      </c>
      <c r="G977">
        <v>0</v>
      </c>
      <c r="H977" s="78">
        <v>0</v>
      </c>
      <c r="I977" s="78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74">
        <v>41135</v>
      </c>
      <c r="B978" t="s">
        <v>1239</v>
      </c>
      <c r="C978">
        <v>62</v>
      </c>
      <c r="D978">
        <v>9</v>
      </c>
      <c r="E978">
        <v>53</v>
      </c>
      <c r="F978" s="84">
        <v>0.84210526315789469</v>
      </c>
      <c r="G978">
        <v>0</v>
      </c>
      <c r="H978" s="78">
        <v>0</v>
      </c>
      <c r="I978" s="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74">
        <v>41375</v>
      </c>
      <c r="B979" t="s">
        <v>1240</v>
      </c>
      <c r="C979">
        <v>47</v>
      </c>
      <c r="D979">
        <v>27</v>
      </c>
      <c r="E979">
        <v>20</v>
      </c>
      <c r="F979" s="84" t="e">
        <v>#N/A</v>
      </c>
      <c r="G979">
        <v>0</v>
      </c>
      <c r="H979" s="78">
        <v>0</v>
      </c>
      <c r="I979" s="78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74">
        <v>41617</v>
      </c>
      <c r="B980" t="s">
        <v>1241</v>
      </c>
      <c r="C980">
        <v>184</v>
      </c>
      <c r="D980">
        <v>98</v>
      </c>
      <c r="E980">
        <v>86</v>
      </c>
      <c r="F980" s="84">
        <v>0.60956790123456794</v>
      </c>
      <c r="G980">
        <v>0</v>
      </c>
      <c r="H980" s="78">
        <v>0</v>
      </c>
      <c r="I980" s="78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84" t="e">
        <v>#N/A</v>
      </c>
      <c r="G981">
        <v>11791</v>
      </c>
      <c r="H981" s="78">
        <v>2083</v>
      </c>
      <c r="I981" s="78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8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topLeftCell="M1"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204" customWidth="1"/>
    <col min="13" max="13" width="37.625" style="5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91" hidden="1" customWidth="1"/>
    <col min="21" max="23" width="8.875" style="91" customWidth="1"/>
    <col min="24" max="24" width="11.125" style="91" customWidth="1"/>
    <col min="25" max="25" width="10.625" style="100" customWidth="1"/>
    <col min="26" max="26" width="15.5" style="100" customWidth="1"/>
    <col min="27" max="27" width="9.375" style="163" customWidth="1"/>
    <col min="28" max="28" width="21.125" style="100" bestFit="1" customWidth="1"/>
    <col min="29" max="29" width="24.375" style="100" customWidth="1"/>
    <col min="30" max="30" width="31.625" style="162" customWidth="1"/>
    <col min="31" max="31" width="16.5" style="162" bestFit="1" customWidth="1"/>
    <col min="32" max="32" width="31.375" style="162" customWidth="1"/>
    <col min="33" max="33" width="12.875" style="162" customWidth="1"/>
    <col min="34" max="34" width="14.375" style="162" customWidth="1"/>
    <col min="35" max="35" width="13.5" style="162" customWidth="1"/>
    <col min="36" max="36" width="12.625" style="160" customWidth="1"/>
    <col min="37" max="37" width="13.875" style="160" customWidth="1"/>
  </cols>
  <sheetData>
    <row r="1" spans="1:40" ht="14.1">
      <c r="L1" s="5"/>
      <c r="M1"/>
      <c r="S1" s="57"/>
      <c r="T1" s="57"/>
      <c r="U1" s="57"/>
      <c r="V1" s="57"/>
      <c r="W1" s="57"/>
      <c r="X1" s="57"/>
      <c r="Y1" s="5"/>
      <c r="Z1" s="5"/>
      <c r="AA1" s="159"/>
      <c r="AB1" s="5"/>
      <c r="AC1" s="5"/>
      <c r="AD1" s="160"/>
      <c r="AE1" s="160"/>
      <c r="AF1" s="160"/>
      <c r="AG1" s="160"/>
      <c r="AH1" s="160"/>
      <c r="AI1" s="160"/>
    </row>
    <row r="2" spans="1:40" s="5" customFormat="1" ht="30.95" customHeight="1" thickBot="1">
      <c r="A2" s="130" t="s">
        <v>25</v>
      </c>
      <c r="B2" s="235" t="str">
        <f>IFERROR(VLOOKUP(B3,Matricula!A:B,2,0), "INGRESE RBD CORRECTO")</f>
        <v>INGRESE RBD CORRECTO</v>
      </c>
      <c r="C2" s="235"/>
      <c r="D2" s="235"/>
      <c r="E2" s="235"/>
      <c r="F2" s="235"/>
      <c r="G2" s="235"/>
      <c r="H2" s="235"/>
      <c r="M2"/>
      <c r="P2"/>
      <c r="Q2"/>
      <c r="R2"/>
      <c r="S2" s="57"/>
      <c r="T2" s="57"/>
      <c r="U2" s="57"/>
      <c r="V2" s="57"/>
      <c r="W2" s="57"/>
      <c r="X2" s="57"/>
      <c r="Y2" s="161"/>
      <c r="AA2" s="159"/>
      <c r="AD2" s="160"/>
      <c r="AE2" s="160"/>
      <c r="AF2" s="160"/>
      <c r="AG2" s="160"/>
      <c r="AH2" s="162"/>
      <c r="AI2" s="162"/>
      <c r="AJ2" s="160"/>
      <c r="AK2" s="160"/>
    </row>
    <row r="3" spans="1:40" s="5" customFormat="1" ht="65.099999999999994" customHeight="1" thickBot="1">
      <c r="A3" s="131" t="s">
        <v>26</v>
      </c>
      <c r="B3" s="206">
        <f>'Especialidad adm logistica'!B3</f>
        <v>0</v>
      </c>
      <c r="C3" s="237" t="s">
        <v>27</v>
      </c>
      <c r="D3" s="237"/>
      <c r="E3" s="207" t="str">
        <f>'Especialidad adm logistica'!E3</f>
        <v>INGRESE RBD CORRECTO</v>
      </c>
      <c r="F3" s="237" t="s">
        <v>28</v>
      </c>
      <c r="G3" s="237"/>
      <c r="H3" s="208">
        <f>'Especialidad adm logistica'!I3</f>
        <v>0</v>
      </c>
      <c r="K3"/>
      <c r="M3"/>
      <c r="P3"/>
      <c r="Q3"/>
      <c r="R3"/>
      <c r="S3" s="57"/>
      <c r="T3" s="57"/>
      <c r="U3" s="57"/>
      <c r="V3" s="57"/>
      <c r="W3" s="57"/>
      <c r="X3" s="57"/>
      <c r="Y3" s="100"/>
      <c r="Z3" s="100"/>
      <c r="AA3" s="163"/>
      <c r="AB3" s="164" t="s">
        <v>1242</v>
      </c>
      <c r="AC3" s="165" t="s">
        <v>1243</v>
      </c>
      <c r="AD3" s="166" t="s">
        <v>1244</v>
      </c>
      <c r="AE3" s="162"/>
      <c r="AF3" s="167" t="s">
        <v>1245</v>
      </c>
      <c r="AG3" s="168">
        <v>2023</v>
      </c>
      <c r="AH3" s="168">
        <v>2022</v>
      </c>
      <c r="AI3" s="168">
        <v>2021</v>
      </c>
      <c r="AJ3" s="168">
        <v>2020</v>
      </c>
      <c r="AK3" s="169" t="s">
        <v>1246</v>
      </c>
    </row>
    <row r="4" spans="1:40" ht="78">
      <c r="L4" s="5"/>
      <c r="M4"/>
      <c r="S4" s="57"/>
      <c r="T4" s="57"/>
      <c r="U4" s="57"/>
      <c r="V4" s="57"/>
      <c r="W4" s="57"/>
      <c r="X4" s="57"/>
      <c r="AB4" s="170">
        <v>2020</v>
      </c>
      <c r="AC4" s="171" t="str">
        <f>IFERROR(IF(VLOOKUP(B3,'2020'!A:I,1,0),"SI","NO"),"NO")</f>
        <v>NO</v>
      </c>
      <c r="AD4" s="172" t="str">
        <f>IFERROR(VLOOKUP(B3,'2020'!A:B,2,0),"NO APLICA")</f>
        <v>NO APLICA</v>
      </c>
      <c r="AF4" s="173" t="s">
        <v>1247</v>
      </c>
      <c r="AG4" s="174" t="s">
        <v>1248</v>
      </c>
      <c r="AH4" s="174" t="s">
        <v>1248</v>
      </c>
      <c r="AI4" s="174" t="s">
        <v>1249</v>
      </c>
      <c r="AJ4" s="175">
        <v>0</v>
      </c>
      <c r="AK4" s="176">
        <v>1</v>
      </c>
    </row>
    <row r="5" spans="1:40" ht="51.95">
      <c r="A5" s="158" t="str">
        <f>ESPECIALIDAD</f>
        <v>ADMINISTRACIÓN_MENCIÓN_LOGÍSTICA</v>
      </c>
      <c r="B5" s="158"/>
      <c r="C5" s="158"/>
      <c r="D5" s="158"/>
      <c r="E5" s="158"/>
      <c r="F5" s="158"/>
      <c r="G5" s="158"/>
      <c r="H5" s="158" t="str" cm="1">
        <f t="array" ref="H5:I5">'Especialidad adm logistica'!I8:J8</f>
        <v>SUMA TOTAL</v>
      </c>
      <c r="I5" s="158">
        <v>0</v>
      </c>
      <c r="J5" s="158"/>
      <c r="K5" s="158"/>
      <c r="L5"/>
      <c r="M5"/>
      <c r="N5"/>
      <c r="S5"/>
      <c r="T5"/>
      <c r="U5"/>
      <c r="V5"/>
      <c r="W5" s="57"/>
      <c r="X5" s="57"/>
      <c r="AB5" s="177">
        <v>2021</v>
      </c>
      <c r="AC5" s="178" t="str">
        <f>IFERROR(IF(VLOOKUP(B3,'2021'!A:I,1,0),"SI","NO"),"NO")</f>
        <v>NO</v>
      </c>
      <c r="AD5" s="179" t="str">
        <f>IFERROR(VLOOKUP(B3,'2021'!A:B,2,0),"NO APLICA")</f>
        <v>NO APLICA</v>
      </c>
      <c r="AF5" s="173" t="s">
        <v>1250</v>
      </c>
      <c r="AG5" s="180">
        <v>0</v>
      </c>
      <c r="AH5" s="180">
        <v>0.25</v>
      </c>
      <c r="AI5" s="180">
        <v>0.5</v>
      </c>
      <c r="AJ5" s="180">
        <v>0.75</v>
      </c>
      <c r="AK5" s="176" t="s">
        <v>1251</v>
      </c>
    </row>
    <row r="6" spans="1:40" ht="26.1">
      <c r="L6"/>
      <c r="M6"/>
      <c r="N6"/>
      <c r="S6"/>
      <c r="T6"/>
      <c r="U6"/>
      <c r="V6"/>
      <c r="W6" s="57"/>
      <c r="X6" s="57"/>
      <c r="AB6" s="177">
        <v>2022</v>
      </c>
      <c r="AC6" s="178" t="str">
        <f>IFERROR(IF(VLOOKUP(B3,'2022'!A:I,1,0),"SI","NO"),"NO")</f>
        <v>NO</v>
      </c>
      <c r="AD6" s="179" t="str">
        <f>IFERROR(VLOOKUP(B3,'2022'!A:B,2,0),"NO APLICA")</f>
        <v>NO APLICA</v>
      </c>
      <c r="AF6" s="173" t="s">
        <v>1252</v>
      </c>
      <c r="AG6" s="176">
        <v>1</v>
      </c>
      <c r="AH6" s="176">
        <v>1</v>
      </c>
      <c r="AI6" s="176">
        <v>1</v>
      </c>
      <c r="AJ6" s="176">
        <v>1</v>
      </c>
      <c r="AK6" s="176">
        <v>1</v>
      </c>
    </row>
    <row r="7" spans="1:40" ht="24.95" thickBot="1">
      <c r="L7" s="5"/>
      <c r="M7"/>
      <c r="S7"/>
      <c r="T7"/>
      <c r="U7"/>
      <c r="V7"/>
      <c r="W7" s="57"/>
      <c r="X7" s="57"/>
      <c r="AB7" s="181">
        <v>2023</v>
      </c>
      <c r="AC7" s="182" t="str">
        <f>IFERROR(IF(VLOOKUP(B3,'2023'!A:J,1,0),"SI","NO"),"NO")</f>
        <v>NO</v>
      </c>
      <c r="AD7" s="183" t="str">
        <f>IFERROR(VLOOKUP(B3,'2023'!A:C,2,0),"NO APLICA")</f>
        <v>NO APLICA</v>
      </c>
      <c r="AF7" s="184"/>
      <c r="AG7" s="184"/>
    </row>
    <row r="8" spans="1:40">
      <c r="L8"/>
      <c r="M8"/>
      <c r="N8"/>
      <c r="O8"/>
      <c r="P8" s="76"/>
      <c r="Q8" s="113"/>
      <c r="AK8" s="185"/>
      <c r="AN8" s="221"/>
    </row>
    <row r="9" spans="1:40" ht="18">
      <c r="L9" s="243" t="s">
        <v>1253</v>
      </c>
      <c r="M9" s="243"/>
      <c r="N9"/>
      <c r="O9"/>
      <c r="X9" s="100"/>
      <c r="AJ9" s="185"/>
      <c r="AK9" s="185"/>
    </row>
    <row r="10" spans="1:40" ht="51">
      <c r="A10" s="209" t="str" cm="1">
        <f t="array" aca="1" ref="A10:J871" ca="1">'Especialidad adm logistica'!A10:J871</f>
        <v>TIPO</v>
      </c>
      <c r="B10" s="209" t="str">
        <f ca="1"/>
        <v>NOMBRE</v>
      </c>
      <c r="C10" s="209" t="str">
        <f ca="1"/>
        <v>INDICE DE USO</v>
      </c>
      <c r="D10" s="209" t="str">
        <f ca="1"/>
        <v>NOMBRE CORTO</v>
      </c>
      <c r="E10" s="209" t="str">
        <f ca="1"/>
        <v>incluido al proyecto</v>
      </c>
      <c r="F10" s="209" t="str">
        <f ca="1"/>
        <v>tipo de recurso</v>
      </c>
      <c r="G10" s="209" t="str">
        <f ca="1"/>
        <v>INDICAR FUNCION PEDAGÓGICA DEL RECURSO ALTERNATIVO</v>
      </c>
      <c r="H10" s="209" t="str">
        <f ca="1"/>
        <v>CANTIDAD</v>
      </c>
      <c r="I10" s="209" t="str">
        <f ca="1"/>
        <v>VALOR UNITARIO</v>
      </c>
      <c r="J10" s="209" t="str">
        <f ca="1"/>
        <v>VALOR TOTAL</v>
      </c>
      <c r="L10" s="186" t="s">
        <v>1254</v>
      </c>
      <c r="M10" s="186" t="s">
        <v>1255</v>
      </c>
      <c r="N10" s="4"/>
      <c r="O10" s="4"/>
      <c r="P10" s="4"/>
      <c r="Q10" s="4"/>
      <c r="R10" s="4"/>
      <c r="S10" s="210" t="str">
        <f ca="1">IFERROR(A10,"")</f>
        <v>TIPO</v>
      </c>
      <c r="T10" s="210"/>
      <c r="U10" s="210"/>
      <c r="V10" s="210"/>
      <c r="W10" s="210" t="s">
        <v>1256</v>
      </c>
      <c r="X10" s="211" t="s">
        <v>1257</v>
      </c>
      <c r="Y10" s="209" t="s">
        <v>1258</v>
      </c>
      <c r="Z10" s="209" t="s">
        <v>1259</v>
      </c>
      <c r="AA10" s="212" t="s">
        <v>1260</v>
      </c>
      <c r="AB10" s="187" t="s">
        <v>1261</v>
      </c>
      <c r="AC10" s="188" t="s">
        <v>1262</v>
      </c>
      <c r="AD10" s="188" t="s">
        <v>1263</v>
      </c>
      <c r="AE10" s="4"/>
      <c r="AF10" s="198" t="s">
        <v>1264</v>
      </c>
      <c r="AG10" s="198" t="s">
        <v>1265</v>
      </c>
      <c r="AH10" s="198" t="s">
        <v>1266</v>
      </c>
      <c r="AI10" s="198" t="s">
        <v>1267</v>
      </c>
      <c r="AJ10" s="198" t="s">
        <v>1268</v>
      </c>
      <c r="AK10" s="193" t="s">
        <v>1269</v>
      </c>
    </row>
    <row r="11" spans="1:40">
      <c r="A11" s="101" t="str">
        <f ca="1"/>
        <v>MÁQUINAS Y EQUIPOS</v>
      </c>
      <c r="B11" s="101" t="str">
        <f ca="1"/>
        <v xml:space="preserve">Camara de video </v>
      </c>
      <c r="C11" s="101" t="str">
        <f ca="1"/>
        <v>E</v>
      </c>
      <c r="D11" s="101">
        <f ca="1"/>
        <v>0</v>
      </c>
      <c r="E11" s="101">
        <f ca="1"/>
        <v>0</v>
      </c>
      <c r="F11" s="101">
        <f ca="1"/>
        <v>0</v>
      </c>
      <c r="G11" s="101">
        <f ca="1"/>
        <v>0</v>
      </c>
      <c r="H11" s="101">
        <f ca="1"/>
        <v>0</v>
      </c>
      <c r="I11" s="101">
        <f ca="1"/>
        <v>0</v>
      </c>
      <c r="J11" s="101">
        <f ca="1"/>
        <v>0</v>
      </c>
      <c r="L11" s="205"/>
      <c r="M11" s="205"/>
      <c r="N11" s="95"/>
      <c r="O11" s="95"/>
      <c r="P11" s="96"/>
      <c r="Q11" s="96"/>
      <c r="R11" s="96"/>
      <c r="S11" s="92" t="str">
        <f ca="1">IFERROR(A11,"")</f>
        <v>MÁQUINAS Y EQUIPOS</v>
      </c>
      <c r="T11" s="92"/>
      <c r="U11" s="92" t="str">
        <f t="shared" ref="U11:W74" ca="1" si="0">IFERROR(A11,"")</f>
        <v>MÁQUINAS Y EQUIPOS</v>
      </c>
      <c r="V11" s="92" t="str">
        <f t="shared" ca="1" si="0"/>
        <v xml:space="preserve">Camara de video </v>
      </c>
      <c r="W11" s="92" t="str">
        <f t="shared" ca="1" si="0"/>
        <v>E</v>
      </c>
      <c r="X11" s="92" cm="1">
        <f t="array" aca="1" ref="X11" ca="1">IFERROR(_xlfn.IFS(W11="E",1,W11="G/2",$I$3/2,W11="G/5",$I$3/5,W11="G/10",$I$3/10,W11="i",$I$3),"")</f>
        <v>1</v>
      </c>
      <c r="Y11" s="189">
        <f ca="1">IFERROR(H11,"")</f>
        <v>0</v>
      </c>
      <c r="Z11" s="101">
        <f ca="1">IFERROR(Y11/X11,0)</f>
        <v>0</v>
      </c>
      <c r="AA11" s="163">
        <f t="shared" ref="AA11:AA18" ca="1" si="1">IFERROR(X11*1.5,"")</f>
        <v>1.5</v>
      </c>
      <c r="AB11" s="190" t="str" cm="1">
        <f t="array" aca="1" ref="AB11" ca="1">_xlfn.IFS(Z11=0,"",Z11&gt;2.9,0,Z11&gt;2.4,0.25,Z11&gt;1.9,0.5,Z11&gt;1.5,0.75,Z11&lt;1.6,1)</f>
        <v/>
      </c>
      <c r="AC11" s="191" t="str" cm="1">
        <f t="array" aca="1" ref="AC11" ca="1">_xlfn.IFS(F11=0," ",F11="ALTERNATIVO","REVISAR",F11="REGULAR","NO APLICA")</f>
        <v xml:space="preserve"> </v>
      </c>
      <c r="AD11" s="192" t="str" cm="1">
        <f t="array" ref="AD11">IFERROR(_xlfn.IFS(AND(L11="si",M11="si"),1,AND(L11="no",M11="si"),0.5,AND(L11="si",M11="no"),0.5,AND(L11="no",M11="no"),0),"")</f>
        <v/>
      </c>
      <c r="AE11" s="191"/>
      <c r="AF11" s="199" t="str">
        <f ca="1">IFERROR(AVERAGE(AB11:AB1048576),"")</f>
        <v/>
      </c>
      <c r="AG11" s="199" t="str">
        <f>IFERROR(VLOOKUP(B3,Matricula!A:F,6,0),"")</f>
        <v/>
      </c>
      <c r="AH11" s="199" t="str">
        <f>IFERROR(AVERAGE(AD11:AD1048576),"")</f>
        <v/>
      </c>
      <c r="AI11" s="200" t="str">
        <f>IFERROR('EVALUACIÓN 2'!R8,"")</f>
        <v/>
      </c>
      <c r="AJ11" s="200" t="str">
        <f>IFERROR(AVERAGE(AD11:AD2349),"")</f>
        <v/>
      </c>
      <c r="AK11" s="194"/>
    </row>
    <row r="12" spans="1:40">
      <c r="A12" s="101" t="str">
        <f ca="1"/>
        <v>MÁQUINAS Y EQUIPOS</v>
      </c>
      <c r="B12" s="101" t="str">
        <f ca="1"/>
        <v>Computador</v>
      </c>
      <c r="C12" s="101" t="str">
        <f ca="1"/>
        <v>I</v>
      </c>
      <c r="D12" s="101">
        <f ca="1"/>
        <v>0</v>
      </c>
      <c r="E12" s="101">
        <f ca="1"/>
        <v>0</v>
      </c>
      <c r="F12" s="101">
        <f ca="1"/>
        <v>0</v>
      </c>
      <c r="G12" s="101">
        <f ca="1"/>
        <v>0</v>
      </c>
      <c r="H12" s="101">
        <f ca="1"/>
        <v>0</v>
      </c>
      <c r="I12" s="101">
        <f ca="1"/>
        <v>0</v>
      </c>
      <c r="J12" s="101">
        <f ca="1"/>
        <v>0</v>
      </c>
      <c r="L12" s="205"/>
      <c r="M12" s="205"/>
      <c r="S12" s="92" t="str">
        <f t="shared" ref="S12:S75" ca="1" si="2">IFERROR(A12,"")</f>
        <v>MÁQUINAS Y EQUIPOS</v>
      </c>
      <c r="U12" s="92" t="str">
        <f t="shared" ca="1" si="0"/>
        <v>MÁQUINAS Y EQUIPOS</v>
      </c>
      <c r="V12" s="91" t="str">
        <f t="shared" ca="1" si="0"/>
        <v>Computador</v>
      </c>
      <c r="W12" s="91" t="str">
        <f t="shared" ca="1" si="0"/>
        <v>I</v>
      </c>
      <c r="X12" s="91" cm="1">
        <f t="array" aca="1" ref="X12" ca="1">IFERROR(_xlfn.IFS(W12="E",1,W12="G/2",$I$3/2,W12="G/5",$I$3/5,W12="G/10",$I$3/10,W12="i",$I$3),"")</f>
        <v>0</v>
      </c>
      <c r="Y12" s="189">
        <f t="shared" ref="Y12:Y75" ca="1" si="3">IFERROR(H12,"")</f>
        <v>0</v>
      </c>
      <c r="Z12" s="101">
        <f t="shared" ref="Z12:Z75" ca="1" si="4">IFERROR(Y12/X12,0)</f>
        <v>0</v>
      </c>
      <c r="AA12" s="163">
        <f t="shared" ca="1" si="1"/>
        <v>0</v>
      </c>
      <c r="AB12" s="190" t="str" cm="1">
        <f t="array" aca="1" ref="AB12" ca="1">_xlfn.IFS(Z12=0,"",Z12&gt;2.9,0,Z12&gt;2.4,0.25,Z12&gt;1.9,0.5,Z12&gt;1.5,0.75,Z12&lt;1.6,1)</f>
        <v/>
      </c>
      <c r="AC12" s="191" t="str" cm="1">
        <f t="array" aca="1" ref="AC12" ca="1">_xlfn.IFS(F12=0," ",F12="ALTERNATIVO","REVISAR",F12="REGULAR","NO APLICA")</f>
        <v xml:space="preserve"> </v>
      </c>
      <c r="AD12" s="192" t="str" cm="1">
        <f t="array" ref="AD12">IFERROR(_xlfn.IFS(AND(L12="si",M12="si"),1,AND(L12="no",M12="si"),0.5,AND(L12="si",M12="no"),0.5,AND(L12="no",M12="no"),0),"")</f>
        <v/>
      </c>
      <c r="AK12" s="196"/>
    </row>
    <row r="13" spans="1:40">
      <c r="A13" s="101" t="str">
        <f ca="1"/>
        <v>MÁQUINAS Y EQUIPOS</v>
      </c>
      <c r="B13" s="101" t="str">
        <f ca="1"/>
        <v xml:space="preserve">Impresora multifuncional </v>
      </c>
      <c r="C13" s="101" t="str">
        <f ca="1"/>
        <v>E</v>
      </c>
      <c r="D13" s="101">
        <f ca="1"/>
        <v>0</v>
      </c>
      <c r="E13" s="101">
        <f ca="1"/>
        <v>0</v>
      </c>
      <c r="F13" s="101">
        <f ca="1"/>
        <v>0</v>
      </c>
      <c r="G13" s="101">
        <f ca="1"/>
        <v>0</v>
      </c>
      <c r="H13" s="101">
        <f ca="1"/>
        <v>0</v>
      </c>
      <c r="I13" s="101">
        <f ca="1"/>
        <v>0</v>
      </c>
      <c r="J13" s="101">
        <f ca="1"/>
        <v>0</v>
      </c>
      <c r="L13" s="205"/>
      <c r="M13" s="205"/>
      <c r="S13" s="92" t="str">
        <f t="shared" ca="1" si="2"/>
        <v>MÁQUINAS Y EQUIPOS</v>
      </c>
      <c r="U13" s="92" t="str">
        <f t="shared" ca="1" si="0"/>
        <v>MÁQUINAS Y EQUIPOS</v>
      </c>
      <c r="V13" s="91" t="str">
        <f t="shared" ca="1" si="0"/>
        <v xml:space="preserve">Impresora multifuncional </v>
      </c>
      <c r="W13" s="91" t="str">
        <f t="shared" ca="1" si="0"/>
        <v>E</v>
      </c>
      <c r="X13" s="91" cm="1">
        <f t="array" aca="1" ref="X13" ca="1">IFERROR(_xlfn.IFS(W13="E",1,W13="G/2",$I$3/2,W13="G/5",$I$3/5,W13="G/10",$I$3/10,W13="i",$I$3),"")</f>
        <v>1</v>
      </c>
      <c r="Y13" s="189">
        <f t="shared" ca="1" si="3"/>
        <v>0</v>
      </c>
      <c r="Z13" s="101">
        <f t="shared" ca="1" si="4"/>
        <v>0</v>
      </c>
      <c r="AA13" s="163">
        <f t="shared" ca="1" si="1"/>
        <v>1.5</v>
      </c>
      <c r="AB13" s="190" t="str" cm="1">
        <f t="array" aca="1" ref="AB13" ca="1">_xlfn.IFS(Z13=0,"",Z13&gt;2.9,0,Z13&gt;2.4,0.25,Z13&gt;1.9,0.5,Z13&gt;1.5,0.75,Z13&lt;1.6,1)</f>
        <v/>
      </c>
      <c r="AC13" s="191" t="str" cm="1">
        <f t="array" aca="1" ref="AC13" ca="1">_xlfn.IFS(F13=0," ",F13="ALTERNATIVO","REVISAR",F13="REGULAR","NO APLICA")</f>
        <v xml:space="preserve"> </v>
      </c>
      <c r="AD13" s="192" t="str" cm="1">
        <f t="array" ref="AD13">IFERROR(_xlfn.IFS(AND(L13="si",M13="si"),1,AND(L13="no",M13="si"),0.5,AND(L13="si",M13="no"),0.5,AND(L13="no",M13="no"),0),"")</f>
        <v/>
      </c>
      <c r="AK13" s="196"/>
    </row>
    <row r="14" spans="1:40">
      <c r="A14" s="101" t="str">
        <f ca="1"/>
        <v>MÁQUINAS Y EQUIPOS</v>
      </c>
      <c r="B14" s="101" t="str">
        <f ca="1"/>
        <v>Grúa manual</v>
      </c>
      <c r="C14" s="101" t="str">
        <f ca="1"/>
        <v>E</v>
      </c>
      <c r="D14" s="101">
        <f ca="1"/>
        <v>0</v>
      </c>
      <c r="E14" s="101">
        <f ca="1"/>
        <v>0</v>
      </c>
      <c r="F14" s="101">
        <f ca="1"/>
        <v>0</v>
      </c>
      <c r="G14" s="101">
        <f ca="1"/>
        <v>0</v>
      </c>
      <c r="H14" s="101">
        <f ca="1"/>
        <v>0</v>
      </c>
      <c r="I14" s="101">
        <f ca="1"/>
        <v>0</v>
      </c>
      <c r="J14" s="101">
        <f ca="1"/>
        <v>0</v>
      </c>
      <c r="L14" s="205"/>
      <c r="M14" s="205"/>
      <c r="S14" s="92" t="str">
        <f t="shared" ca="1" si="2"/>
        <v>MÁQUINAS Y EQUIPOS</v>
      </c>
      <c r="U14" s="92" t="str">
        <f t="shared" ca="1" si="0"/>
        <v>MÁQUINAS Y EQUIPOS</v>
      </c>
      <c r="V14" s="91" t="str">
        <f t="shared" ca="1" si="0"/>
        <v>Grúa manual</v>
      </c>
      <c r="W14" s="91" t="str">
        <f t="shared" ca="1" si="0"/>
        <v>E</v>
      </c>
      <c r="X14" s="91" cm="1">
        <f t="array" aca="1" ref="X14" ca="1">IFERROR(_xlfn.IFS(W14="E",1,W14="G/2",$I$3/2,W14="G/5",$I$3/5,W14="G/10",$I$3/10,W14="i",$I$3),"")</f>
        <v>1</v>
      </c>
      <c r="Y14" s="189">
        <f t="shared" ca="1" si="3"/>
        <v>0</v>
      </c>
      <c r="Z14" s="101">
        <f t="shared" ca="1" si="4"/>
        <v>0</v>
      </c>
      <c r="AA14" s="163">
        <f t="shared" ca="1" si="1"/>
        <v>1.5</v>
      </c>
      <c r="AB14" s="190" t="str" cm="1">
        <f t="array" aca="1" ref="AB14" ca="1">_xlfn.IFS(Z14=0,"",Z14&gt;2.9,0,Z14&gt;2.4,0.25,Z14&gt;1.9,0.5,Z14&gt;1.5,0.75,Z14&lt;1.6,1)</f>
        <v/>
      </c>
      <c r="AC14" s="191" t="str" cm="1">
        <f t="array" aca="1" ref="AC14" ca="1">_xlfn.IFS(F14=0," ",F14="ALTERNATIVO","REVISAR",F14="REGULAR","NO APLICA")</f>
        <v xml:space="preserve"> </v>
      </c>
      <c r="AD14" s="192" t="str" cm="1">
        <f t="array" ref="AD14">IFERROR(_xlfn.IFS(AND(L14="si",M14="si"),1,AND(L14="no",M14="si"),0.5,AND(L14="si",M14="no"),0.5,AND(L14="no",M14="no"),0),"")</f>
        <v/>
      </c>
      <c r="AF14" s="244" t="s">
        <v>1270</v>
      </c>
      <c r="AG14" s="245"/>
      <c r="AH14" s="245"/>
      <c r="AI14" s="245"/>
      <c r="AJ14" s="245"/>
      <c r="AK14" s="196"/>
    </row>
    <row r="15" spans="1:40" ht="51">
      <c r="A15" s="101" t="str">
        <f ca="1"/>
        <v>MÁQUINAS Y EQUIPOS</v>
      </c>
      <c r="B15" s="101" t="str">
        <f ca="1"/>
        <v xml:space="preserve">Impresora de códigos </v>
      </c>
      <c r="C15" s="101" t="str">
        <f ca="1"/>
        <v>E</v>
      </c>
      <c r="D15" s="101">
        <f ca="1"/>
        <v>0</v>
      </c>
      <c r="E15" s="101">
        <f ca="1"/>
        <v>0</v>
      </c>
      <c r="F15" s="101">
        <f ca="1"/>
        <v>0</v>
      </c>
      <c r="G15" s="101">
        <f ca="1"/>
        <v>0</v>
      </c>
      <c r="H15" s="101">
        <f ca="1"/>
        <v>0</v>
      </c>
      <c r="I15" s="101">
        <f ca="1"/>
        <v>0</v>
      </c>
      <c r="J15" s="101">
        <f ca="1"/>
        <v>0</v>
      </c>
      <c r="L15" s="205"/>
      <c r="M15" s="205"/>
      <c r="S15" s="92" t="str">
        <f t="shared" ca="1" si="2"/>
        <v>MÁQUINAS Y EQUIPOS</v>
      </c>
      <c r="U15" s="92" t="str">
        <f t="shared" ca="1" si="0"/>
        <v>MÁQUINAS Y EQUIPOS</v>
      </c>
      <c r="V15" s="91" t="str">
        <f t="shared" ca="1" si="0"/>
        <v xml:space="preserve">Impresora de códigos </v>
      </c>
      <c r="W15" s="91" t="str">
        <f t="shared" ca="1" si="0"/>
        <v>E</v>
      </c>
      <c r="X15" s="91" cm="1">
        <f t="array" aca="1" ref="X15" ca="1">IFERROR(_xlfn.IFS(W15="E",1,W15="G/2",$I$3/2,W15="G/5",$I$3/5,W15="G/10",$I$3/10,W15="i",$I$3),"")</f>
        <v>1</v>
      </c>
      <c r="Y15" s="189">
        <f t="shared" ca="1" si="3"/>
        <v>0</v>
      </c>
      <c r="Z15" s="101">
        <f t="shared" ca="1" si="4"/>
        <v>0</v>
      </c>
      <c r="AA15" s="163">
        <f t="shared" ca="1" si="1"/>
        <v>1.5</v>
      </c>
      <c r="AB15" s="190" t="str" cm="1">
        <f t="array" aca="1" ref="AB15" ca="1">_xlfn.IFS(Z15=0,"",Z15&gt;2.9,0,Z15&gt;2.4,0.25,Z15&gt;1.9,0.5,Z15&gt;1.5,0.75,Z15&lt;1.6,1)</f>
        <v/>
      </c>
      <c r="AC15" s="191"/>
      <c r="AD15" s="192" t="str" cm="1">
        <f t="array" ref="AD15">IFERROR(_xlfn.IFS(AND(L15="si",M15="si"),1,AND(L15="no",M15="si"),0.5,AND(L15="si",M15="no"),0.5,AND(L15="no",M15="no"),0),"")</f>
        <v/>
      </c>
      <c r="AF15" s="201" t="s">
        <v>1271</v>
      </c>
      <c r="AG15" s="201" t="s">
        <v>1272</v>
      </c>
      <c r="AH15" s="201" t="s">
        <v>1273</v>
      </c>
      <c r="AI15" s="201" t="s">
        <v>1274</v>
      </c>
      <c r="AJ15" s="201" t="s">
        <v>1275</v>
      </c>
      <c r="AK15" s="197" t="s">
        <v>1276</v>
      </c>
    </row>
    <row r="16" spans="1:40" ht="17.100000000000001">
      <c r="A16" s="101" t="str">
        <f ca="1"/>
        <v>INSTRUMENTOS</v>
      </c>
      <c r="B16" s="101" t="str">
        <f ca="1"/>
        <v>Balanza</v>
      </c>
      <c r="C16" s="101" t="str">
        <f ca="1"/>
        <v>E</v>
      </c>
      <c r="D16" s="101">
        <f ca="1"/>
        <v>0</v>
      </c>
      <c r="E16" s="101">
        <f ca="1"/>
        <v>0</v>
      </c>
      <c r="F16" s="101">
        <f ca="1"/>
        <v>0</v>
      </c>
      <c r="G16" s="101">
        <f ca="1"/>
        <v>0</v>
      </c>
      <c r="H16" s="101">
        <f ca="1"/>
        <v>0</v>
      </c>
      <c r="I16" s="101">
        <f ca="1"/>
        <v>0</v>
      </c>
      <c r="J16" s="101">
        <f ca="1"/>
        <v>0</v>
      </c>
      <c r="L16" s="205"/>
      <c r="M16" s="205"/>
      <c r="S16" s="92" t="str">
        <f t="shared" ca="1" si="2"/>
        <v>INSTRUMENTOS</v>
      </c>
      <c r="U16" s="92" t="str">
        <f t="shared" ca="1" si="0"/>
        <v>INSTRUMENTOS</v>
      </c>
      <c r="V16" s="91" t="str">
        <f t="shared" ca="1" si="0"/>
        <v>Balanza</v>
      </c>
      <c r="W16" s="91" t="str">
        <f t="shared" ca="1" si="0"/>
        <v>E</v>
      </c>
      <c r="X16" s="91" cm="1">
        <f t="array" aca="1" ref="X16" ca="1">IFERROR(_xlfn.IFS(W16="E",1,W16="G/2",$I$3/2,W16="G/5",$I$3/5,W16="G/10",$I$3/10,W16="i",$I$3),"")</f>
        <v>1</v>
      </c>
      <c r="Y16" s="189">
        <f t="shared" ca="1" si="3"/>
        <v>0</v>
      </c>
      <c r="Z16" s="101">
        <f t="shared" ca="1" si="4"/>
        <v>0</v>
      </c>
      <c r="AA16" s="163">
        <f t="shared" ca="1" si="1"/>
        <v>1.5</v>
      </c>
      <c r="AB16" s="190" t="str" cm="1">
        <f t="array" aca="1" ref="AB16" ca="1">_xlfn.IFS(Z16=0,"",Z16&gt;2.9,0,Z16&gt;2.4,0.25,Z16&gt;1.9,0.5,Z16&gt;1.5,0.75,Z16&lt;1.6,1)</f>
        <v/>
      </c>
      <c r="AC16" s="191" t="str" cm="1">
        <f t="array" aca="1" ref="AC16" ca="1">_xlfn.IFS(F16=0," ",F16="ALTERNATIVO","REVISAR",F16="REGULAR","NO APLICA")</f>
        <v xml:space="preserve"> </v>
      </c>
      <c r="AD16" s="192" t="str" cm="1">
        <f t="array" ref="AD16">IFERROR(_xlfn.IFS(AND(L16="si",M16="si"),1,AND(L16="no",M16="si"),0.5,AND(L16="si",M16="no"),0.5,AND(L16="no",M16="no"),0),"")</f>
        <v/>
      </c>
      <c r="AF16" s="202" t="str">
        <f>IFERROR(AG11*10%,"")</f>
        <v/>
      </c>
      <c r="AG16" s="202">
        <f>IFERROR(AK11*30%,"")</f>
        <v>0</v>
      </c>
      <c r="AH16" s="202" t="str">
        <f ca="1">IFERROR(AF11*40%,"")</f>
        <v/>
      </c>
      <c r="AI16" s="202" t="str">
        <f>IFERROR(AI11*10%,"")</f>
        <v/>
      </c>
      <c r="AJ16" s="202" t="str">
        <f>IFERROR(AJ11*10%,"")</f>
        <v/>
      </c>
      <c r="AK16" s="203">
        <f ca="1">IFERROR(SUM(AH16:AJ16),"")</f>
        <v>0</v>
      </c>
    </row>
    <row r="17" spans="1:37">
      <c r="A17" s="101" t="str">
        <f ca="1"/>
        <v>INSTRUMENTOS</v>
      </c>
      <c r="B17" s="101" t="str">
        <f ca="1"/>
        <v>Huincha óptica</v>
      </c>
      <c r="C17" s="101" t="str">
        <f ca="1"/>
        <v>I</v>
      </c>
      <c r="D17" s="101">
        <f ca="1"/>
        <v>0</v>
      </c>
      <c r="E17" s="101">
        <f ca="1"/>
        <v>0</v>
      </c>
      <c r="F17" s="101">
        <f ca="1"/>
        <v>0</v>
      </c>
      <c r="G17" s="101">
        <f ca="1"/>
        <v>0</v>
      </c>
      <c r="H17" s="101">
        <f ca="1"/>
        <v>0</v>
      </c>
      <c r="I17" s="101">
        <f ca="1"/>
        <v>0</v>
      </c>
      <c r="J17" s="101">
        <f ca="1"/>
        <v>0</v>
      </c>
      <c r="L17" s="205"/>
      <c r="M17" s="205"/>
      <c r="S17" s="92" t="str">
        <f t="shared" ca="1" si="2"/>
        <v>INSTRUMENTOS</v>
      </c>
      <c r="U17" s="92" t="str">
        <f t="shared" ca="1" si="0"/>
        <v>INSTRUMENTOS</v>
      </c>
      <c r="V17" s="91" t="str">
        <f t="shared" ca="1" si="0"/>
        <v>Huincha óptica</v>
      </c>
      <c r="W17" s="91" t="str">
        <f t="shared" ca="1" si="0"/>
        <v>I</v>
      </c>
      <c r="X17" s="91" cm="1">
        <f t="array" aca="1" ref="X17" ca="1">IFERROR(_xlfn.IFS(W17="E",1,W17="G/2",$I$3/2,W17="G/5",$I$3/5,W17="G/10",$I$3/10,W17="i",$I$3),"")</f>
        <v>0</v>
      </c>
      <c r="Y17" s="189">
        <f t="shared" ca="1" si="3"/>
        <v>0</v>
      </c>
      <c r="Z17" s="101">
        <f t="shared" ca="1" si="4"/>
        <v>0</v>
      </c>
      <c r="AA17" s="163">
        <f t="shared" ca="1" si="1"/>
        <v>0</v>
      </c>
      <c r="AB17" s="190" t="str" cm="1">
        <f t="array" aca="1" ref="AB17" ca="1">_xlfn.IFS(Z17=0,"",Z17&gt;2.9,0,Z17&gt;2.4,0.25,Z17&gt;1.9,0.5,Z17&gt;1.5,0.75,Z17&lt;1.6,1)</f>
        <v/>
      </c>
      <c r="AC17" s="191" t="str" cm="1">
        <f t="array" aca="1" ref="AC17" ca="1">_xlfn.IFS(F17=0," ",F17="ALTERNATIVO","REVISAR",F17="REGULAR","NO APLICA")</f>
        <v xml:space="preserve"> </v>
      </c>
      <c r="AD17" s="192" t="str" cm="1">
        <f t="array" ref="AD17">IFERROR(_xlfn.IFS(AND(L17="si",M17="si"),1,AND(L17="no",M17="si"),0.5,AND(L17="si",M17="no"),0.5,AND(L17="no",M17="no"),0),"")</f>
        <v/>
      </c>
      <c r="AF17" s="195"/>
      <c r="AG17" s="195"/>
      <c r="AH17" s="204"/>
      <c r="AI17" s="204"/>
      <c r="AJ17" s="204"/>
      <c r="AK17" s="204"/>
    </row>
    <row r="18" spans="1:37">
      <c r="A18" s="101" t="str">
        <f ca="1"/>
        <v>INSTRUMENTOS</v>
      </c>
      <c r="B18" s="101" t="str">
        <f ca="1"/>
        <v>Lector óptico de etiquetas/marcas</v>
      </c>
      <c r="C18" s="101" t="str">
        <f ca="1"/>
        <v>I</v>
      </c>
      <c r="D18" s="101">
        <f ca="1"/>
        <v>0</v>
      </c>
      <c r="E18" s="101">
        <f ca="1"/>
        <v>0</v>
      </c>
      <c r="F18" s="101">
        <f ca="1"/>
        <v>0</v>
      </c>
      <c r="G18" s="101">
        <f ca="1"/>
        <v>0</v>
      </c>
      <c r="H18" s="101">
        <f ca="1"/>
        <v>0</v>
      </c>
      <c r="I18" s="101">
        <f ca="1"/>
        <v>0</v>
      </c>
      <c r="J18" s="101">
        <f ca="1"/>
        <v>0</v>
      </c>
      <c r="L18" s="205"/>
      <c r="M18" s="205"/>
      <c r="S18" s="92" t="str">
        <f t="shared" ca="1" si="2"/>
        <v>INSTRUMENTOS</v>
      </c>
      <c r="U18" s="92" t="str">
        <f t="shared" ca="1" si="0"/>
        <v>INSTRUMENTOS</v>
      </c>
      <c r="V18" s="91" t="str">
        <f t="shared" ca="1" si="0"/>
        <v>Lector óptico de etiquetas/marcas</v>
      </c>
      <c r="W18" s="91" t="str">
        <f t="shared" ca="1" si="0"/>
        <v>I</v>
      </c>
      <c r="X18" s="91" cm="1">
        <f t="array" aca="1" ref="X18" ca="1">IFERROR(_xlfn.IFS(W18="E",1,W18="G/2",$I$3/2,W18="G/5",$I$3/5,W18="G/10",$I$3/10,W18="i",$I$3),"")</f>
        <v>0</v>
      </c>
      <c r="Y18" s="189">
        <f t="shared" ca="1" si="3"/>
        <v>0</v>
      </c>
      <c r="Z18" s="101">
        <f t="shared" ca="1" si="4"/>
        <v>0</v>
      </c>
      <c r="AA18" s="163">
        <f t="shared" ca="1" si="1"/>
        <v>0</v>
      </c>
      <c r="AB18" s="190" t="str" cm="1">
        <f t="array" aca="1" ref="AB18" ca="1">_xlfn.IFS(Z18=0,"",Z18&gt;2.9,0,Z18&gt;2.4,0.25,Z18&gt;1.9,0.5,Z18&gt;1.5,0.75,Z18&lt;1.6,1)</f>
        <v/>
      </c>
      <c r="AC18" s="191" t="str" cm="1">
        <f t="array" aca="1" ref="AC18" ca="1">_xlfn.IFS(F18=0," ",F18="ALTERNATIVO","REVISAR",F18="REGULAR","NO APLICA")</f>
        <v xml:space="preserve"> </v>
      </c>
      <c r="AD18" s="192" t="str" cm="1">
        <f t="array" ref="AD18">IFERROR(_xlfn.IFS(AND(L18="si",M18="si"),1,AND(L18="no",M18="si"),0.5,AND(L18="si",M18="no"),0.5,AND(L18="no",M18="no"),0),"")</f>
        <v/>
      </c>
      <c r="AF18" s="195"/>
      <c r="AG18" s="195"/>
      <c r="AH18" s="204"/>
      <c r="AI18" s="204"/>
      <c r="AJ18" s="204"/>
      <c r="AK18" s="204"/>
    </row>
    <row r="19" spans="1:37">
      <c r="A19" s="101" t="str">
        <f ca="1"/>
        <v>HERRAMIENTAS, IMPLEMENTOS Y UTENSILIOS</v>
      </c>
      <c r="B19" s="101" t="str">
        <f ca="1"/>
        <v>Calculadora científica</v>
      </c>
      <c r="C19" s="101" t="str">
        <f ca="1"/>
        <v>I</v>
      </c>
      <c r="D19" s="101">
        <f ca="1"/>
        <v>0</v>
      </c>
      <c r="E19" s="101">
        <f ca="1"/>
        <v>0</v>
      </c>
      <c r="F19" s="101">
        <f ca="1"/>
        <v>0</v>
      </c>
      <c r="G19" s="101">
        <f ca="1"/>
        <v>0</v>
      </c>
      <c r="H19" s="101">
        <f ca="1"/>
        <v>0</v>
      </c>
      <c r="I19" s="101">
        <f ca="1"/>
        <v>0</v>
      </c>
      <c r="J19" s="101">
        <f ca="1"/>
        <v>0</v>
      </c>
      <c r="L19" s="205"/>
      <c r="M19" s="205"/>
      <c r="S19" s="92" t="str">
        <f t="shared" ca="1" si="2"/>
        <v>HERRAMIENTAS, IMPLEMENTOS Y UTENSILIOS</v>
      </c>
      <c r="U19" s="92" t="str">
        <f t="shared" ca="1" si="0"/>
        <v>HERRAMIENTAS, IMPLEMENTOS Y UTENSILIOS</v>
      </c>
      <c r="V19" s="91" t="str">
        <f t="shared" ca="1" si="0"/>
        <v>Calculadora científica</v>
      </c>
      <c r="W19" s="91" t="str">
        <f t="shared" ca="1" si="0"/>
        <v>I</v>
      </c>
      <c r="X19" s="91" cm="1">
        <f t="array" aca="1" ref="X19" ca="1">IFERROR(_xlfn.IFS(W19="E",1,W19="G/2",$I$3/2,W19="G/5",$I$3/5,W19="G/10",$I$3/10,W19="i",$I$3),"")</f>
        <v>0</v>
      </c>
      <c r="Y19" s="189">
        <f t="shared" ca="1" si="3"/>
        <v>0</v>
      </c>
      <c r="Z19" s="101">
        <f t="shared" ca="1" si="4"/>
        <v>0</v>
      </c>
      <c r="AA19" s="163">
        <f ca="1">IFERROR(X19*1.5,"")</f>
        <v>0</v>
      </c>
      <c r="AB19" s="190" t="str" cm="1">
        <f t="array" aca="1" ref="AB19" ca="1">_xlfn.IFS(Z19=0,"",Z19&gt;2.9,0,Z19&gt;2.4,0.25,Z19&gt;1.9,0.5,Z19&gt;1.5,0.75,Z19&lt;1.6,1)</f>
        <v/>
      </c>
      <c r="AC19" s="191" t="str" cm="1">
        <f t="array" aca="1" ref="AC19" ca="1">_xlfn.IFS(F19=0," ",F19="ALTERNATIVO","REVISAR",F19="REGULAR","NO APLICA")</f>
        <v xml:space="preserve"> </v>
      </c>
      <c r="AD19" s="192" t="str" cm="1">
        <f t="array" ref="AD19">IFERROR(_xlfn.IFS(AND(L19="si",M19="si"),1,AND(L19="no",M19="si"),0.5,AND(L19="si",M19="no"),0.5,AND(L19="no",M19="no"),0),"")</f>
        <v/>
      </c>
      <c r="AF19" s="160"/>
      <c r="AG19" s="160"/>
      <c r="AH19" s="5"/>
      <c r="AI19" s="5"/>
      <c r="AJ19" s="5"/>
      <c r="AK19" s="5"/>
    </row>
    <row r="20" spans="1:37">
      <c r="A20" s="101" t="str">
        <f ca="1"/>
        <v>HERRAMIENTAS, IMPLEMENTOS Y UTENSILIOS</v>
      </c>
      <c r="B20" s="101" t="str">
        <f ca="1"/>
        <v>Transpaleta de mano</v>
      </c>
      <c r="C20" s="101" t="str">
        <f ca="1"/>
        <v>E</v>
      </c>
      <c r="D20" s="101">
        <f ca="1"/>
        <v>0</v>
      </c>
      <c r="E20" s="101">
        <f ca="1"/>
        <v>0</v>
      </c>
      <c r="F20" s="101">
        <f ca="1"/>
        <v>0</v>
      </c>
      <c r="G20" s="101">
        <f ca="1"/>
        <v>0</v>
      </c>
      <c r="H20" s="101">
        <f ca="1"/>
        <v>0</v>
      </c>
      <c r="I20" s="101">
        <f ca="1"/>
        <v>0</v>
      </c>
      <c r="J20" s="101">
        <f ca="1"/>
        <v>0</v>
      </c>
      <c r="L20" s="205"/>
      <c r="M20" s="205"/>
      <c r="S20" s="92" t="str">
        <f t="shared" ca="1" si="2"/>
        <v>HERRAMIENTAS, IMPLEMENTOS Y UTENSILIOS</v>
      </c>
      <c r="U20" s="92" t="str">
        <f t="shared" ca="1" si="0"/>
        <v>HERRAMIENTAS, IMPLEMENTOS Y UTENSILIOS</v>
      </c>
      <c r="V20" s="91" t="str">
        <f t="shared" ca="1" si="0"/>
        <v>Transpaleta de mano</v>
      </c>
      <c r="W20" s="91" t="str">
        <f t="shared" ca="1" si="0"/>
        <v>E</v>
      </c>
      <c r="X20" s="91" cm="1">
        <f t="array" aca="1" ref="X20" ca="1">IFERROR(_xlfn.IFS(W20="E",1,W20="G/2",$I$3/2,W20="G/5",$I$3/5,W20="G/10",$I$3/10,W20="i",$I$3),"")</f>
        <v>1</v>
      </c>
      <c r="Y20" s="189">
        <f t="shared" ca="1" si="3"/>
        <v>0</v>
      </c>
      <c r="Z20" s="101">
        <f t="shared" ca="1" si="4"/>
        <v>0</v>
      </c>
      <c r="AA20" s="163">
        <f t="shared" ref="AA20:AA84" ca="1" si="5">IFERROR(X20*1.5,"")</f>
        <v>1.5</v>
      </c>
      <c r="AB20" s="190" t="str" cm="1">
        <f t="array" aca="1" ref="AB20" ca="1">_xlfn.IFS(Z20=0,"",Z20&gt;2.9,0,Z20&gt;2.4,0.25,Z20&gt;1.9,0.5,Z20&gt;1.5,0.75,Z20&lt;1.6,1)</f>
        <v/>
      </c>
      <c r="AC20" s="191" t="str" cm="1">
        <f t="array" aca="1" ref="AC20" ca="1">_xlfn.IFS(F20=0," ",F20="ALTERNATIVO","REVISAR",F20="REGULAR","NO APLICA")</f>
        <v xml:space="preserve"> </v>
      </c>
      <c r="AD20" s="192" t="str" cm="1">
        <f t="array" ref="AD20">IFERROR(_xlfn.IFS(AND(L20="si",M20="si"),1,AND(L20="no",M20="si"),0.5,AND(L20="si",M20="no"),0.5,AND(L20="no",M20="no"),0),"")</f>
        <v/>
      </c>
      <c r="AF20" s="160"/>
      <c r="AG20" s="160"/>
      <c r="AH20" s="5"/>
      <c r="AI20" s="5"/>
      <c r="AJ20" s="5"/>
      <c r="AK20" s="5"/>
    </row>
    <row r="21" spans="1:37">
      <c r="A21" s="101" t="str">
        <f ca="1"/>
        <v>HERRAMIENTAS, IMPLEMENTOS Y UTENSILIOS</v>
      </c>
      <c r="B21" s="101" t="str">
        <f ca="1"/>
        <v>Botiquín de primeros auxilios</v>
      </c>
      <c r="C21" s="101" t="str">
        <f ca="1"/>
        <v>E</v>
      </c>
      <c r="D21" s="101">
        <f ca="1"/>
        <v>0</v>
      </c>
      <c r="E21" s="101">
        <f ca="1"/>
        <v>0</v>
      </c>
      <c r="F21" s="101">
        <f ca="1"/>
        <v>0</v>
      </c>
      <c r="G21" s="101">
        <f ca="1"/>
        <v>0</v>
      </c>
      <c r="H21" s="101">
        <f ca="1"/>
        <v>0</v>
      </c>
      <c r="I21" s="101">
        <f ca="1"/>
        <v>0</v>
      </c>
      <c r="J21" s="101">
        <f ca="1"/>
        <v>0</v>
      </c>
      <c r="L21" s="205"/>
      <c r="M21" s="205"/>
      <c r="S21" s="92" t="str">
        <f t="shared" ca="1" si="2"/>
        <v>HERRAMIENTAS, IMPLEMENTOS Y UTENSILIOS</v>
      </c>
      <c r="U21" s="92" t="str">
        <f t="shared" ca="1" si="0"/>
        <v>HERRAMIENTAS, IMPLEMENTOS Y UTENSILIOS</v>
      </c>
      <c r="V21" s="91" t="str">
        <f t="shared" ca="1" si="0"/>
        <v>Botiquín de primeros auxilios</v>
      </c>
      <c r="W21" s="91" t="str">
        <f t="shared" ca="1" si="0"/>
        <v>E</v>
      </c>
      <c r="X21" s="91" cm="1">
        <f t="array" aca="1" ref="X21" ca="1">IFERROR(_xlfn.IFS(W21="E",1,W21="G/2",$I$3/2,W21="G/5",$I$3/5,W21="G/10",$I$3/10,W21="i",$I$3),"")</f>
        <v>1</v>
      </c>
      <c r="Y21" s="189">
        <f t="shared" ca="1" si="3"/>
        <v>0</v>
      </c>
      <c r="Z21" s="101">
        <f t="shared" ca="1" si="4"/>
        <v>0</v>
      </c>
      <c r="AA21" s="163">
        <f t="shared" ca="1" si="5"/>
        <v>1.5</v>
      </c>
      <c r="AB21" s="190" t="str" cm="1">
        <f t="array" aca="1" ref="AB21" ca="1">_xlfn.IFS(Z21=0,"",Z21&gt;2.9,0,Z21&gt;2.4,0.25,Z21&gt;1.9,0.5,Z21&gt;1.5,0.75,Z21&lt;1.6,1)</f>
        <v/>
      </c>
      <c r="AC21" s="191" t="str" cm="1">
        <f t="array" aca="1" ref="AC21" ca="1">_xlfn.IFS(F21=0," ",F21="ALTERNATIVO","REVISAR",F21="REGULAR","NO APLICA")</f>
        <v xml:space="preserve"> </v>
      </c>
      <c r="AD21" s="192" t="str" cm="1">
        <f t="array" ref="AD21">IFERROR(_xlfn.IFS(AND(L21="si",M21="si"),1,AND(L21="no",M21="si"),0.5,AND(L21="si",M21="no"),0.5,AND(L21="no",M21="no"),0),"")</f>
        <v/>
      </c>
      <c r="AF21" s="160"/>
      <c r="AG21" s="5"/>
      <c r="AH21" s="5"/>
      <c r="AI21" s="5"/>
      <c r="AJ21" s="5"/>
      <c r="AK21" s="5"/>
    </row>
    <row r="22" spans="1:37">
      <c r="A22" s="101" t="str">
        <f ca="1"/>
        <v>HERRAMIENTAS, IMPLEMENTOS Y UTENSILIOS</v>
      </c>
      <c r="B22" s="101" t="str">
        <f ca="1"/>
        <v>Carro con plataforma para traslado de materiales</v>
      </c>
      <c r="C22" s="101" t="str">
        <f ca="1"/>
        <v>E</v>
      </c>
      <c r="D22" s="101">
        <f ca="1"/>
        <v>0</v>
      </c>
      <c r="E22" s="101">
        <f ca="1"/>
        <v>0</v>
      </c>
      <c r="F22" s="101">
        <f ca="1"/>
        <v>0</v>
      </c>
      <c r="G22" s="101">
        <f ca="1"/>
        <v>0</v>
      </c>
      <c r="H22" s="101">
        <f ca="1"/>
        <v>0</v>
      </c>
      <c r="I22" s="101">
        <f ca="1"/>
        <v>0</v>
      </c>
      <c r="J22" s="101">
        <f ca="1"/>
        <v>0</v>
      </c>
      <c r="L22" s="205"/>
      <c r="M22" s="205"/>
      <c r="S22" s="92" t="str">
        <f t="shared" ca="1" si="2"/>
        <v>HERRAMIENTAS, IMPLEMENTOS Y UTENSILIOS</v>
      </c>
      <c r="U22" s="92" t="str">
        <f t="shared" ca="1" si="0"/>
        <v>HERRAMIENTAS, IMPLEMENTOS Y UTENSILIOS</v>
      </c>
      <c r="V22" s="91" t="str">
        <f t="shared" ca="1" si="0"/>
        <v>Carro con plataforma para traslado de materiales</v>
      </c>
      <c r="W22" s="91" t="str">
        <f t="shared" ca="1" si="0"/>
        <v>E</v>
      </c>
      <c r="X22" s="91" cm="1">
        <f t="array" aca="1" ref="X22" ca="1">IFERROR(_xlfn.IFS(W22="E",1,W22="G/2",$I$3/2,W22="G/5",$I$3/5,W22="G/10",$I$3/10,W22="i",$I$3),"")</f>
        <v>1</v>
      </c>
      <c r="Y22" s="189">
        <f t="shared" ca="1" si="3"/>
        <v>0</v>
      </c>
      <c r="Z22" s="101">
        <f t="shared" ca="1" si="4"/>
        <v>0</v>
      </c>
      <c r="AA22" s="163">
        <f t="shared" ca="1" si="5"/>
        <v>1.5</v>
      </c>
      <c r="AB22" s="190" t="str" cm="1">
        <f t="array" aca="1" ref="AB22" ca="1">_xlfn.IFS(Z22=0,"",Z22&gt;2.9,0,Z22&gt;2.4,0.25,Z22&gt;1.9,0.5,Z22&gt;1.5,0.75,Z22&lt;1.6,1)</f>
        <v/>
      </c>
      <c r="AC22" s="191" t="str" cm="1">
        <f t="array" aca="1" ref="AC22" ca="1">_xlfn.IFS(F22=0," ",F22="ALTERNATIVO","REVISAR",F22="REGULAR","NO APLICA")</f>
        <v xml:space="preserve"> </v>
      </c>
      <c r="AD22" s="192" t="str" cm="1">
        <f t="array" ref="AD22">IFERROR(_xlfn.IFS(AND(L22="si",M22="si"),1,AND(L22="no",M22="si"),0.5,AND(L22="si",M22="no"),0.5,AND(L22="no",M22="no"),0),"")</f>
        <v/>
      </c>
      <c r="AF22" s="160"/>
      <c r="AG22" s="5"/>
      <c r="AH22" s="5"/>
      <c r="AI22" s="5"/>
      <c r="AJ22" s="5"/>
      <c r="AK22" s="5"/>
    </row>
    <row r="23" spans="1:37">
      <c r="A23" s="101" t="str">
        <f ca="1"/>
        <v>HERRAMIENTAS, IMPLEMENTOS Y UTENSILIOS</v>
      </c>
      <c r="B23" s="101" t="str">
        <f ca="1"/>
        <v>Equipos de protección personal, EPP</v>
      </c>
      <c r="C23" s="101" t="str">
        <f ca="1"/>
        <v>G/5</v>
      </c>
      <c r="D23" s="101">
        <f ca="1"/>
        <v>0</v>
      </c>
      <c r="E23" s="101">
        <f ca="1"/>
        <v>0</v>
      </c>
      <c r="F23" s="101">
        <f ca="1"/>
        <v>0</v>
      </c>
      <c r="G23" s="101">
        <f ca="1"/>
        <v>0</v>
      </c>
      <c r="H23" s="101">
        <f ca="1"/>
        <v>0</v>
      </c>
      <c r="I23" s="101">
        <f ca="1"/>
        <v>0</v>
      </c>
      <c r="J23" s="101">
        <f ca="1"/>
        <v>0</v>
      </c>
      <c r="L23" s="205"/>
      <c r="M23" s="205"/>
      <c r="S23" s="92" t="str">
        <f t="shared" ca="1" si="2"/>
        <v>HERRAMIENTAS, IMPLEMENTOS Y UTENSILIOS</v>
      </c>
      <c r="U23" s="92" t="str">
        <f t="shared" ca="1" si="0"/>
        <v>HERRAMIENTAS, IMPLEMENTOS Y UTENSILIOS</v>
      </c>
      <c r="V23" s="91" t="str">
        <f t="shared" ca="1" si="0"/>
        <v>Equipos de protección personal, EPP</v>
      </c>
      <c r="W23" s="91" t="str">
        <f t="shared" ca="1" si="0"/>
        <v>G/5</v>
      </c>
      <c r="X23" s="91" cm="1">
        <f t="array" aca="1" ref="X23" ca="1">IFERROR(_xlfn.IFS(W23="E",1,W23="G/2",$I$3/2,W23="G/5",$I$3/5,W23="G/10",$I$3/10,W23="i",$I$3),"")</f>
        <v>0</v>
      </c>
      <c r="Y23" s="189">
        <f t="shared" ca="1" si="3"/>
        <v>0</v>
      </c>
      <c r="Z23" s="101">
        <f t="shared" ca="1" si="4"/>
        <v>0</v>
      </c>
      <c r="AA23" s="163">
        <f t="shared" ca="1" si="5"/>
        <v>0</v>
      </c>
      <c r="AB23" s="190" t="str" cm="1">
        <f t="array" aca="1" ref="AB23" ca="1">_xlfn.IFS(Z23=0,"",Z23&gt;2.9,0,Z23&gt;2.4,0.25,Z23&gt;1.9,0.5,Z23&gt;1.5,0.75,Z23&lt;1.6,1)</f>
        <v/>
      </c>
      <c r="AC23" s="191" t="str" cm="1">
        <f t="array" aca="1" ref="AC23" ca="1">_xlfn.IFS(F23=0," ",F23="ALTERNATIVO","REVISAR",F23="REGULAR","NO APLICA")</f>
        <v xml:space="preserve"> </v>
      </c>
      <c r="AD23" s="192" t="str" cm="1">
        <f t="array" ref="AD23">IFERROR(_xlfn.IFS(AND(L23="si",M23="si"),1,AND(L23="no",M23="si"),0.5,AND(L23="si",M23="no"),0.5,AND(L23="no",M23="no"),0),"")</f>
        <v/>
      </c>
      <c r="AF23" s="160"/>
      <c r="AG23" s="5"/>
      <c r="AH23" s="5"/>
      <c r="AI23" s="5"/>
      <c r="AJ23" s="5"/>
      <c r="AK23" s="5"/>
    </row>
    <row r="24" spans="1:37">
      <c r="A24" s="101" t="str">
        <f ca="1"/>
        <v>HERRAMIENTAS, IMPLEMENTOS Y UTENSILIOS</v>
      </c>
      <c r="B24" s="101" t="str">
        <f ca="1"/>
        <v>Estanterias</v>
      </c>
      <c r="C24" s="101" t="str">
        <f ca="1"/>
        <v>G/5</v>
      </c>
      <c r="D24" s="101">
        <f ca="1"/>
        <v>0</v>
      </c>
      <c r="E24" s="101">
        <f ca="1"/>
        <v>0</v>
      </c>
      <c r="F24" s="101">
        <f ca="1"/>
        <v>0</v>
      </c>
      <c r="G24" s="101">
        <f ca="1"/>
        <v>0</v>
      </c>
      <c r="H24" s="101">
        <f ca="1"/>
        <v>0</v>
      </c>
      <c r="I24" s="101">
        <f ca="1"/>
        <v>0</v>
      </c>
      <c r="J24" s="101">
        <f ca="1"/>
        <v>0</v>
      </c>
      <c r="L24" s="205"/>
      <c r="M24" s="205"/>
      <c r="S24" s="92" t="str">
        <f t="shared" ca="1" si="2"/>
        <v>HERRAMIENTAS, IMPLEMENTOS Y UTENSILIOS</v>
      </c>
      <c r="U24" s="92" t="str">
        <f t="shared" ca="1" si="0"/>
        <v>HERRAMIENTAS, IMPLEMENTOS Y UTENSILIOS</v>
      </c>
      <c r="V24" s="91" t="str">
        <f t="shared" ca="1" si="0"/>
        <v>Estanterias</v>
      </c>
      <c r="W24" s="91" t="str">
        <f t="shared" ca="1" si="0"/>
        <v>G/5</v>
      </c>
      <c r="X24" s="91" cm="1">
        <f t="array" aca="1" ref="X24" ca="1">IFERROR(_xlfn.IFS(W24="E",1,W24="G/2",$I$3/2,W24="G/5",$I$3/5,W24="G/10",$I$3/10,W24="i",$I$3),"")</f>
        <v>0</v>
      </c>
      <c r="Y24" s="189">
        <f t="shared" ca="1" si="3"/>
        <v>0</v>
      </c>
      <c r="Z24" s="101">
        <f t="shared" ca="1" si="4"/>
        <v>0</v>
      </c>
      <c r="AA24" s="163">
        <f t="shared" ca="1" si="5"/>
        <v>0</v>
      </c>
      <c r="AB24" s="190" t="str" cm="1">
        <f t="array" aca="1" ref="AB24" ca="1">_xlfn.IFS(Z24=0,"",Z24&gt;2.9,0,Z24&gt;2.4,0.25,Z24&gt;1.9,0.5,Z24&gt;1.5,0.75,Z24&lt;1.6,1)</f>
        <v/>
      </c>
      <c r="AC24" s="191" t="str" cm="1">
        <f t="array" aca="1" ref="AC24" ca="1">_xlfn.IFS(F24=0," ",F24="ALTERNATIVO","REVISAR",F24="REGULAR","NO APLICA")</f>
        <v xml:space="preserve"> </v>
      </c>
      <c r="AD24" s="192" t="str" cm="1">
        <f t="array" ref="AD24">IFERROR(_xlfn.IFS(AND(L24="si",M24="si"),1,AND(L24="no",M24="si"),0.5,AND(L24="si",M24="no"),0.5,AND(L24="no",M24="no"),0),"")</f>
        <v/>
      </c>
      <c r="AF24" s="160"/>
      <c r="AG24" s="5"/>
      <c r="AH24" s="5"/>
      <c r="AI24" s="5"/>
      <c r="AJ24" s="5"/>
      <c r="AK24" s="5"/>
    </row>
    <row r="25" spans="1:37">
      <c r="A25" s="101" t="str">
        <f ca="1"/>
        <v>HERRAMIENTAS, IMPLEMENTOS Y UTENSILIOS</v>
      </c>
      <c r="B25" s="101" t="str">
        <f ca="1"/>
        <v>Pallet de tipo universal</v>
      </c>
      <c r="C25" s="101" t="str">
        <f ca="1"/>
        <v>G/5</v>
      </c>
      <c r="D25" s="101">
        <f ca="1"/>
        <v>0</v>
      </c>
      <c r="E25" s="101">
        <f ca="1"/>
        <v>0</v>
      </c>
      <c r="F25" s="101">
        <f ca="1"/>
        <v>0</v>
      </c>
      <c r="G25" s="101">
        <f ca="1"/>
        <v>0</v>
      </c>
      <c r="H25" s="101">
        <f ca="1"/>
        <v>0</v>
      </c>
      <c r="I25" s="101">
        <f ca="1"/>
        <v>0</v>
      </c>
      <c r="J25" s="101">
        <f ca="1"/>
        <v>0</v>
      </c>
      <c r="L25" s="205"/>
      <c r="M25" s="205"/>
      <c r="S25" s="92" t="str">
        <f t="shared" ca="1" si="2"/>
        <v>HERRAMIENTAS, IMPLEMENTOS Y UTENSILIOS</v>
      </c>
      <c r="U25" s="92" t="str">
        <f t="shared" ca="1" si="0"/>
        <v>HERRAMIENTAS, IMPLEMENTOS Y UTENSILIOS</v>
      </c>
      <c r="V25" s="91" t="str">
        <f t="shared" ca="1" si="0"/>
        <v>Pallet de tipo universal</v>
      </c>
      <c r="W25" s="91" t="str">
        <f t="shared" ca="1" si="0"/>
        <v>G/5</v>
      </c>
      <c r="X25" s="91" cm="1">
        <f t="array" aca="1" ref="X25" ca="1">IFERROR(_xlfn.IFS(W25="E",1,W25="G/2",$I$3/2,W25="G/5",$I$3/5,W25="G/10",$I$3/10,W25="i",$I$3),"")</f>
        <v>0</v>
      </c>
      <c r="Y25" s="189">
        <f t="shared" ca="1" si="3"/>
        <v>0</v>
      </c>
      <c r="Z25" s="101">
        <f t="shared" ca="1" si="4"/>
        <v>0</v>
      </c>
      <c r="AA25" s="163">
        <f t="shared" ca="1" si="5"/>
        <v>0</v>
      </c>
      <c r="AB25" s="190" t="str" cm="1">
        <f t="array" aca="1" ref="AB25" ca="1">_xlfn.IFS(Z25=0,"",Z25&gt;2.9,0,Z25&gt;2.4,0.25,Z25&gt;1.9,0.5,Z25&gt;1.5,0.75,Z25&lt;1.6,1)</f>
        <v/>
      </c>
      <c r="AC25" s="191" t="str" cm="1">
        <f t="array" aca="1" ref="AC25" ca="1">_xlfn.IFS(F25=0," ",F25="ALTERNATIVO","REVISAR",F25="REGULAR","NO APLICA")</f>
        <v xml:space="preserve"> </v>
      </c>
      <c r="AD25" s="192" t="str" cm="1">
        <f t="array" ref="AD25">IFERROR(_xlfn.IFS(AND(L25="si",M25="si"),1,AND(L25="no",M25="si"),0.5,AND(L25="si",M25="no"),0.5,AND(L25="no",M25="no"),0),"")</f>
        <v/>
      </c>
      <c r="AF25" s="160"/>
      <c r="AG25" s="5"/>
      <c r="AH25" s="5"/>
      <c r="AI25" s="5"/>
      <c r="AJ25" s="5"/>
      <c r="AK25" s="5"/>
    </row>
    <row r="26" spans="1:37">
      <c r="A26" s="101" t="str">
        <f ca="1"/>
        <v>HERRAMIENTAS, IMPLEMENTOS Y UTENSILIOS</v>
      </c>
      <c r="B26" s="101" t="str">
        <f ca="1"/>
        <v>Sensor de gases</v>
      </c>
      <c r="C26" s="101" t="str">
        <f ca="1"/>
        <v>E</v>
      </c>
      <c r="D26" s="101">
        <f ca="1"/>
        <v>0</v>
      </c>
      <c r="E26" s="101">
        <f ca="1"/>
        <v>0</v>
      </c>
      <c r="F26" s="101">
        <f ca="1"/>
        <v>0</v>
      </c>
      <c r="G26" s="101">
        <f ca="1"/>
        <v>0</v>
      </c>
      <c r="H26" s="101">
        <f ca="1"/>
        <v>0</v>
      </c>
      <c r="I26" s="101">
        <f ca="1"/>
        <v>0</v>
      </c>
      <c r="J26" s="101">
        <f ca="1"/>
        <v>0</v>
      </c>
      <c r="L26" s="205"/>
      <c r="M26" s="205"/>
      <c r="S26" s="92" t="str">
        <f t="shared" ca="1" si="2"/>
        <v>HERRAMIENTAS, IMPLEMENTOS Y UTENSILIOS</v>
      </c>
      <c r="U26" s="92" t="str">
        <f t="shared" ca="1" si="0"/>
        <v>HERRAMIENTAS, IMPLEMENTOS Y UTENSILIOS</v>
      </c>
      <c r="V26" s="91" t="str">
        <f t="shared" ca="1" si="0"/>
        <v>Sensor de gases</v>
      </c>
      <c r="W26" s="91" t="str">
        <f t="shared" ca="1" si="0"/>
        <v>E</v>
      </c>
      <c r="X26" s="91" cm="1">
        <f t="array" aca="1" ref="X26" ca="1">IFERROR(_xlfn.IFS(W26="E",1,W26="G/2",$I$3/2,W26="G/5",$I$3/5,W26="G/10",$I$3/10,W26="i",$I$3),"")</f>
        <v>1</v>
      </c>
      <c r="Y26" s="189">
        <f t="shared" ca="1" si="3"/>
        <v>0</v>
      </c>
      <c r="Z26" s="101">
        <f t="shared" ca="1" si="4"/>
        <v>0</v>
      </c>
      <c r="AA26" s="163">
        <f t="shared" ca="1" si="5"/>
        <v>1.5</v>
      </c>
      <c r="AB26" s="190" t="str" cm="1">
        <f t="array" aca="1" ref="AB26" ca="1">_xlfn.IFS(Z26=0,"",Z26&gt;2.9,0,Z26&gt;2.4,0.25,Z26&gt;1.9,0.5,Z26&gt;1.5,0.75,Z26&lt;1.6,1)</f>
        <v/>
      </c>
      <c r="AC26" s="191" t="str" cm="1">
        <f t="array" aca="1" ref="AC26" ca="1">_xlfn.IFS(F26=0," ",F26="ALTERNATIVO","REVISAR",F26="REGULAR","NO APLICA")</f>
        <v xml:space="preserve"> </v>
      </c>
      <c r="AD26" s="192" t="str" cm="1">
        <f t="array" ref="AD26">IFERROR(_xlfn.IFS(AND(L26="si",M26="si"),1,AND(L26="no",M26="si"),0.5,AND(L26="si",M26="no"),0.5,AND(L26="no",M26="no"),0),"")</f>
        <v/>
      </c>
      <c r="AF26" s="160"/>
      <c r="AG26" s="5"/>
      <c r="AH26" s="5"/>
      <c r="AI26" s="5"/>
      <c r="AJ26" s="5"/>
      <c r="AK26" s="5"/>
    </row>
    <row r="27" spans="1:37">
      <c r="A27" s="101" t="str">
        <f ca="1"/>
        <v>HERRAMIENTAS, IMPLEMENTOS Y UTENSILIOS</v>
      </c>
      <c r="B27" s="101" t="str">
        <f ca="1"/>
        <v xml:space="preserve">Señalética de seguridad </v>
      </c>
      <c r="C27" s="101" t="str">
        <f ca="1"/>
        <v>E</v>
      </c>
      <c r="D27" s="101">
        <f ca="1"/>
        <v>0</v>
      </c>
      <c r="E27" s="101">
        <f ca="1"/>
        <v>0</v>
      </c>
      <c r="F27" s="101">
        <f ca="1"/>
        <v>0</v>
      </c>
      <c r="G27" s="101">
        <f ca="1"/>
        <v>0</v>
      </c>
      <c r="H27" s="101">
        <f ca="1"/>
        <v>0</v>
      </c>
      <c r="I27" s="101">
        <f ca="1"/>
        <v>0</v>
      </c>
      <c r="J27" s="101">
        <f ca="1"/>
        <v>0</v>
      </c>
      <c r="L27" s="205"/>
      <c r="M27" s="205"/>
      <c r="S27" s="92" t="str">
        <f t="shared" ca="1" si="2"/>
        <v>HERRAMIENTAS, IMPLEMENTOS Y UTENSILIOS</v>
      </c>
      <c r="U27" s="92" t="str">
        <f t="shared" ca="1" si="0"/>
        <v>HERRAMIENTAS, IMPLEMENTOS Y UTENSILIOS</v>
      </c>
      <c r="V27" s="91" t="str">
        <f t="shared" ca="1" si="0"/>
        <v xml:space="preserve">Señalética de seguridad </v>
      </c>
      <c r="W27" s="91" t="str">
        <f t="shared" ca="1" si="0"/>
        <v>E</v>
      </c>
      <c r="X27" s="91" cm="1">
        <f t="array" aca="1" ref="X27" ca="1">IFERROR(_xlfn.IFS(W27="E",1,W27="G/2",$I$3/2,W27="G/5",$I$3/5,W27="G/10",$I$3/10,W27="i",$I$3),"")</f>
        <v>1</v>
      </c>
      <c r="Y27" s="189">
        <f t="shared" ca="1" si="3"/>
        <v>0</v>
      </c>
      <c r="Z27" s="101">
        <f t="shared" ca="1" si="4"/>
        <v>0</v>
      </c>
      <c r="AA27" s="163">
        <f t="shared" ca="1" si="5"/>
        <v>1.5</v>
      </c>
      <c r="AB27" s="190" t="str" cm="1">
        <f t="array" aca="1" ref="AB27" ca="1">_xlfn.IFS(Z27=0,"",Z27&gt;2.9,0,Z27&gt;2.4,0.25,Z27&gt;1.9,0.5,Z27&gt;1.5,0.75,Z27&lt;1.6,1)</f>
        <v/>
      </c>
      <c r="AC27" s="191" t="str" cm="1">
        <f t="array" aca="1" ref="AC27" ca="1">_xlfn.IFS(F27=0," ",F27="ALTERNATIVO","REVISAR",F27="REGULAR","NO APLICA")</f>
        <v xml:space="preserve"> </v>
      </c>
      <c r="AD27" s="192" t="str" cm="1">
        <f t="array" ref="AD27">IFERROR(_xlfn.IFS(AND(L27="si",M27="si"),1,AND(L27="no",M27="si"),0.5,AND(L27="si",M27="no"),0.5,AND(L27="no",M27="no"),0),"")</f>
        <v/>
      </c>
    </row>
    <row r="28" spans="1:37">
      <c r="A28" s="101" t="str">
        <f ca="1"/>
        <v>HERRAMIENTAS, IMPLEMENTOS Y UTENSILIOS</v>
      </c>
      <c r="B28" s="101" t="str">
        <f ca="1"/>
        <v>Mobiliario de oficina</v>
      </c>
      <c r="C28" s="101" t="str">
        <f ca="1"/>
        <v>E</v>
      </c>
      <c r="D28" s="101">
        <f ca="1"/>
        <v>0</v>
      </c>
      <c r="E28" s="101">
        <f ca="1"/>
        <v>0</v>
      </c>
      <c r="F28" s="101">
        <f ca="1"/>
        <v>0</v>
      </c>
      <c r="G28" s="101">
        <f ca="1"/>
        <v>0</v>
      </c>
      <c r="H28" s="101">
        <f ca="1"/>
        <v>0</v>
      </c>
      <c r="I28" s="101">
        <f ca="1"/>
        <v>0</v>
      </c>
      <c r="J28" s="101">
        <f ca="1"/>
        <v>0</v>
      </c>
      <c r="L28" s="205"/>
      <c r="M28" s="205"/>
      <c r="S28" s="92" t="str">
        <f t="shared" ca="1" si="2"/>
        <v>HERRAMIENTAS, IMPLEMENTOS Y UTENSILIOS</v>
      </c>
      <c r="U28" s="92" t="str">
        <f t="shared" ca="1" si="0"/>
        <v>HERRAMIENTAS, IMPLEMENTOS Y UTENSILIOS</v>
      </c>
      <c r="V28" s="91" t="str">
        <f t="shared" ca="1" si="0"/>
        <v>Mobiliario de oficina</v>
      </c>
      <c r="W28" s="91" t="str">
        <f t="shared" ca="1" si="0"/>
        <v>E</v>
      </c>
      <c r="X28" s="91" cm="1">
        <f t="array" aca="1" ref="X28" ca="1">IFERROR(_xlfn.IFS(W28="E",1,W28="G/2",$I$3/2,W28="G/5",$I$3/5,W28="G/10",$I$3/10,W28="i",$I$3),"")</f>
        <v>1</v>
      </c>
      <c r="Y28" s="189">
        <f t="shared" ca="1" si="3"/>
        <v>0</v>
      </c>
      <c r="Z28" s="101">
        <f t="shared" ca="1" si="4"/>
        <v>0</v>
      </c>
      <c r="AA28" s="163">
        <f t="shared" ca="1" si="5"/>
        <v>1.5</v>
      </c>
      <c r="AB28" s="190" t="str" cm="1">
        <f t="array" aca="1" ref="AB28" ca="1">_xlfn.IFS(Z28=0,"",Z28&gt;2.9,0,Z28&gt;2.4,0.25,Z28&gt;1.9,0.5,Z28&gt;1.5,0.75,Z28&lt;1.6,1)</f>
        <v/>
      </c>
      <c r="AC28" s="191" t="str" cm="1">
        <f t="array" aca="1" ref="AC28" ca="1">_xlfn.IFS(F28=0," ",F28="ALTERNATIVO","REVISAR",F28="REGULAR","NO APLICA")</f>
        <v xml:space="preserve"> </v>
      </c>
      <c r="AD28" s="192" t="str" cm="1">
        <f t="array" ref="AD28">IFERROR(_xlfn.IFS(AND(L28="si",M28="si"),1,AND(L28="no",M28="si"),0.5,AND(L28="si",M28="no"),0.5,AND(L28="no",M28="no"),0),"")</f>
        <v/>
      </c>
    </row>
    <row r="29" spans="1:37">
      <c r="A29" s="101" t="str">
        <f ca="1"/>
        <v>HERRAMIENTAS, IMPLEMENTOS Y UTENSILIOS</v>
      </c>
      <c r="B29" s="101" t="str">
        <f ca="1"/>
        <v>Mobiliario de oficina</v>
      </c>
      <c r="C29" s="101" t="str">
        <f ca="1"/>
        <v>E</v>
      </c>
      <c r="D29" s="101">
        <f ca="1"/>
        <v>0</v>
      </c>
      <c r="E29" s="101">
        <f ca="1"/>
        <v>0</v>
      </c>
      <c r="F29" s="101">
        <f ca="1"/>
        <v>0</v>
      </c>
      <c r="G29" s="101">
        <f ca="1"/>
        <v>0</v>
      </c>
      <c r="H29" s="101">
        <f ca="1"/>
        <v>0</v>
      </c>
      <c r="I29" s="101">
        <f ca="1"/>
        <v>0</v>
      </c>
      <c r="J29" s="101">
        <f ca="1"/>
        <v>0</v>
      </c>
      <c r="L29" s="205"/>
      <c r="M29" s="205"/>
      <c r="S29" s="92" t="str">
        <f t="shared" ca="1" si="2"/>
        <v>HERRAMIENTAS, IMPLEMENTOS Y UTENSILIOS</v>
      </c>
      <c r="U29" s="92" t="str">
        <f t="shared" ca="1" si="0"/>
        <v>HERRAMIENTAS, IMPLEMENTOS Y UTENSILIOS</v>
      </c>
      <c r="V29" s="91" t="str">
        <f t="shared" ca="1" si="0"/>
        <v>Mobiliario de oficina</v>
      </c>
      <c r="W29" s="91" t="str">
        <f t="shared" ca="1" si="0"/>
        <v>E</v>
      </c>
      <c r="X29" s="91" cm="1">
        <f t="array" aca="1" ref="X29" ca="1">IFERROR(_xlfn.IFS(W29="E",1,W29="G/2",$I$3/2,W29="G/5",$I$3/5,W29="G/10",$I$3/10,W29="i",$I$3),"")</f>
        <v>1</v>
      </c>
      <c r="Y29" s="189">
        <f t="shared" ca="1" si="3"/>
        <v>0</v>
      </c>
      <c r="Z29" s="101">
        <f t="shared" ca="1" si="4"/>
        <v>0</v>
      </c>
      <c r="AA29" s="163">
        <f t="shared" ca="1" si="5"/>
        <v>1.5</v>
      </c>
      <c r="AB29" s="190" t="str" cm="1">
        <f t="array" aca="1" ref="AB29" ca="1">_xlfn.IFS(Z29=0,"",Z29&gt;2.9,0,Z29&gt;2.4,0.25,Z29&gt;1.9,0.5,Z29&gt;1.5,0.75,Z29&lt;1.6,1)</f>
        <v/>
      </c>
      <c r="AC29" s="191" t="str" cm="1">
        <f t="array" aca="1" ref="AC29" ca="1">_xlfn.IFS(F29=0," ",F29="ALTERNATIVO","REVISAR",F29="REGULAR","NO APLICA")</f>
        <v xml:space="preserve"> </v>
      </c>
      <c r="AD29" s="192" t="str" cm="1">
        <f t="array" ref="AD29">IFERROR(_xlfn.IFS(AND(L29="si",M29="si"),1,AND(L29="no",M29="si"),0.5,AND(L29="si",M29="no"),0.5,AND(L29="no",M29="no"),0),"")</f>
        <v/>
      </c>
    </row>
    <row r="30" spans="1:37">
      <c r="A30" s="101" t="str">
        <f ca="1"/>
        <v>HERRAMIENTAS, IMPLEMENTOS Y UTENSILIOS</v>
      </c>
      <c r="B30" s="101" t="str">
        <f ca="1"/>
        <v>Mobiliario de oficina</v>
      </c>
      <c r="C30" s="101" t="str">
        <f ca="1"/>
        <v>E</v>
      </c>
      <c r="D30" s="101">
        <f ca="1"/>
        <v>0</v>
      </c>
      <c r="E30" s="101">
        <f ca="1"/>
        <v>0</v>
      </c>
      <c r="F30" s="101">
        <f ca="1"/>
        <v>0</v>
      </c>
      <c r="G30" s="101">
        <f ca="1"/>
        <v>0</v>
      </c>
      <c r="H30" s="101">
        <f ca="1"/>
        <v>0</v>
      </c>
      <c r="I30" s="101">
        <f ca="1"/>
        <v>0</v>
      </c>
      <c r="J30" s="101">
        <f ca="1"/>
        <v>0</v>
      </c>
      <c r="L30" s="205"/>
      <c r="M30" s="205"/>
      <c r="S30" s="92" t="str">
        <f t="shared" ca="1" si="2"/>
        <v>HERRAMIENTAS, IMPLEMENTOS Y UTENSILIOS</v>
      </c>
      <c r="U30" s="92" t="str">
        <f t="shared" ca="1" si="0"/>
        <v>HERRAMIENTAS, IMPLEMENTOS Y UTENSILIOS</v>
      </c>
      <c r="V30" s="91" t="str">
        <f t="shared" ca="1" si="0"/>
        <v>Mobiliario de oficina</v>
      </c>
      <c r="W30" s="91" t="str">
        <f t="shared" ca="1" si="0"/>
        <v>E</v>
      </c>
      <c r="X30" s="91" cm="1">
        <f t="array" aca="1" ref="X30" ca="1">IFERROR(_xlfn.IFS(W30="E",1,W30="G/2",$I$3/2,W30="G/5",$I$3/5,W30="G/10",$I$3/10,W30="i",$I$3),"")</f>
        <v>1</v>
      </c>
      <c r="Y30" s="189">
        <f t="shared" ca="1" si="3"/>
        <v>0</v>
      </c>
      <c r="Z30" s="101">
        <f t="shared" ca="1" si="4"/>
        <v>0</v>
      </c>
      <c r="AA30" s="163">
        <f t="shared" ca="1" si="5"/>
        <v>1.5</v>
      </c>
      <c r="AB30" s="190" t="str" cm="1">
        <f t="array" aca="1" ref="AB30" ca="1">_xlfn.IFS(Z30=0,"",Z30&gt;2.9,0,Z30&gt;2.4,0.25,Z30&gt;1.9,0.5,Z30&gt;1.5,0.75,Z30&lt;1.6,1)</f>
        <v/>
      </c>
      <c r="AC30" s="191" t="str" cm="1">
        <f t="array" aca="1" ref="AC30" ca="1">_xlfn.IFS(F30=0," ",F30="ALTERNATIVO","REVISAR",F30="REGULAR","NO APLICA")</f>
        <v xml:space="preserve"> </v>
      </c>
      <c r="AD30" s="192" t="str" cm="1">
        <f t="array" ref="AD30">IFERROR(_xlfn.IFS(AND(L30="si",M30="si"),1,AND(L30="no",M30="si"),0.5,AND(L30="si",M30="no"),0.5,AND(L30="no",M30="no"),0),"")</f>
        <v/>
      </c>
    </row>
    <row r="31" spans="1:37">
      <c r="A31" s="101" t="str">
        <f ca="1"/>
        <v>HERRAMIENTAS, IMPLEMENTOS Y UTENSILIOS</v>
      </c>
      <c r="B31" s="101" t="str">
        <f ca="1"/>
        <v>Mobiliario de oficina</v>
      </c>
      <c r="C31" s="101" t="str">
        <f ca="1"/>
        <v>E</v>
      </c>
      <c r="D31" s="101">
        <f ca="1"/>
        <v>0</v>
      </c>
      <c r="E31" s="101">
        <f ca="1"/>
        <v>0</v>
      </c>
      <c r="F31" s="101">
        <f ca="1"/>
        <v>0</v>
      </c>
      <c r="G31" s="101">
        <f ca="1"/>
        <v>0</v>
      </c>
      <c r="H31" s="101">
        <f ca="1"/>
        <v>0</v>
      </c>
      <c r="I31" s="101">
        <f ca="1"/>
        <v>0</v>
      </c>
      <c r="J31" s="101">
        <f ca="1"/>
        <v>0</v>
      </c>
      <c r="L31" s="205"/>
      <c r="M31" s="205"/>
      <c r="S31" s="92" t="str">
        <f t="shared" ca="1" si="2"/>
        <v>HERRAMIENTAS, IMPLEMENTOS Y UTENSILIOS</v>
      </c>
      <c r="U31" s="92" t="str">
        <f t="shared" ca="1" si="0"/>
        <v>HERRAMIENTAS, IMPLEMENTOS Y UTENSILIOS</v>
      </c>
      <c r="V31" s="91" t="str">
        <f t="shared" ca="1" si="0"/>
        <v>Mobiliario de oficina</v>
      </c>
      <c r="W31" s="91" t="str">
        <f t="shared" ca="1" si="0"/>
        <v>E</v>
      </c>
      <c r="X31" s="91" cm="1">
        <f t="array" aca="1" ref="X31" ca="1">IFERROR(_xlfn.IFS(W31="E",1,W31="G/2",$I$3/2,W31="G/5",$I$3/5,W31="G/10",$I$3/10,W31="i",$I$3),"")</f>
        <v>1</v>
      </c>
      <c r="Y31" s="189">
        <f t="shared" ca="1" si="3"/>
        <v>0</v>
      </c>
      <c r="Z31" s="101">
        <f t="shared" ca="1" si="4"/>
        <v>0</v>
      </c>
      <c r="AA31" s="163">
        <f t="shared" ca="1" si="5"/>
        <v>1.5</v>
      </c>
      <c r="AB31" s="190" t="str" cm="1">
        <f t="array" aca="1" ref="AB31" ca="1">_xlfn.IFS(Z31=0,"",Z31&gt;2.9,0,Z31&gt;2.4,0.25,Z31&gt;1.9,0.5,Z31&gt;1.5,0.75,Z31&lt;1.6,1)</f>
        <v/>
      </c>
      <c r="AC31" s="191" t="str" cm="1">
        <f t="array" aca="1" ref="AC31" ca="1">_xlfn.IFS(F31=0," ",F31="ALTERNATIVO","REVISAR",F31="REGULAR","NO APLICA")</f>
        <v xml:space="preserve"> </v>
      </c>
      <c r="AD31" s="192" t="str" cm="1">
        <f t="array" ref="AD31">IFERROR(_xlfn.IFS(AND(L31="si",M31="si"),1,AND(L31="no",M31="si"),0.5,AND(L31="si",M31="no"),0.5,AND(L31="no",M31="no"),0),"")</f>
        <v/>
      </c>
    </row>
    <row r="32" spans="1:37">
      <c r="A32" s="101" t="str">
        <f ca="1"/>
        <v>SOFTWARE</v>
      </c>
      <c r="B32" s="101" t="str">
        <f ca="1"/>
        <v>Software administración</v>
      </c>
      <c r="C32" s="101" t="str">
        <f ca="1"/>
        <v>E</v>
      </c>
      <c r="D32" s="101">
        <f ca="1"/>
        <v>0</v>
      </c>
      <c r="E32" s="101">
        <f ca="1"/>
        <v>0</v>
      </c>
      <c r="F32" s="101">
        <f ca="1"/>
        <v>0</v>
      </c>
      <c r="G32" s="101">
        <f ca="1"/>
        <v>0</v>
      </c>
      <c r="H32" s="101">
        <f ca="1"/>
        <v>0</v>
      </c>
      <c r="I32" s="101">
        <f ca="1"/>
        <v>0</v>
      </c>
      <c r="J32" s="101">
        <f ca="1"/>
        <v>0</v>
      </c>
      <c r="L32" s="205"/>
      <c r="M32" s="205"/>
      <c r="S32" s="92" t="str">
        <f t="shared" ca="1" si="2"/>
        <v>SOFTWARE</v>
      </c>
      <c r="U32" s="92" t="str">
        <f t="shared" ca="1" si="0"/>
        <v>SOFTWARE</v>
      </c>
      <c r="V32" s="91" t="str">
        <f t="shared" ca="1" si="0"/>
        <v>Software administración</v>
      </c>
      <c r="W32" s="91" t="str">
        <f t="shared" ca="1" si="0"/>
        <v>E</v>
      </c>
      <c r="X32" s="91" cm="1">
        <f t="array" aca="1" ref="X32" ca="1">IFERROR(_xlfn.IFS(W32="E",1,W32="G/2",$I$3/2,W32="G/5",$I$3/5,W32="G/10",$I$3/10,W32="i",$I$3),"")</f>
        <v>1</v>
      </c>
      <c r="Y32" s="189">
        <f t="shared" ca="1" si="3"/>
        <v>0</v>
      </c>
      <c r="Z32" s="101">
        <f t="shared" ca="1" si="4"/>
        <v>0</v>
      </c>
      <c r="AA32" s="163">
        <f t="shared" ca="1" si="5"/>
        <v>1.5</v>
      </c>
      <c r="AB32" s="190" t="str" cm="1">
        <f t="array" aca="1" ref="AB32" ca="1">_xlfn.IFS(Z32=0,"",Z32&gt;2.9,0,Z32&gt;2.4,0.25,Z32&gt;1.9,0.5,Z32&gt;1.5,0.75,Z32&lt;1.6,1)</f>
        <v/>
      </c>
      <c r="AC32" s="191" t="str" cm="1">
        <f t="array" aca="1" ref="AC32" ca="1">_xlfn.IFS(F32=0," ",F32="ALTERNATIVO","REVISAR",F32="REGULAR","NO APLICA")</f>
        <v xml:space="preserve"> </v>
      </c>
      <c r="AD32" s="192" t="str" cm="1">
        <f t="array" ref="AD32">IFERROR(_xlfn.IFS(AND(L32="si",M32="si"),1,AND(L32="no",M32="si"),0.5,AND(L32="si",M32="no"),0.5,AND(L32="no",M32="no"),0),"")</f>
        <v/>
      </c>
    </row>
    <row r="33" spans="1:30">
      <c r="A33" s="101" t="str">
        <f ca="1"/>
        <v>SOFTWARE</v>
      </c>
      <c r="B33" s="101" t="str">
        <f ca="1"/>
        <v xml:space="preserve">Software de contabilidad </v>
      </c>
      <c r="C33" s="101" t="str">
        <f ca="1"/>
        <v>E</v>
      </c>
      <c r="D33" s="101">
        <f ca="1"/>
        <v>0</v>
      </c>
      <c r="E33" s="101">
        <f ca="1"/>
        <v>0</v>
      </c>
      <c r="F33" s="101">
        <f ca="1"/>
        <v>0</v>
      </c>
      <c r="G33" s="101">
        <f ca="1"/>
        <v>0</v>
      </c>
      <c r="H33" s="101">
        <f ca="1"/>
        <v>0</v>
      </c>
      <c r="I33" s="101">
        <f ca="1"/>
        <v>0</v>
      </c>
      <c r="J33" s="101">
        <f ca="1"/>
        <v>0</v>
      </c>
      <c r="L33" s="205"/>
      <c r="M33" s="205"/>
      <c r="S33" s="92" t="str">
        <f t="shared" ca="1" si="2"/>
        <v>SOFTWARE</v>
      </c>
      <c r="U33" s="92" t="str">
        <f t="shared" ca="1" si="0"/>
        <v>SOFTWARE</v>
      </c>
      <c r="V33" s="91" t="str">
        <f t="shared" ca="1" si="0"/>
        <v xml:space="preserve">Software de contabilidad </v>
      </c>
      <c r="W33" s="91" t="str">
        <f t="shared" ca="1" si="0"/>
        <v>E</v>
      </c>
      <c r="X33" s="91" cm="1">
        <f t="array" aca="1" ref="X33" ca="1">IFERROR(_xlfn.IFS(W33="E",1,W33="G/2",$I$3/2,W33="G/5",$I$3/5,W33="G/10",$I$3/10,W33="i",$I$3),"")</f>
        <v>1</v>
      </c>
      <c r="Y33" s="189">
        <f t="shared" ca="1" si="3"/>
        <v>0</v>
      </c>
      <c r="Z33" s="101">
        <f t="shared" ca="1" si="4"/>
        <v>0</v>
      </c>
      <c r="AA33" s="163">
        <f t="shared" ca="1" si="5"/>
        <v>1.5</v>
      </c>
      <c r="AB33" s="190" t="str" cm="1">
        <f t="array" aca="1" ref="AB33" ca="1">_xlfn.IFS(Z33=0,"",Z33&gt;2.9,0,Z33&gt;2.4,0.25,Z33&gt;1.9,0.5,Z33&gt;1.5,0.75,Z33&lt;1.6,1)</f>
        <v/>
      </c>
      <c r="AC33" s="191" t="str" cm="1">
        <f t="array" aca="1" ref="AC33" ca="1">_xlfn.IFS(F33=0," ",F33="ALTERNATIVO","REVISAR",F33="REGULAR","NO APLICA")</f>
        <v xml:space="preserve"> </v>
      </c>
      <c r="AD33" s="192" t="str" cm="1">
        <f t="array" ref="AD33">IFERROR(_xlfn.IFS(AND(L33="si",M33="si"),1,AND(L33="no",M33="si"),0.5,AND(L33="si",M33="no"),0.5,AND(L33="no",M33="no"),0),"")</f>
        <v/>
      </c>
    </row>
    <row r="34" spans="1:30">
      <c r="A34" s="101" t="str">
        <f ca="1"/>
        <v>SOFTWARE</v>
      </c>
      <c r="B34" s="101" t="str">
        <f ca="1"/>
        <v>Software tributario y de comercio exterior</v>
      </c>
      <c r="C34" s="101" t="str">
        <f ca="1"/>
        <v>E</v>
      </c>
      <c r="D34" s="101">
        <f ca="1"/>
        <v>0</v>
      </c>
      <c r="E34" s="101">
        <f ca="1"/>
        <v>0</v>
      </c>
      <c r="F34" s="101">
        <f ca="1"/>
        <v>0</v>
      </c>
      <c r="G34" s="101">
        <f ca="1"/>
        <v>0</v>
      </c>
      <c r="H34" s="101">
        <f ca="1"/>
        <v>0</v>
      </c>
      <c r="I34" s="101">
        <f ca="1"/>
        <v>0</v>
      </c>
      <c r="J34" s="101">
        <f ca="1"/>
        <v>0</v>
      </c>
      <c r="L34" s="205"/>
      <c r="M34" s="205"/>
      <c r="S34" s="92" t="str">
        <f t="shared" ca="1" si="2"/>
        <v>SOFTWARE</v>
      </c>
      <c r="U34" s="92" t="str">
        <f t="shared" ca="1" si="0"/>
        <v>SOFTWARE</v>
      </c>
      <c r="V34" s="91" t="str">
        <f t="shared" ca="1" si="0"/>
        <v>Software tributario y de comercio exterior</v>
      </c>
      <c r="W34" s="91" t="str">
        <f ca="1">IFERROR(C34,"")</f>
        <v>E</v>
      </c>
      <c r="X34" s="91" cm="1">
        <f t="array" aca="1" ref="X34" ca="1">IFERROR(_xlfn.IFS(W34="E",1,W34="G/2",$I$3/2,W34="G/5",$I$3/5,W34="G/10",$I$3/10,W34="i",$I$3),"")</f>
        <v>1</v>
      </c>
      <c r="Y34" s="189">
        <f t="shared" ca="1" si="3"/>
        <v>0</v>
      </c>
      <c r="Z34" s="101">
        <f t="shared" ca="1" si="4"/>
        <v>0</v>
      </c>
      <c r="AA34" s="163">
        <f t="shared" ca="1" si="5"/>
        <v>1.5</v>
      </c>
      <c r="AB34" s="190" t="str" cm="1">
        <f t="array" aca="1" ref="AB34" ca="1">_xlfn.IFS(Z34=0,"",Z34&gt;2.9,0,Z34&gt;2.4,0.25,Z34&gt;1.9,0.5,Z34&gt;1.5,0.75,Z34&lt;1.6,1)</f>
        <v/>
      </c>
      <c r="AC34" s="191" t="str" cm="1">
        <f t="array" aca="1" ref="AC34" ca="1">_xlfn.IFS(F34=0," ",F34="ALTERNATIVO","REVISAR",F34="REGULAR","NO APLICA")</f>
        <v xml:space="preserve"> </v>
      </c>
      <c r="AD34" s="192" t="str" cm="1">
        <f t="array" ref="AD34">IFERROR(_xlfn.IFS(AND(L34="si",M34="si"),1,AND(L34="no",M34="si"),0.5,AND(L34="si",M34="no"),0.5,AND(L34="no",M34="no"),0),"")</f>
        <v/>
      </c>
    </row>
    <row r="35" spans="1:30">
      <c r="A35" s="101" t="str">
        <f ca="1"/>
        <v/>
      </c>
      <c r="B35" s="101">
        <f ca="1"/>
        <v>0</v>
      </c>
      <c r="C35" s="101" t="str">
        <f ca="1"/>
        <v/>
      </c>
      <c r="D35" s="101">
        <f ca="1"/>
        <v>0</v>
      </c>
      <c r="E35" s="101">
        <f ca="1"/>
        <v>0</v>
      </c>
      <c r="F35" s="101">
        <f ca="1"/>
        <v>0</v>
      </c>
      <c r="G35" s="101">
        <f ca="1"/>
        <v>0</v>
      </c>
      <c r="H35" s="101">
        <f ca="1"/>
        <v>0</v>
      </c>
      <c r="I35" s="101">
        <f ca="1"/>
        <v>0</v>
      </c>
      <c r="J35" s="101">
        <f ca="1"/>
        <v>0</v>
      </c>
      <c r="L35" s="205"/>
      <c r="M35" s="205"/>
      <c r="S35" s="92" t="str">
        <f t="shared" ca="1" si="2"/>
        <v/>
      </c>
      <c r="U35" s="92" t="str">
        <f t="shared" ca="1" si="0"/>
        <v/>
      </c>
      <c r="V35" s="91">
        <f t="shared" ca="1" si="0"/>
        <v>0</v>
      </c>
      <c r="W35" s="91" t="str">
        <f ca="1">IFERROR(C35,"")</f>
        <v/>
      </c>
      <c r="X35" s="91" t="str" cm="1">
        <f t="array" aca="1" ref="X35" ca="1">IFERROR(_xlfn.IFS(W35="E",1,W35="G/2",$I$3/2,W35="G/5",$I$3/5,W35="G/10",$I$3/10,W35="i",$I$3),"")</f>
        <v/>
      </c>
      <c r="Y35" s="189">
        <f t="shared" ca="1" si="3"/>
        <v>0</v>
      </c>
      <c r="Z35" s="101">
        <f t="shared" ca="1" si="4"/>
        <v>0</v>
      </c>
      <c r="AA35" s="163" t="str">
        <f t="shared" ca="1" si="5"/>
        <v/>
      </c>
      <c r="AB35" s="190" t="str" cm="1">
        <f t="array" aca="1" ref="AB35" ca="1">_xlfn.IFS(Z35=0,"",Z35&gt;2.9,0,Z35&gt;2.4,0.25,Z35&gt;1.9,0.5,Z35&gt;1.5,0.75,Z35&lt;1.6,1)</f>
        <v/>
      </c>
      <c r="AC35" s="191" t="str" cm="1">
        <f t="array" aca="1" ref="AC35" ca="1">_xlfn.IFS(F35=0," ",F35="ALTERNATIVO","REVISAR",F35="REGULAR","NO APLICA")</f>
        <v xml:space="preserve"> </v>
      </c>
      <c r="AD35" s="192" t="str" cm="1">
        <f t="array" ref="AD35">IFERROR(_xlfn.IFS(AND(L35="si",M35="si"),1,AND(L35="no",M35="si"),0.5,AND(L35="si",M35="no"),0.5,AND(L35="no",M35="no"),0),"")</f>
        <v/>
      </c>
    </row>
    <row r="36" spans="1:30">
      <c r="A36" s="101" t="str">
        <f ca="1"/>
        <v/>
      </c>
      <c r="B36" s="101">
        <f ca="1"/>
        <v>0</v>
      </c>
      <c r="C36" s="101" t="str">
        <f ca="1"/>
        <v/>
      </c>
      <c r="D36" s="101">
        <f ca="1"/>
        <v>0</v>
      </c>
      <c r="E36" s="101">
        <f ca="1"/>
        <v>0</v>
      </c>
      <c r="F36" s="101">
        <f ca="1"/>
        <v>0</v>
      </c>
      <c r="G36" s="101">
        <f ca="1"/>
        <v>0</v>
      </c>
      <c r="H36" s="101">
        <f ca="1"/>
        <v>0</v>
      </c>
      <c r="I36" s="101">
        <f ca="1"/>
        <v>0</v>
      </c>
      <c r="J36" s="101">
        <f ca="1"/>
        <v>0</v>
      </c>
      <c r="L36" s="205"/>
      <c r="M36" s="205"/>
      <c r="S36" s="92" t="str">
        <f t="shared" ca="1" si="2"/>
        <v/>
      </c>
      <c r="U36" s="92" t="str">
        <f t="shared" ca="1" si="0"/>
        <v/>
      </c>
      <c r="V36" s="91">
        <f t="shared" ca="1" si="0"/>
        <v>0</v>
      </c>
      <c r="W36" s="91" t="str">
        <f t="shared" ca="1" si="0"/>
        <v/>
      </c>
      <c r="X36" s="91" t="str" cm="1">
        <f t="array" aca="1" ref="X36" ca="1">IFERROR(_xlfn.IFS(W36="E",1,W36="G/2",$I$3/2,W36="G/5",$I$3/5,W36="G/10",$I$3/10,W36="i",$I$3),"")</f>
        <v/>
      </c>
      <c r="Y36" s="189">
        <f t="shared" ca="1" si="3"/>
        <v>0</v>
      </c>
      <c r="Z36" s="101">
        <f t="shared" ca="1" si="4"/>
        <v>0</v>
      </c>
      <c r="AA36" s="163" t="str">
        <f t="shared" ca="1" si="5"/>
        <v/>
      </c>
      <c r="AB36" s="190" t="str" cm="1">
        <f t="array" aca="1" ref="AB36" ca="1">_xlfn.IFS(Z36=0,"",Z36&gt;2.9,0,Z36&gt;2.4,0.25,Z36&gt;1.9,0.5,Z36&gt;1.5,0.75,Z36&lt;1.6,1)</f>
        <v/>
      </c>
      <c r="AC36" s="191" t="str" cm="1">
        <f t="array" aca="1" ref="AC36" ca="1">_xlfn.IFS(F36=0," ",F36="ALTERNATIVO","REVISAR",F36="REGULAR","NO APLICA")</f>
        <v xml:space="preserve"> </v>
      </c>
      <c r="AD36" s="192" t="str" cm="1">
        <f t="array" ref="AD36">IFERROR(_xlfn.IFS(AND(L36="si",M36="si"),1,AND(L36="no",M36="si"),0.5,AND(L36="si",M36="no"),0.5,AND(L36="no",M36="no"),0),"")</f>
        <v/>
      </c>
    </row>
    <row r="37" spans="1:30">
      <c r="A37" s="101" t="str">
        <f ca="1"/>
        <v/>
      </c>
      <c r="B37" s="101">
        <f ca="1"/>
        <v>0</v>
      </c>
      <c r="C37" s="101" t="str">
        <f ca="1"/>
        <v/>
      </c>
      <c r="D37" s="101">
        <f ca="1"/>
        <v>0</v>
      </c>
      <c r="E37" s="101">
        <f ca="1"/>
        <v>0</v>
      </c>
      <c r="F37" s="101">
        <f ca="1"/>
        <v>0</v>
      </c>
      <c r="G37" s="101">
        <f ca="1"/>
        <v>0</v>
      </c>
      <c r="H37" s="101">
        <f ca="1"/>
        <v>0</v>
      </c>
      <c r="I37" s="101">
        <f ca="1"/>
        <v>0</v>
      </c>
      <c r="J37" s="101">
        <f ca="1"/>
        <v>0</v>
      </c>
      <c r="L37" s="205"/>
      <c r="M37" s="205"/>
      <c r="S37" s="92" t="str">
        <f t="shared" ca="1" si="2"/>
        <v/>
      </c>
      <c r="U37" s="92" t="str">
        <f t="shared" ca="1" si="0"/>
        <v/>
      </c>
      <c r="V37" s="91">
        <f t="shared" ca="1" si="0"/>
        <v>0</v>
      </c>
      <c r="W37" s="91" t="str">
        <f t="shared" ca="1" si="0"/>
        <v/>
      </c>
      <c r="X37" s="91" t="str" cm="1">
        <f t="array" aca="1" ref="X37" ca="1">IFERROR(_xlfn.IFS(W37="E",1,W37="G/2",$I$3/2,W37="G/5",$I$3/5,W37="G/10",$I$3/10,W37="i",$I$3),"")</f>
        <v/>
      </c>
      <c r="Y37" s="189">
        <f t="shared" ca="1" si="3"/>
        <v>0</v>
      </c>
      <c r="Z37" s="101">
        <f t="shared" ca="1" si="4"/>
        <v>0</v>
      </c>
      <c r="AA37" s="163" t="str">
        <f t="shared" ca="1" si="5"/>
        <v/>
      </c>
      <c r="AB37" s="190" t="str" cm="1">
        <f t="array" aca="1" ref="AB37" ca="1">_xlfn.IFS(Z37=0,"",Z37&gt;2.9,0,Z37&gt;2.4,0.25,Z37&gt;1.9,0.5,Z37&gt;1.5,0.75,Z37&lt;1.6,1)</f>
        <v/>
      </c>
      <c r="AC37" s="191" t="str" cm="1">
        <f t="array" aca="1" ref="AC37" ca="1">_xlfn.IFS(F37=0," ",F37="ALTERNATIVO","REVISAR",F37="REGULAR","NO APLICA")</f>
        <v xml:space="preserve"> </v>
      </c>
      <c r="AD37" s="192" t="str" cm="1">
        <f t="array" ref="AD37">IFERROR(_xlfn.IFS(AND(L37="si",M37="si"),1,AND(L37="no",M37="si"),0.5,AND(L37="si",M37="no"),0.5,AND(L37="no",M37="no"),0),"")</f>
        <v/>
      </c>
    </row>
    <row r="38" spans="1:30">
      <c r="A38" s="101" t="str">
        <f ca="1"/>
        <v/>
      </c>
      <c r="B38" s="101">
        <f ca="1"/>
        <v>0</v>
      </c>
      <c r="C38" s="101" t="str">
        <f ca="1"/>
        <v/>
      </c>
      <c r="D38" s="101">
        <f ca="1"/>
        <v>0</v>
      </c>
      <c r="E38" s="101">
        <f ca="1"/>
        <v>0</v>
      </c>
      <c r="F38" s="101">
        <f ca="1"/>
        <v>0</v>
      </c>
      <c r="G38" s="101">
        <f ca="1"/>
        <v>0</v>
      </c>
      <c r="H38" s="101">
        <f ca="1"/>
        <v>0</v>
      </c>
      <c r="I38" s="101">
        <f ca="1"/>
        <v>0</v>
      </c>
      <c r="J38" s="101">
        <f ca="1"/>
        <v>0</v>
      </c>
      <c r="L38" s="205"/>
      <c r="M38" s="205"/>
      <c r="S38" s="92" t="str">
        <f t="shared" ca="1" si="2"/>
        <v/>
      </c>
      <c r="U38" s="92" t="str">
        <f t="shared" ca="1" si="0"/>
        <v/>
      </c>
      <c r="V38" s="91">
        <f t="shared" ca="1" si="0"/>
        <v>0</v>
      </c>
      <c r="W38" s="91" t="str">
        <f t="shared" ca="1" si="0"/>
        <v/>
      </c>
      <c r="X38" s="91" t="str" cm="1">
        <f t="array" aca="1" ref="X38" ca="1">IFERROR(_xlfn.IFS(W38="E",1,W38="G/2",$I$3/2,W38="G/5",$I$3/5,W38="G/10",$I$3/10,W38="i",$I$3),"")</f>
        <v/>
      </c>
      <c r="Y38" s="189">
        <f t="shared" ca="1" si="3"/>
        <v>0</v>
      </c>
      <c r="Z38" s="101">
        <f t="shared" ca="1" si="4"/>
        <v>0</v>
      </c>
      <c r="AA38" s="163" t="str">
        <f t="shared" ca="1" si="5"/>
        <v/>
      </c>
      <c r="AB38" s="190" t="str" cm="1">
        <f t="array" aca="1" ref="AB38" ca="1">_xlfn.IFS(Z38=0,"",Z38&gt;2.9,0,Z38&gt;2.4,0.25,Z38&gt;1.9,0.5,Z38&gt;1.5,0.75,Z38&lt;1.6,1)</f>
        <v/>
      </c>
      <c r="AC38" s="191" t="str" cm="1">
        <f t="array" aca="1" ref="AC38" ca="1">_xlfn.IFS(F38=0," ",F38="ALTERNATIVO","REVISAR",F38="REGULAR","NO APLICA")</f>
        <v xml:space="preserve"> </v>
      </c>
      <c r="AD38" s="192" t="str" cm="1">
        <f t="array" ref="AD38">IFERROR(_xlfn.IFS(AND(L38="si",M38="si"),1,AND(L38="no",M38="si"),0.5,AND(L38="si",M38="no"),0.5,AND(L38="no",M38="no"),0),"")</f>
        <v/>
      </c>
    </row>
    <row r="39" spans="1:30">
      <c r="A39" s="101" t="str">
        <f ca="1"/>
        <v/>
      </c>
      <c r="B39" s="101">
        <f ca="1"/>
        <v>0</v>
      </c>
      <c r="C39" s="101" t="str">
        <f ca="1"/>
        <v/>
      </c>
      <c r="D39" s="101">
        <f ca="1"/>
        <v>0</v>
      </c>
      <c r="E39" s="101">
        <f ca="1"/>
        <v>0</v>
      </c>
      <c r="F39" s="101">
        <f ca="1"/>
        <v>0</v>
      </c>
      <c r="G39" s="101">
        <f ca="1"/>
        <v>0</v>
      </c>
      <c r="H39" s="101">
        <f ca="1"/>
        <v>0</v>
      </c>
      <c r="I39" s="101">
        <f ca="1"/>
        <v>0</v>
      </c>
      <c r="J39" s="101">
        <f ca="1"/>
        <v>0</v>
      </c>
      <c r="L39" s="205"/>
      <c r="M39" s="205"/>
      <c r="S39" s="92" t="str">
        <f t="shared" ca="1" si="2"/>
        <v/>
      </c>
      <c r="U39" s="92" t="str">
        <f t="shared" ca="1" si="0"/>
        <v/>
      </c>
      <c r="V39" s="91">
        <f t="shared" ca="1" si="0"/>
        <v>0</v>
      </c>
      <c r="W39" s="91" t="str">
        <f t="shared" ca="1" si="0"/>
        <v/>
      </c>
      <c r="X39" s="91" t="str" cm="1">
        <f t="array" aca="1" ref="X39" ca="1">IFERROR(_xlfn.IFS(W39="E",1,W39="G/2",$I$3/2,W39="G/5",$I$3/5,W39="G/10",$I$3/10,W39="i",$I$3),"")</f>
        <v/>
      </c>
      <c r="Y39" s="189">
        <f t="shared" ca="1" si="3"/>
        <v>0</v>
      </c>
      <c r="Z39" s="101">
        <f t="shared" ca="1" si="4"/>
        <v>0</v>
      </c>
      <c r="AA39" s="163" t="str">
        <f t="shared" ca="1" si="5"/>
        <v/>
      </c>
      <c r="AB39" s="190" t="str" cm="1">
        <f t="array" aca="1" ref="AB39" ca="1">_xlfn.IFS(Z39=0,"",Z39&gt;2.9,0,Z39&gt;2.4,0.25,Z39&gt;1.9,0.5,Z39&gt;1.5,0.75,Z39&lt;1.6,1)</f>
        <v/>
      </c>
      <c r="AC39" s="191" t="str" cm="1">
        <f t="array" aca="1" ref="AC39" ca="1">_xlfn.IFS(F39=0," ",F39="ALTERNATIVO","REVISAR",F39="REGULAR","NO APLICA")</f>
        <v xml:space="preserve"> </v>
      </c>
      <c r="AD39" s="192" t="str" cm="1">
        <f t="array" ref="AD39">IFERROR(_xlfn.IFS(AND(L39="si",M39="si"),1,AND(L39="no",M39="si"),0.5,AND(L39="si",M39="no"),0.5,AND(L39="no",M39="no"),0),"")</f>
        <v/>
      </c>
    </row>
    <row r="40" spans="1:30">
      <c r="A40" s="101" t="str">
        <f ca="1"/>
        <v/>
      </c>
      <c r="B40" s="101">
        <f ca="1"/>
        <v>0</v>
      </c>
      <c r="C40" s="101" t="str">
        <f ca="1"/>
        <v/>
      </c>
      <c r="D40" s="101">
        <f ca="1"/>
        <v>0</v>
      </c>
      <c r="E40" s="101">
        <f ca="1"/>
        <v>0</v>
      </c>
      <c r="F40" s="101">
        <f ca="1"/>
        <v>0</v>
      </c>
      <c r="G40" s="101">
        <f ca="1"/>
        <v>0</v>
      </c>
      <c r="H40" s="101">
        <f ca="1"/>
        <v>0</v>
      </c>
      <c r="I40" s="101">
        <f ca="1"/>
        <v>0</v>
      </c>
      <c r="J40" s="101">
        <f ca="1"/>
        <v>0</v>
      </c>
      <c r="L40" s="205"/>
      <c r="M40" s="205"/>
      <c r="S40" s="92" t="str">
        <f t="shared" ca="1" si="2"/>
        <v/>
      </c>
      <c r="U40" s="92" t="str">
        <f t="shared" ca="1" si="0"/>
        <v/>
      </c>
      <c r="V40" s="91">
        <f t="shared" ca="1" si="0"/>
        <v>0</v>
      </c>
      <c r="W40" s="91" t="str">
        <f t="shared" ca="1" si="0"/>
        <v/>
      </c>
      <c r="X40" s="91" t="str" cm="1">
        <f t="array" aca="1" ref="X40" ca="1">IFERROR(_xlfn.IFS(W40="E",1,W40="G/2",$I$3/2,W40="G/5",$I$3/5,W40="G/10",$I$3/10,W40="i",$I$3),"")</f>
        <v/>
      </c>
      <c r="Y40" s="189">
        <f t="shared" ca="1" si="3"/>
        <v>0</v>
      </c>
      <c r="Z40" s="101">
        <f t="shared" ca="1" si="4"/>
        <v>0</v>
      </c>
      <c r="AA40" s="163" t="str">
        <f t="shared" ca="1" si="5"/>
        <v/>
      </c>
      <c r="AB40" s="190" t="str" cm="1">
        <f t="array" aca="1" ref="AB40" ca="1">_xlfn.IFS(Z40=0,"",Z40&gt;2.9,0,Z40&gt;2.4,0.25,Z40&gt;1.9,0.5,Z40&gt;1.5,0.75,Z40&lt;1.6,1)</f>
        <v/>
      </c>
      <c r="AC40" s="191" t="str" cm="1">
        <f t="array" aca="1" ref="AC40" ca="1">_xlfn.IFS(F40=0," ",F40="ALTERNATIVO","REVISAR",F40="REGULAR","NO APLICA")</f>
        <v xml:space="preserve"> </v>
      </c>
      <c r="AD40" s="192" t="str" cm="1">
        <f t="array" ref="AD40">IFERROR(_xlfn.IFS(AND(L40="si",M40="si"),1,AND(L40="no",M40="si"),0.5,AND(L40="si",M40="no"),0.5,AND(L40="no",M40="no"),0),"")</f>
        <v/>
      </c>
    </row>
    <row r="41" spans="1:30">
      <c r="A41" s="101" t="str">
        <f ca="1"/>
        <v/>
      </c>
      <c r="B41" s="101">
        <f ca="1"/>
        <v>0</v>
      </c>
      <c r="C41" s="101" t="str">
        <f ca="1"/>
        <v/>
      </c>
      <c r="D41" s="101">
        <f ca="1"/>
        <v>0</v>
      </c>
      <c r="E41" s="101">
        <f ca="1"/>
        <v>0</v>
      </c>
      <c r="F41" s="101">
        <f ca="1"/>
        <v>0</v>
      </c>
      <c r="G41" s="101">
        <f ca="1"/>
        <v>0</v>
      </c>
      <c r="H41" s="101">
        <f ca="1"/>
        <v>0</v>
      </c>
      <c r="I41" s="101">
        <f ca="1"/>
        <v>0</v>
      </c>
      <c r="J41" s="101">
        <f ca="1"/>
        <v>0</v>
      </c>
      <c r="L41" s="205"/>
      <c r="M41" s="205"/>
      <c r="S41" s="92" t="str">
        <f t="shared" ca="1" si="2"/>
        <v/>
      </c>
      <c r="U41" s="92" t="str">
        <f t="shared" ca="1" si="0"/>
        <v/>
      </c>
      <c r="V41" s="91">
        <f t="shared" ca="1" si="0"/>
        <v>0</v>
      </c>
      <c r="W41" s="91" t="str">
        <f t="shared" ca="1" si="0"/>
        <v/>
      </c>
      <c r="X41" s="91" t="str" cm="1">
        <f t="array" aca="1" ref="X41" ca="1">IFERROR(_xlfn.IFS(W41="E",1,W41="G/2",$I$3/2,W41="G/5",$I$3/5,W41="G/10",$I$3/10,W41="i",$I$3),"")</f>
        <v/>
      </c>
      <c r="Y41" s="189">
        <f t="shared" ca="1" si="3"/>
        <v>0</v>
      </c>
      <c r="Z41" s="101">
        <f t="shared" ca="1" si="4"/>
        <v>0</v>
      </c>
      <c r="AA41" s="163" t="str">
        <f t="shared" ca="1" si="5"/>
        <v/>
      </c>
      <c r="AB41" s="190" t="str" cm="1">
        <f t="array" aca="1" ref="AB41" ca="1">_xlfn.IFS(Z41=0,"",Z41&gt;2.9,0,Z41&gt;2.4,0.25,Z41&gt;1.9,0.5,Z41&gt;1.5,0.75,Z41&lt;1.6,1)</f>
        <v/>
      </c>
      <c r="AC41" s="191" t="str" cm="1">
        <f t="array" aca="1" ref="AC41" ca="1">_xlfn.IFS(F41=0," ",F41="ALTERNATIVO","REVISAR",F41="REGULAR","NO APLICA")</f>
        <v xml:space="preserve"> </v>
      </c>
      <c r="AD41" s="192" t="str" cm="1">
        <f t="array" ref="AD41">IFERROR(_xlfn.IFS(AND(L41="si",M41="si"),1,AND(L41="no",M41="si"),0.5,AND(L41="si",M41="no"),0.5,AND(L41="no",M41="no"),0),"")</f>
        <v/>
      </c>
    </row>
    <row r="42" spans="1:30">
      <c r="A42" s="101" t="str">
        <f ca="1"/>
        <v/>
      </c>
      <c r="B42" s="101">
        <f ca="1"/>
        <v>0</v>
      </c>
      <c r="C42" s="101" t="str">
        <f ca="1"/>
        <v/>
      </c>
      <c r="D42" s="101">
        <f ca="1"/>
        <v>0</v>
      </c>
      <c r="E42" s="101">
        <f ca="1"/>
        <v>0</v>
      </c>
      <c r="F42" s="101">
        <f ca="1"/>
        <v>0</v>
      </c>
      <c r="G42" s="101">
        <f ca="1"/>
        <v>0</v>
      </c>
      <c r="H42" s="101">
        <f ca="1"/>
        <v>0</v>
      </c>
      <c r="I42" s="101">
        <f ca="1"/>
        <v>0</v>
      </c>
      <c r="J42" s="101">
        <f ca="1"/>
        <v>0</v>
      </c>
      <c r="L42" s="205"/>
      <c r="M42" s="205"/>
      <c r="S42" s="92" t="str">
        <f t="shared" ca="1" si="2"/>
        <v/>
      </c>
      <c r="U42" s="92" t="str">
        <f t="shared" ca="1" si="0"/>
        <v/>
      </c>
      <c r="V42" s="91">
        <f t="shared" ca="1" si="0"/>
        <v>0</v>
      </c>
      <c r="W42" s="91" t="str">
        <f t="shared" ca="1" si="0"/>
        <v/>
      </c>
      <c r="X42" s="91" t="str" cm="1">
        <f t="array" aca="1" ref="X42" ca="1">IFERROR(_xlfn.IFS(W42="E",1,W42="G/2",$I$3/2,W42="G/5",$I$3/5,W42="G/10",$I$3/10,W42="i",$I$3),"")</f>
        <v/>
      </c>
      <c r="Y42" s="189">
        <f t="shared" ca="1" si="3"/>
        <v>0</v>
      </c>
      <c r="Z42" s="101">
        <f t="shared" ca="1" si="4"/>
        <v>0</v>
      </c>
      <c r="AA42" s="163" t="str">
        <f t="shared" ca="1" si="5"/>
        <v/>
      </c>
      <c r="AB42" s="190" t="str" cm="1">
        <f t="array" aca="1" ref="AB42" ca="1">_xlfn.IFS(Z42=0,"",Z42&gt;2.9,0,Z42&gt;2.4,0.25,Z42&gt;1.9,0.5,Z42&gt;1.5,0.75,Z42&lt;1.6,1)</f>
        <v/>
      </c>
      <c r="AC42" s="191" t="str" cm="1">
        <f t="array" aca="1" ref="AC42" ca="1">_xlfn.IFS(F42=0," ",F42="ALTERNATIVO","REVISAR",F42="REGULAR","NO APLICA")</f>
        <v xml:space="preserve"> </v>
      </c>
      <c r="AD42" s="192" t="str" cm="1">
        <f t="array" ref="AD42">IFERROR(_xlfn.IFS(AND(L42="si",M42="si"),1,AND(L42="no",M42="si"),0.5,AND(L42="si",M42="no"),0.5,AND(L42="no",M42="no"),0),"")</f>
        <v/>
      </c>
    </row>
    <row r="43" spans="1:30">
      <c r="A43" s="101" t="str">
        <f ca="1"/>
        <v/>
      </c>
      <c r="B43" s="101">
        <f ca="1"/>
        <v>0</v>
      </c>
      <c r="C43" s="101" t="str">
        <f ca="1"/>
        <v/>
      </c>
      <c r="D43" s="101">
        <f ca="1"/>
        <v>0</v>
      </c>
      <c r="E43" s="101">
        <f ca="1"/>
        <v>0</v>
      </c>
      <c r="F43" s="101">
        <f ca="1"/>
        <v>0</v>
      </c>
      <c r="G43" s="101">
        <f ca="1"/>
        <v>0</v>
      </c>
      <c r="H43" s="101">
        <f ca="1"/>
        <v>0</v>
      </c>
      <c r="I43" s="101">
        <f ca="1"/>
        <v>0</v>
      </c>
      <c r="J43" s="101">
        <f ca="1"/>
        <v>0</v>
      </c>
      <c r="L43" s="205"/>
      <c r="M43" s="205"/>
      <c r="S43" s="92" t="str">
        <f t="shared" ca="1" si="2"/>
        <v/>
      </c>
      <c r="U43" s="92" t="str">
        <f t="shared" ca="1" si="0"/>
        <v/>
      </c>
      <c r="V43" s="91">
        <f t="shared" ca="1" si="0"/>
        <v>0</v>
      </c>
      <c r="W43" s="91" t="str">
        <f t="shared" ca="1" si="0"/>
        <v/>
      </c>
      <c r="X43" s="91" t="str" cm="1">
        <f t="array" aca="1" ref="X43" ca="1">IFERROR(_xlfn.IFS(W43="E",1,W43="G/2",$I$3/2,W43="G/5",$I$3/5,W43="G/10",$I$3/10,W43="i",$I$3),"")</f>
        <v/>
      </c>
      <c r="Y43" s="189">
        <f t="shared" ca="1" si="3"/>
        <v>0</v>
      </c>
      <c r="Z43" s="101">
        <f t="shared" ca="1" si="4"/>
        <v>0</v>
      </c>
      <c r="AA43" s="163" t="str">
        <f t="shared" ca="1" si="5"/>
        <v/>
      </c>
      <c r="AB43" s="190" t="str" cm="1">
        <f t="array" aca="1" ref="AB43" ca="1">_xlfn.IFS(Z43=0,"",Z43&gt;2.9,0,Z43&gt;2.4,0.25,Z43&gt;1.9,0.5,Z43&gt;1.5,0.75,Z43&lt;1.6,1)</f>
        <v/>
      </c>
      <c r="AC43" s="191" t="str" cm="1">
        <f t="array" aca="1" ref="AC43" ca="1">_xlfn.IFS(F43=0," ",F43="ALTERNATIVO","REVISAR",F43="REGULAR","NO APLICA")</f>
        <v xml:space="preserve"> </v>
      </c>
      <c r="AD43" s="192" t="str" cm="1">
        <f t="array" ref="AD43">IFERROR(_xlfn.IFS(AND(L43="si",M43="si"),1,AND(L43="no",M43="si"),0.5,AND(L43="si",M43="no"),0.5,AND(L43="no",M43="no"),0),"")</f>
        <v/>
      </c>
    </row>
    <row r="44" spans="1:30">
      <c r="A44" s="101" t="str">
        <f ca="1"/>
        <v/>
      </c>
      <c r="B44" s="101">
        <f ca="1"/>
        <v>0</v>
      </c>
      <c r="C44" s="101" t="str">
        <f ca="1"/>
        <v/>
      </c>
      <c r="D44" s="101">
        <f ca="1"/>
        <v>0</v>
      </c>
      <c r="E44" s="101">
        <f ca="1"/>
        <v>0</v>
      </c>
      <c r="F44" s="101">
        <f ca="1"/>
        <v>0</v>
      </c>
      <c r="G44" s="101">
        <f ca="1"/>
        <v>0</v>
      </c>
      <c r="H44" s="101">
        <f ca="1"/>
        <v>0</v>
      </c>
      <c r="I44" s="101">
        <f ca="1"/>
        <v>0</v>
      </c>
      <c r="J44" s="101">
        <f ca="1"/>
        <v>0</v>
      </c>
      <c r="L44" s="205"/>
      <c r="M44" s="205"/>
      <c r="S44" s="92" t="str">
        <f t="shared" ca="1" si="2"/>
        <v/>
      </c>
      <c r="U44" s="92" t="str">
        <f t="shared" ca="1" si="0"/>
        <v/>
      </c>
      <c r="V44" s="91">
        <f t="shared" ca="1" si="0"/>
        <v>0</v>
      </c>
      <c r="W44" s="91" t="str">
        <f t="shared" ca="1" si="0"/>
        <v/>
      </c>
      <c r="X44" s="91" t="str" cm="1">
        <f t="array" aca="1" ref="X44" ca="1">IFERROR(_xlfn.IFS(W44="E",1,W44="G/2",$I$3/2,W44="G/5",$I$3/5,W44="G/10",$I$3/10,W44="i",$I$3),"")</f>
        <v/>
      </c>
      <c r="Y44" s="189">
        <f t="shared" ca="1" si="3"/>
        <v>0</v>
      </c>
      <c r="Z44" s="101">
        <f t="shared" ca="1" si="4"/>
        <v>0</v>
      </c>
      <c r="AA44" s="163" t="str">
        <f t="shared" ca="1" si="5"/>
        <v/>
      </c>
      <c r="AB44" s="190" t="str" cm="1">
        <f t="array" aca="1" ref="AB44" ca="1">_xlfn.IFS(Z44=0,"",Z44&gt;2.9,0,Z44&gt;2.4,0.25,Z44&gt;1.9,0.5,Z44&gt;1.5,0.75,Z44&lt;1.6,1)</f>
        <v/>
      </c>
      <c r="AC44" s="191" t="str" cm="1">
        <f t="array" aca="1" ref="AC44" ca="1">_xlfn.IFS(F44=0," ",F44="ALTERNATIVO","REVISAR",F44="REGULAR","NO APLICA")</f>
        <v xml:space="preserve"> </v>
      </c>
      <c r="AD44" s="192" t="str" cm="1">
        <f t="array" ref="AD44">IFERROR(_xlfn.IFS(AND(L44="si",M44="si"),1,AND(L44="no",M44="si"),0.5,AND(L44="si",M44="no"),0.5,AND(L44="no",M44="no"),0),"")</f>
        <v/>
      </c>
    </row>
    <row r="45" spans="1:30">
      <c r="A45" s="101" t="str">
        <f ca="1"/>
        <v/>
      </c>
      <c r="B45" s="101">
        <f ca="1"/>
        <v>0</v>
      </c>
      <c r="C45" s="101" t="str">
        <f ca="1"/>
        <v/>
      </c>
      <c r="D45" s="101">
        <f ca="1"/>
        <v>0</v>
      </c>
      <c r="E45" s="101">
        <f ca="1"/>
        <v>0</v>
      </c>
      <c r="F45" s="101">
        <f ca="1"/>
        <v>0</v>
      </c>
      <c r="G45" s="101">
        <f ca="1"/>
        <v>0</v>
      </c>
      <c r="H45" s="101">
        <f ca="1"/>
        <v>0</v>
      </c>
      <c r="I45" s="101">
        <f ca="1"/>
        <v>0</v>
      </c>
      <c r="J45" s="101">
        <f ca="1"/>
        <v>0</v>
      </c>
      <c r="L45" s="205"/>
      <c r="M45" s="205"/>
      <c r="S45" s="92" t="str">
        <f t="shared" ca="1" si="2"/>
        <v/>
      </c>
      <c r="U45" s="92" t="str">
        <f t="shared" ca="1" si="0"/>
        <v/>
      </c>
      <c r="V45" s="91">
        <f t="shared" ca="1" si="0"/>
        <v>0</v>
      </c>
      <c r="W45" s="91" t="str">
        <f t="shared" ca="1" si="0"/>
        <v/>
      </c>
      <c r="X45" s="91" t="str" cm="1">
        <f t="array" aca="1" ref="X45" ca="1">IFERROR(_xlfn.IFS(W45="E",1,W45="G/2",$I$3/2,W45="G/5",$I$3/5,W45="G/10",$I$3/10,W45="i",$I$3),"")</f>
        <v/>
      </c>
      <c r="Y45" s="189">
        <f t="shared" ca="1" si="3"/>
        <v>0</v>
      </c>
      <c r="Z45" s="101">
        <f t="shared" ca="1" si="4"/>
        <v>0</v>
      </c>
      <c r="AA45" s="163" t="str">
        <f t="shared" ca="1" si="5"/>
        <v/>
      </c>
      <c r="AB45" s="190" t="str" cm="1">
        <f t="array" aca="1" ref="AB45" ca="1">_xlfn.IFS(Z45=0,"",Z45&gt;2.9,0,Z45&gt;2.4,0.25,Z45&gt;1.9,0.5,Z45&gt;1.5,0.75,Z45&lt;1.6,1)</f>
        <v/>
      </c>
      <c r="AC45" s="191" t="str" cm="1">
        <f t="array" aca="1" ref="AC45" ca="1">_xlfn.IFS(F45=0," ",F45="ALTERNATIVO","REVISAR",F45="REGULAR","NO APLICA")</f>
        <v xml:space="preserve"> </v>
      </c>
      <c r="AD45" s="192" t="str" cm="1">
        <f t="array" ref="AD45">IFERROR(_xlfn.IFS(AND(L45="si",M45="si"),1,AND(L45="no",M45="si"),0.5,AND(L45="si",M45="no"),0.5,AND(L45="no",M45="no"),0),"")</f>
        <v/>
      </c>
    </row>
    <row r="46" spans="1:30">
      <c r="A46" s="101" t="str">
        <f ca="1"/>
        <v/>
      </c>
      <c r="B46" s="101">
        <f ca="1"/>
        <v>0</v>
      </c>
      <c r="C46" s="101" t="str">
        <f ca="1"/>
        <v/>
      </c>
      <c r="D46" s="101">
        <f ca="1"/>
        <v>0</v>
      </c>
      <c r="E46" s="101">
        <f ca="1"/>
        <v>0</v>
      </c>
      <c r="F46" s="101">
        <f ca="1"/>
        <v>0</v>
      </c>
      <c r="G46" s="101">
        <f ca="1"/>
        <v>0</v>
      </c>
      <c r="H46" s="101">
        <f ca="1"/>
        <v>0</v>
      </c>
      <c r="I46" s="101">
        <f ca="1"/>
        <v>0</v>
      </c>
      <c r="J46" s="101">
        <f ca="1"/>
        <v>0</v>
      </c>
      <c r="L46" s="205"/>
      <c r="M46" s="205"/>
      <c r="S46" s="92" t="str">
        <f t="shared" ca="1" si="2"/>
        <v/>
      </c>
      <c r="U46" s="92" t="str">
        <f t="shared" ca="1" si="0"/>
        <v/>
      </c>
      <c r="V46" s="91">
        <f t="shared" ca="1" si="0"/>
        <v>0</v>
      </c>
      <c r="W46" s="91" t="str">
        <f t="shared" ca="1" si="0"/>
        <v/>
      </c>
      <c r="X46" s="91" t="str" cm="1">
        <f t="array" aca="1" ref="X46" ca="1">IFERROR(_xlfn.IFS(W46="E",1,W46="G/2",$I$3/2,W46="G/5",$I$3/5,W46="G/10",$I$3/10,W46="i",$I$3),"")</f>
        <v/>
      </c>
      <c r="Y46" s="189">
        <f t="shared" ca="1" si="3"/>
        <v>0</v>
      </c>
      <c r="Z46" s="101">
        <f t="shared" ca="1" si="4"/>
        <v>0</v>
      </c>
      <c r="AA46" s="163" t="str">
        <f t="shared" ca="1" si="5"/>
        <v/>
      </c>
      <c r="AB46" s="190" t="str" cm="1">
        <f t="array" aca="1" ref="AB46" ca="1">_xlfn.IFS(Z46=0,"",Z46&gt;2.9,0,Z46&gt;2.4,0.25,Z46&gt;1.9,0.5,Z46&gt;1.5,0.75,Z46&lt;1.6,1)</f>
        <v/>
      </c>
      <c r="AC46" s="191" t="str" cm="1">
        <f t="array" aca="1" ref="AC46" ca="1">_xlfn.IFS(F46=0," ",F46="ALTERNATIVO","REVISAR",F46="REGULAR","NO APLICA")</f>
        <v xml:space="preserve"> </v>
      </c>
      <c r="AD46" s="192" t="str" cm="1">
        <f t="array" ref="AD46">IFERROR(_xlfn.IFS(AND(L46="si",M46="si"),1,AND(L46="no",M46="si"),0.5,AND(L46="si",M46="no"),0.5,AND(L46="no",M46="no"),0),"")</f>
        <v/>
      </c>
    </row>
    <row r="47" spans="1:30">
      <c r="A47" s="101" t="str">
        <f ca="1"/>
        <v/>
      </c>
      <c r="B47" s="101">
        <f ca="1"/>
        <v>0</v>
      </c>
      <c r="C47" s="101" t="str">
        <f ca="1"/>
        <v/>
      </c>
      <c r="D47" s="101">
        <f ca="1"/>
        <v>0</v>
      </c>
      <c r="E47" s="101">
        <f ca="1"/>
        <v>0</v>
      </c>
      <c r="F47" s="101">
        <f ca="1"/>
        <v>0</v>
      </c>
      <c r="G47" s="101">
        <f ca="1"/>
        <v>0</v>
      </c>
      <c r="H47" s="101">
        <f ca="1"/>
        <v>0</v>
      </c>
      <c r="I47" s="101">
        <f ca="1"/>
        <v>0</v>
      </c>
      <c r="J47" s="101">
        <f ca="1"/>
        <v>0</v>
      </c>
      <c r="L47" s="205"/>
      <c r="M47" s="205"/>
      <c r="S47" s="92" t="str">
        <f t="shared" ca="1" si="2"/>
        <v/>
      </c>
      <c r="U47" s="92" t="str">
        <f t="shared" ca="1" si="0"/>
        <v/>
      </c>
      <c r="V47" s="91">
        <f t="shared" ca="1" si="0"/>
        <v>0</v>
      </c>
      <c r="W47" s="91" t="str">
        <f t="shared" ca="1" si="0"/>
        <v/>
      </c>
      <c r="X47" s="91" t="str" cm="1">
        <f t="array" aca="1" ref="X47" ca="1">IFERROR(_xlfn.IFS(W47="E",1,W47="G/2",$I$3/2,W47="G/5",$I$3/5,W47="G/10",$I$3/10,W47="i",$I$3),"")</f>
        <v/>
      </c>
      <c r="Y47" s="189">
        <f t="shared" ca="1" si="3"/>
        <v>0</v>
      </c>
      <c r="Z47" s="101">
        <f t="shared" ca="1" si="4"/>
        <v>0</v>
      </c>
      <c r="AA47" s="163" t="str">
        <f t="shared" ca="1" si="5"/>
        <v/>
      </c>
      <c r="AB47" s="190" t="str" cm="1">
        <f t="array" aca="1" ref="AB47" ca="1">_xlfn.IFS(Z47=0,"",Z47&gt;2.9,0,Z47&gt;2.4,0.25,Z47&gt;1.9,0.5,Z47&gt;1.5,0.75,Z47&lt;1.6,1)</f>
        <v/>
      </c>
      <c r="AC47" s="191" t="str" cm="1">
        <f t="array" aca="1" ref="AC47" ca="1">_xlfn.IFS(F47=0," ",F47="ALTERNATIVO","REVISAR",F47="REGULAR","NO APLICA")</f>
        <v xml:space="preserve"> </v>
      </c>
      <c r="AD47" s="192" t="str" cm="1">
        <f t="array" ref="AD47">IFERROR(_xlfn.IFS(AND(L47="si",M47="si"),1,AND(L47="no",M47="si"),0.5,AND(L47="si",M47="no"),0.5,AND(L47="no",M47="no"),0),"")</f>
        <v/>
      </c>
    </row>
    <row r="48" spans="1:30">
      <c r="A48" s="101" t="str">
        <f ca="1"/>
        <v/>
      </c>
      <c r="B48" s="101">
        <f ca="1"/>
        <v>0</v>
      </c>
      <c r="C48" s="101" t="str">
        <f ca="1"/>
        <v/>
      </c>
      <c r="D48" s="101">
        <f ca="1"/>
        <v>0</v>
      </c>
      <c r="E48" s="101">
        <f ca="1"/>
        <v>0</v>
      </c>
      <c r="F48" s="101">
        <f ca="1"/>
        <v>0</v>
      </c>
      <c r="G48" s="101">
        <f ca="1"/>
        <v>0</v>
      </c>
      <c r="H48" s="101">
        <f ca="1"/>
        <v>0</v>
      </c>
      <c r="I48" s="101">
        <f ca="1"/>
        <v>0</v>
      </c>
      <c r="J48" s="101">
        <f ca="1"/>
        <v>0</v>
      </c>
      <c r="L48" s="205"/>
      <c r="M48" s="205"/>
      <c r="S48" s="92" t="str">
        <f t="shared" ca="1" si="2"/>
        <v/>
      </c>
      <c r="U48" s="92" t="str">
        <f t="shared" ca="1" si="0"/>
        <v/>
      </c>
      <c r="V48" s="91">
        <f t="shared" ca="1" si="0"/>
        <v>0</v>
      </c>
      <c r="W48" s="91" t="str">
        <f t="shared" ca="1" si="0"/>
        <v/>
      </c>
      <c r="X48" s="91" t="str" cm="1">
        <f t="array" aca="1" ref="X48" ca="1">IFERROR(_xlfn.IFS(W48="E",1,W48="G/2",$I$3/2,W48="G/5",$I$3/5,W48="G/10",$I$3/10,W48="i",$I$3),"")</f>
        <v/>
      </c>
      <c r="Y48" s="189">
        <f t="shared" ca="1" si="3"/>
        <v>0</v>
      </c>
      <c r="Z48" s="101">
        <f t="shared" ca="1" si="4"/>
        <v>0</v>
      </c>
      <c r="AA48" s="163" t="str">
        <f t="shared" ca="1" si="5"/>
        <v/>
      </c>
      <c r="AB48" s="190" t="str" cm="1">
        <f t="array" aca="1" ref="AB48" ca="1">_xlfn.IFS(Z48=0,"",Z48&gt;2.9,0,Z48&gt;2.4,0.25,Z48&gt;1.9,0.5,Z48&gt;1.5,0.75,Z48&lt;1.6,1)</f>
        <v/>
      </c>
      <c r="AC48" s="191" t="str" cm="1">
        <f t="array" aca="1" ref="AC48" ca="1">_xlfn.IFS(F48=0," ",F48="ALTERNATIVO","REVISAR",F48="REGULAR","NO APLICA")</f>
        <v xml:space="preserve"> </v>
      </c>
      <c r="AD48" s="192" t="str" cm="1">
        <f t="array" ref="AD48">IFERROR(_xlfn.IFS(AND(L48="si",M48="si"),1,AND(L48="no",M48="si"),0.5,AND(L48="si",M48="no"),0.5,AND(L48="no",M48="no"),0),"")</f>
        <v/>
      </c>
    </row>
    <row r="49" spans="1:30">
      <c r="A49" s="101" t="str">
        <f ca="1"/>
        <v/>
      </c>
      <c r="B49" s="101">
        <f ca="1"/>
        <v>0</v>
      </c>
      <c r="C49" s="101" t="str">
        <f ca="1"/>
        <v/>
      </c>
      <c r="D49" s="101">
        <f ca="1"/>
        <v>0</v>
      </c>
      <c r="E49" s="101">
        <f ca="1"/>
        <v>0</v>
      </c>
      <c r="F49" s="101">
        <f ca="1"/>
        <v>0</v>
      </c>
      <c r="G49" s="101">
        <f ca="1"/>
        <v>0</v>
      </c>
      <c r="H49" s="101">
        <f ca="1"/>
        <v>0</v>
      </c>
      <c r="I49" s="101">
        <f ca="1"/>
        <v>0</v>
      </c>
      <c r="J49" s="101">
        <f ca="1"/>
        <v>0</v>
      </c>
      <c r="L49" s="205"/>
      <c r="M49" s="205"/>
      <c r="S49" s="92" t="str">
        <f t="shared" ca="1" si="2"/>
        <v/>
      </c>
      <c r="U49" s="92" t="str">
        <f t="shared" ca="1" si="0"/>
        <v/>
      </c>
      <c r="V49" s="91">
        <f t="shared" ca="1" si="0"/>
        <v>0</v>
      </c>
      <c r="W49" s="91" t="str">
        <f t="shared" ca="1" si="0"/>
        <v/>
      </c>
      <c r="X49" s="91" t="str" cm="1">
        <f t="array" aca="1" ref="X49" ca="1">IFERROR(_xlfn.IFS(W49="E",1,W49="G/2",$I$3/2,W49="G/5",$I$3/5,W49="G/10",$I$3/10,W49="i",$I$3),"")</f>
        <v/>
      </c>
      <c r="Y49" s="189">
        <f t="shared" ca="1" si="3"/>
        <v>0</v>
      </c>
      <c r="Z49" s="101">
        <f t="shared" ca="1" si="4"/>
        <v>0</v>
      </c>
      <c r="AA49" s="163" t="str">
        <f t="shared" ca="1" si="5"/>
        <v/>
      </c>
      <c r="AB49" s="190" t="str" cm="1">
        <f t="array" aca="1" ref="AB49" ca="1">_xlfn.IFS(Z49=0,"",Z49&gt;2.9,0,Z49&gt;2.4,0.25,Z49&gt;1.9,0.5,Z49&gt;1.5,0.75,Z49&lt;1.6,1)</f>
        <v/>
      </c>
      <c r="AC49" s="191" t="str" cm="1">
        <f t="array" aca="1" ref="AC49" ca="1">_xlfn.IFS(F49=0," ",F49="ALTERNATIVO","REVISAR",F49="REGULAR","NO APLICA")</f>
        <v xml:space="preserve"> </v>
      </c>
      <c r="AD49" s="192" t="str" cm="1">
        <f t="array" ref="AD49">IFERROR(_xlfn.IFS(AND(L49="si",M49="si"),1,AND(L49="no",M49="si"),0.5,AND(L49="si",M49="no"),0.5,AND(L49="no",M49="no"),0),"")</f>
        <v/>
      </c>
    </row>
    <row r="50" spans="1:30">
      <c r="A50" s="101" t="str">
        <f ca="1"/>
        <v/>
      </c>
      <c r="B50" s="101">
        <f ca="1"/>
        <v>0</v>
      </c>
      <c r="C50" s="101" t="str">
        <f ca="1"/>
        <v/>
      </c>
      <c r="D50" s="101">
        <f ca="1"/>
        <v>0</v>
      </c>
      <c r="E50" s="101">
        <f ca="1"/>
        <v>0</v>
      </c>
      <c r="F50" s="101">
        <f ca="1"/>
        <v>0</v>
      </c>
      <c r="G50" s="101">
        <f ca="1"/>
        <v>0</v>
      </c>
      <c r="H50" s="101">
        <f ca="1"/>
        <v>0</v>
      </c>
      <c r="I50" s="101">
        <f ca="1"/>
        <v>0</v>
      </c>
      <c r="J50" s="101">
        <f ca="1"/>
        <v>0</v>
      </c>
      <c r="L50" s="205"/>
      <c r="M50" s="205"/>
      <c r="S50" s="92" t="str">
        <f t="shared" ca="1" si="2"/>
        <v/>
      </c>
      <c r="U50" s="92" t="str">
        <f t="shared" ca="1" si="0"/>
        <v/>
      </c>
      <c r="V50" s="91">
        <f t="shared" ca="1" si="0"/>
        <v>0</v>
      </c>
      <c r="W50" s="91" t="str">
        <f t="shared" ca="1" si="0"/>
        <v/>
      </c>
      <c r="X50" s="91" t="str" cm="1">
        <f t="array" aca="1" ref="X50" ca="1">IFERROR(_xlfn.IFS(W50="E",1,W50="G/2",$I$3/2,W50="G/5",$I$3/5,W50="G/10",$I$3/10,W50="i",$I$3),"")</f>
        <v/>
      </c>
      <c r="Y50" s="189">
        <f t="shared" ca="1" si="3"/>
        <v>0</v>
      </c>
      <c r="Z50" s="101">
        <f t="shared" ca="1" si="4"/>
        <v>0</v>
      </c>
      <c r="AA50" s="163" t="str">
        <f t="shared" ca="1" si="5"/>
        <v/>
      </c>
      <c r="AB50" s="190" t="str" cm="1">
        <f t="array" aca="1" ref="AB50" ca="1">_xlfn.IFS(Z50=0,"",Z50&gt;2.9,0,Z50&gt;2.4,0.25,Z50&gt;1.9,0.5,Z50&gt;1.5,0.75,Z50&lt;1.6,1)</f>
        <v/>
      </c>
      <c r="AC50" s="191" t="str" cm="1">
        <f t="array" aca="1" ref="AC50" ca="1">_xlfn.IFS(F50=0," ",F50="ALTERNATIVO","REVISAR",F50="REGULAR","NO APLICA")</f>
        <v xml:space="preserve"> </v>
      </c>
      <c r="AD50" s="192" t="str" cm="1">
        <f t="array" ref="AD50">IFERROR(_xlfn.IFS(AND(L50="si",M50="si"),1,AND(L50="no",M50="si"),0.5,AND(L50="si",M50="no"),0.5,AND(L50="no",M50="no"),0),"")</f>
        <v/>
      </c>
    </row>
    <row r="51" spans="1:30">
      <c r="A51" s="101" t="str">
        <f ca="1"/>
        <v/>
      </c>
      <c r="B51" s="101">
        <f ca="1"/>
        <v>0</v>
      </c>
      <c r="C51" s="101" t="str">
        <f ca="1"/>
        <v/>
      </c>
      <c r="D51" s="101">
        <f ca="1"/>
        <v>0</v>
      </c>
      <c r="E51" s="101">
        <f ca="1"/>
        <v>0</v>
      </c>
      <c r="F51" s="101">
        <f ca="1"/>
        <v>0</v>
      </c>
      <c r="G51" s="101">
        <f ca="1"/>
        <v>0</v>
      </c>
      <c r="H51" s="101">
        <f ca="1"/>
        <v>0</v>
      </c>
      <c r="I51" s="101">
        <f ca="1"/>
        <v>0</v>
      </c>
      <c r="J51" s="101">
        <f ca="1"/>
        <v>0</v>
      </c>
      <c r="L51" s="205"/>
      <c r="M51" s="205"/>
      <c r="S51" s="92" t="str">
        <f t="shared" ca="1" si="2"/>
        <v/>
      </c>
      <c r="U51" s="92" t="str">
        <f t="shared" ca="1" si="0"/>
        <v/>
      </c>
      <c r="V51" s="91">
        <f t="shared" ca="1" si="0"/>
        <v>0</v>
      </c>
      <c r="W51" s="91" t="str">
        <f t="shared" ca="1" si="0"/>
        <v/>
      </c>
      <c r="X51" s="91" t="str" cm="1">
        <f t="array" aca="1" ref="X51" ca="1">IFERROR(_xlfn.IFS(W51="E",1,W51="G/2",$I$3/2,W51="G/5",$I$3/5,W51="G/10",$I$3/10,W51="i",$I$3),"")</f>
        <v/>
      </c>
      <c r="Y51" s="189">
        <f t="shared" ca="1" si="3"/>
        <v>0</v>
      </c>
      <c r="Z51" s="101">
        <f t="shared" ca="1" si="4"/>
        <v>0</v>
      </c>
      <c r="AA51" s="163" t="str">
        <f t="shared" ca="1" si="5"/>
        <v/>
      </c>
      <c r="AB51" s="190" t="str" cm="1">
        <f t="array" aca="1" ref="AB51" ca="1">_xlfn.IFS(Z51=0,"",Z51&gt;2.9,0,Z51&gt;2.4,0.25,Z51&gt;1.9,0.5,Z51&gt;1.5,0.75,Z51&lt;1.6,1)</f>
        <v/>
      </c>
      <c r="AC51" s="191" t="str" cm="1">
        <f t="array" aca="1" ref="AC51" ca="1">_xlfn.IFS(F51=0," ",F51="ALTERNATIVO","REVISAR",F51="REGULAR","NO APLICA")</f>
        <v xml:space="preserve"> </v>
      </c>
      <c r="AD51" s="192" t="str" cm="1">
        <f t="array" ref="AD51">IFERROR(_xlfn.IFS(AND(L51="si",M51="si"),1,AND(L51="no",M51="si"),0.5,AND(L51="si",M51="no"),0.5,AND(L51="no",M51="no"),0),"")</f>
        <v/>
      </c>
    </row>
    <row r="52" spans="1:30">
      <c r="A52" s="101" t="str">
        <f ca="1"/>
        <v/>
      </c>
      <c r="B52" s="101">
        <f ca="1"/>
        <v>0</v>
      </c>
      <c r="C52" s="101" t="str">
        <f ca="1"/>
        <v/>
      </c>
      <c r="D52" s="101">
        <f ca="1"/>
        <v>0</v>
      </c>
      <c r="E52" s="101">
        <f ca="1"/>
        <v>0</v>
      </c>
      <c r="F52" s="101">
        <f ca="1"/>
        <v>0</v>
      </c>
      <c r="G52" s="101">
        <f ca="1"/>
        <v>0</v>
      </c>
      <c r="H52" s="101">
        <f ca="1"/>
        <v>0</v>
      </c>
      <c r="I52" s="101">
        <f ca="1"/>
        <v>0</v>
      </c>
      <c r="J52" s="101">
        <f ca="1"/>
        <v>0</v>
      </c>
      <c r="L52" s="205"/>
      <c r="M52" s="205"/>
      <c r="S52" s="92" t="str">
        <f t="shared" ca="1" si="2"/>
        <v/>
      </c>
      <c r="U52" s="92" t="str">
        <f t="shared" ca="1" si="0"/>
        <v/>
      </c>
      <c r="V52" s="91">
        <f t="shared" ca="1" si="0"/>
        <v>0</v>
      </c>
      <c r="W52" s="91" t="str">
        <f t="shared" ca="1" si="0"/>
        <v/>
      </c>
      <c r="X52" s="91" t="str" cm="1">
        <f t="array" aca="1" ref="X52" ca="1">IFERROR(_xlfn.IFS(W52="E",1,W52="G/2",$I$3/2,W52="G/5",$I$3/5,W52="G/10",$I$3/10,W52="i",$I$3),"")</f>
        <v/>
      </c>
      <c r="Y52" s="189">
        <f t="shared" ca="1" si="3"/>
        <v>0</v>
      </c>
      <c r="Z52" s="101">
        <f t="shared" ca="1" si="4"/>
        <v>0</v>
      </c>
      <c r="AA52" s="163" t="str">
        <f t="shared" ca="1" si="5"/>
        <v/>
      </c>
      <c r="AB52" s="190" t="str" cm="1">
        <f t="array" aca="1" ref="AB52" ca="1">_xlfn.IFS(Z52=0,"",Z52&gt;2.9,0,Z52&gt;2.4,0.25,Z52&gt;1.9,0.5,Z52&gt;1.5,0.75,Z52&lt;1.6,1)</f>
        <v/>
      </c>
      <c r="AC52" s="191" t="str" cm="1">
        <f t="array" aca="1" ref="AC52" ca="1">_xlfn.IFS(F52=0," ",F52="ALTERNATIVO","REVISAR",F52="REGULAR","NO APLICA")</f>
        <v xml:space="preserve"> </v>
      </c>
      <c r="AD52" s="192" t="str" cm="1">
        <f t="array" ref="AD52">IFERROR(_xlfn.IFS(AND(L52="si",M52="si"),1,AND(L52="no",M52="si"),0.5,AND(L52="si",M52="no"),0.5,AND(L52="no",M52="no"),0),"")</f>
        <v/>
      </c>
    </row>
    <row r="53" spans="1:30">
      <c r="A53" s="101" t="str">
        <f ca="1"/>
        <v/>
      </c>
      <c r="B53" s="101">
        <f ca="1"/>
        <v>0</v>
      </c>
      <c r="C53" s="101" t="str">
        <f ca="1"/>
        <v/>
      </c>
      <c r="D53" s="101">
        <f ca="1"/>
        <v>0</v>
      </c>
      <c r="E53" s="101">
        <f ca="1"/>
        <v>0</v>
      </c>
      <c r="F53" s="101">
        <f ca="1"/>
        <v>0</v>
      </c>
      <c r="G53" s="101">
        <f ca="1"/>
        <v>0</v>
      </c>
      <c r="H53" s="101">
        <f ca="1"/>
        <v>0</v>
      </c>
      <c r="I53" s="101">
        <f ca="1"/>
        <v>0</v>
      </c>
      <c r="J53" s="101">
        <f ca="1"/>
        <v>0</v>
      </c>
      <c r="L53" s="205"/>
      <c r="M53" s="205"/>
      <c r="S53" s="92" t="str">
        <f t="shared" ca="1" si="2"/>
        <v/>
      </c>
      <c r="U53" s="92" t="str">
        <f t="shared" ca="1" si="0"/>
        <v/>
      </c>
      <c r="V53" s="91">
        <f t="shared" ca="1" si="0"/>
        <v>0</v>
      </c>
      <c r="W53" s="91" t="str">
        <f t="shared" ca="1" si="0"/>
        <v/>
      </c>
      <c r="X53" s="91" t="str" cm="1">
        <f t="array" aca="1" ref="X53" ca="1">IFERROR(_xlfn.IFS(W53="E",1,W53="G/2",$I$3/2,W53="G/5",$I$3/5,W53="G/10",$I$3/10,W53="i",$I$3),"")</f>
        <v/>
      </c>
      <c r="Y53" s="189">
        <f t="shared" ca="1" si="3"/>
        <v>0</v>
      </c>
      <c r="Z53" s="101">
        <f t="shared" ca="1" si="4"/>
        <v>0</v>
      </c>
      <c r="AA53" s="163" t="str">
        <f t="shared" ca="1" si="5"/>
        <v/>
      </c>
      <c r="AB53" s="190" t="str" cm="1">
        <f t="array" aca="1" ref="AB53" ca="1">_xlfn.IFS(Z53=0,"",Z53&gt;2.9,0,Z53&gt;2.4,0.25,Z53&gt;1.9,0.5,Z53&gt;1.5,0.75,Z53&lt;1.6,1)</f>
        <v/>
      </c>
      <c r="AC53" s="191" t="str" cm="1">
        <f t="array" aca="1" ref="AC53" ca="1">_xlfn.IFS(F53=0," ",F53="ALTERNATIVO","REVISAR",F53="REGULAR","NO APLICA")</f>
        <v xml:space="preserve"> </v>
      </c>
      <c r="AD53" s="192" t="str" cm="1">
        <f t="array" ref="AD53">IFERROR(_xlfn.IFS(AND(L53="si",M53="si"),1,AND(L53="no",M53="si"),0.5,AND(L53="si",M53="no"),0.5,AND(L53="no",M53="no"),0),"")</f>
        <v/>
      </c>
    </row>
    <row r="54" spans="1:30">
      <c r="A54" s="101" t="str">
        <f ca="1"/>
        <v/>
      </c>
      <c r="B54" s="101">
        <f ca="1"/>
        <v>0</v>
      </c>
      <c r="C54" s="101" t="str">
        <f ca="1"/>
        <v/>
      </c>
      <c r="D54" s="101">
        <f ca="1"/>
        <v>0</v>
      </c>
      <c r="E54" s="101">
        <f ca="1"/>
        <v>0</v>
      </c>
      <c r="F54" s="101">
        <f ca="1"/>
        <v>0</v>
      </c>
      <c r="G54" s="101">
        <f ca="1"/>
        <v>0</v>
      </c>
      <c r="H54" s="101">
        <f ca="1"/>
        <v>0</v>
      </c>
      <c r="I54" s="101">
        <f ca="1"/>
        <v>0</v>
      </c>
      <c r="J54" s="101">
        <f ca="1"/>
        <v>0</v>
      </c>
      <c r="L54" s="205"/>
      <c r="M54" s="205"/>
      <c r="S54" s="92" t="str">
        <f t="shared" ca="1" si="2"/>
        <v/>
      </c>
      <c r="U54" s="92" t="str">
        <f t="shared" ca="1" si="0"/>
        <v/>
      </c>
      <c r="V54" s="91">
        <f t="shared" ca="1" si="0"/>
        <v>0</v>
      </c>
      <c r="W54" s="91" t="str">
        <f t="shared" ca="1" si="0"/>
        <v/>
      </c>
      <c r="X54" s="91" t="str" cm="1">
        <f t="array" aca="1" ref="X54" ca="1">IFERROR(_xlfn.IFS(W54="E",1,W54="G/2",$I$3/2,W54="G/5",$I$3/5,W54="G/10",$I$3/10,W54="i",$I$3),"")</f>
        <v/>
      </c>
      <c r="Y54" s="189">
        <f t="shared" ca="1" si="3"/>
        <v>0</v>
      </c>
      <c r="Z54" s="101">
        <f t="shared" ca="1" si="4"/>
        <v>0</v>
      </c>
      <c r="AA54" s="163" t="str">
        <f t="shared" ca="1" si="5"/>
        <v/>
      </c>
      <c r="AB54" s="190" t="str" cm="1">
        <f t="array" aca="1" ref="AB54" ca="1">_xlfn.IFS(Z54=0,"",Z54&gt;2.9,0,Z54&gt;2.4,0.25,Z54&gt;1.9,0.5,Z54&gt;1.5,0.75,Z54&lt;1.6,1)</f>
        <v/>
      </c>
      <c r="AC54" s="191" t="str" cm="1">
        <f t="array" aca="1" ref="AC54" ca="1">_xlfn.IFS(F54=0," ",F54="ALTERNATIVO","REVISAR",F54="REGULAR","NO APLICA")</f>
        <v xml:space="preserve"> </v>
      </c>
      <c r="AD54" s="192" t="str" cm="1">
        <f t="array" ref="AD54">IFERROR(_xlfn.IFS(AND(L54="si",M54="si"),1,AND(L54="no",M54="si"),0.5,AND(L54="si",M54="no"),0.5,AND(L54="no",M54="no"),0),"")</f>
        <v/>
      </c>
    </row>
    <row r="55" spans="1:30">
      <c r="A55" s="101" t="str">
        <f ca="1"/>
        <v/>
      </c>
      <c r="B55" s="101">
        <f ca="1"/>
        <v>0</v>
      </c>
      <c r="C55" s="101" t="str">
        <f ca="1"/>
        <v/>
      </c>
      <c r="D55" s="101">
        <f ca="1"/>
        <v>0</v>
      </c>
      <c r="E55" s="101">
        <f ca="1"/>
        <v>0</v>
      </c>
      <c r="F55" s="101">
        <f ca="1"/>
        <v>0</v>
      </c>
      <c r="G55" s="101">
        <f ca="1"/>
        <v>0</v>
      </c>
      <c r="H55" s="101">
        <f ca="1"/>
        <v>0</v>
      </c>
      <c r="I55" s="101">
        <f ca="1"/>
        <v>0</v>
      </c>
      <c r="J55" s="101">
        <f ca="1"/>
        <v>0</v>
      </c>
      <c r="L55" s="205"/>
      <c r="M55" s="205"/>
      <c r="S55" s="92" t="str">
        <f t="shared" ca="1" si="2"/>
        <v/>
      </c>
      <c r="U55" s="92" t="str">
        <f t="shared" ca="1" si="0"/>
        <v/>
      </c>
      <c r="V55" s="91">
        <f t="shared" ca="1" si="0"/>
        <v>0</v>
      </c>
      <c r="W55" s="91" t="str">
        <f t="shared" ca="1" si="0"/>
        <v/>
      </c>
      <c r="X55" s="91" t="str" cm="1">
        <f t="array" aca="1" ref="X55" ca="1">IFERROR(_xlfn.IFS(W55="E",1,W55="G/2",$I$3/2,W55="G/5",$I$3/5,W55="G/10",$I$3/10,W55="i",$I$3),"")</f>
        <v/>
      </c>
      <c r="Y55" s="189">
        <f t="shared" ca="1" si="3"/>
        <v>0</v>
      </c>
      <c r="Z55" s="101">
        <f t="shared" ca="1" si="4"/>
        <v>0</v>
      </c>
      <c r="AA55" s="163" t="str">
        <f t="shared" ca="1" si="5"/>
        <v/>
      </c>
      <c r="AB55" s="190" t="str" cm="1">
        <f t="array" aca="1" ref="AB55" ca="1">_xlfn.IFS(Z55=0,"",Z55&gt;2.9,0,Z55&gt;2.4,0.25,Z55&gt;1.9,0.5,Z55&gt;1.5,0.75,Z55&lt;1.6,1)</f>
        <v/>
      </c>
      <c r="AC55" s="191" t="str" cm="1">
        <f t="array" aca="1" ref="AC55" ca="1">_xlfn.IFS(F55=0," ",F55="ALTERNATIVO","REVISAR",F55="REGULAR","NO APLICA")</f>
        <v xml:space="preserve"> </v>
      </c>
      <c r="AD55" s="192" t="str" cm="1">
        <f t="array" ref="AD55">IFERROR(_xlfn.IFS(AND(L55="si",M55="si"),1,AND(L55="no",M55="si"),0.5,AND(L55="si",M55="no"),0.5,AND(L55="no",M55="no"),0),"")</f>
        <v/>
      </c>
    </row>
    <row r="56" spans="1:30">
      <c r="A56" s="101" t="str">
        <f ca="1"/>
        <v/>
      </c>
      <c r="B56" s="101">
        <f ca="1"/>
        <v>0</v>
      </c>
      <c r="C56" s="101" t="str">
        <f ca="1"/>
        <v/>
      </c>
      <c r="D56" s="101">
        <f ca="1"/>
        <v>0</v>
      </c>
      <c r="E56" s="101">
        <f ca="1"/>
        <v>0</v>
      </c>
      <c r="F56" s="101">
        <f ca="1"/>
        <v>0</v>
      </c>
      <c r="G56" s="101">
        <f ca="1"/>
        <v>0</v>
      </c>
      <c r="H56" s="101">
        <f ca="1"/>
        <v>0</v>
      </c>
      <c r="I56" s="101">
        <f ca="1"/>
        <v>0</v>
      </c>
      <c r="J56" s="101">
        <f ca="1"/>
        <v>0</v>
      </c>
      <c r="L56" s="205"/>
      <c r="M56" s="205"/>
      <c r="S56" s="92" t="str">
        <f t="shared" ca="1" si="2"/>
        <v/>
      </c>
      <c r="U56" s="92" t="str">
        <f t="shared" ca="1" si="0"/>
        <v/>
      </c>
      <c r="V56" s="91">
        <f t="shared" ca="1" si="0"/>
        <v>0</v>
      </c>
      <c r="W56" s="91" t="str">
        <f t="shared" ca="1" si="0"/>
        <v/>
      </c>
      <c r="X56" s="91" t="str" cm="1">
        <f t="array" aca="1" ref="X56" ca="1">IFERROR(_xlfn.IFS(W56="E",1,W56="G/2",$I$3/2,W56="G/5",$I$3/5,W56="G/10",$I$3/10,W56="i",$I$3),"")</f>
        <v/>
      </c>
      <c r="Y56" s="189">
        <f t="shared" ca="1" si="3"/>
        <v>0</v>
      </c>
      <c r="Z56" s="101">
        <f t="shared" ca="1" si="4"/>
        <v>0</v>
      </c>
      <c r="AA56" s="163" t="str">
        <f t="shared" ca="1" si="5"/>
        <v/>
      </c>
      <c r="AB56" s="190" t="str" cm="1">
        <f t="array" aca="1" ref="AB56" ca="1">_xlfn.IFS(Z56=0,"",Z56&gt;2.9,0,Z56&gt;2.4,0.25,Z56&gt;1.9,0.5,Z56&gt;1.5,0.75,Z56&lt;1.6,1)</f>
        <v/>
      </c>
      <c r="AC56" s="191" t="str" cm="1">
        <f t="array" aca="1" ref="AC56" ca="1">_xlfn.IFS(F56=0," ",F56="ALTERNATIVO","REVISAR",F56="REGULAR","NO APLICA")</f>
        <v xml:space="preserve"> </v>
      </c>
      <c r="AD56" s="192" t="str" cm="1">
        <f t="array" ref="AD56">IFERROR(_xlfn.IFS(AND(L56="si",M56="si"),1,AND(L56="no",M56="si"),0.5,AND(L56="si",M56="no"),0.5,AND(L56="no",M56="no"),0),"")</f>
        <v/>
      </c>
    </row>
    <row r="57" spans="1:30">
      <c r="A57" s="101" t="str">
        <f ca="1"/>
        <v/>
      </c>
      <c r="B57" s="101">
        <f ca="1"/>
        <v>0</v>
      </c>
      <c r="C57" s="101" t="str">
        <f ca="1"/>
        <v/>
      </c>
      <c r="D57" s="101">
        <f ca="1"/>
        <v>0</v>
      </c>
      <c r="E57" s="101">
        <f ca="1"/>
        <v>0</v>
      </c>
      <c r="F57" s="101">
        <f ca="1"/>
        <v>0</v>
      </c>
      <c r="G57" s="101">
        <f ca="1"/>
        <v>0</v>
      </c>
      <c r="H57" s="101">
        <f ca="1"/>
        <v>0</v>
      </c>
      <c r="I57" s="101">
        <f ca="1"/>
        <v>0</v>
      </c>
      <c r="J57" s="101">
        <f ca="1"/>
        <v>0</v>
      </c>
      <c r="L57" s="205"/>
      <c r="M57" s="205"/>
      <c r="S57" s="92" t="str">
        <f t="shared" ca="1" si="2"/>
        <v/>
      </c>
      <c r="U57" s="92" t="str">
        <f t="shared" ca="1" si="0"/>
        <v/>
      </c>
      <c r="V57" s="91">
        <f t="shared" ca="1" si="0"/>
        <v>0</v>
      </c>
      <c r="W57" s="91" t="str">
        <f t="shared" ca="1" si="0"/>
        <v/>
      </c>
      <c r="X57" s="91" t="str" cm="1">
        <f t="array" aca="1" ref="X57" ca="1">IFERROR(_xlfn.IFS(W57="E",1,W57="G/2",$I$3/2,W57="G/5",$I$3/5,W57="G/10",$I$3/10,W57="i",$I$3),"")</f>
        <v/>
      </c>
      <c r="Y57" s="189">
        <f t="shared" ca="1" si="3"/>
        <v>0</v>
      </c>
      <c r="Z57" s="101">
        <f t="shared" ca="1" si="4"/>
        <v>0</v>
      </c>
      <c r="AA57" s="163" t="str">
        <f t="shared" ca="1" si="5"/>
        <v/>
      </c>
      <c r="AB57" s="190" t="str" cm="1">
        <f t="array" aca="1" ref="AB57" ca="1">_xlfn.IFS(Z57=0,"",Z57&gt;2.9,0,Z57&gt;2.4,0.25,Z57&gt;1.9,0.5,Z57&gt;1.5,0.75,Z57&lt;1.6,1)</f>
        <v/>
      </c>
      <c r="AC57" s="191" t="str" cm="1">
        <f t="array" aca="1" ref="AC57" ca="1">_xlfn.IFS(F57=0," ",F57="ALTERNATIVO","REVISAR",F57="REGULAR","NO APLICA")</f>
        <v xml:space="preserve"> </v>
      </c>
      <c r="AD57" s="192" t="str" cm="1">
        <f t="array" ref="AD57">IFERROR(_xlfn.IFS(AND(L57="si",M57="si"),1,AND(L57="no",M57="si"),0.5,AND(L57="si",M57="no"),0.5,AND(L57="no",M57="no"),0),"")</f>
        <v/>
      </c>
    </row>
    <row r="58" spans="1:30">
      <c r="A58" s="101" t="str">
        <f ca="1"/>
        <v/>
      </c>
      <c r="B58" s="101">
        <f ca="1"/>
        <v>0</v>
      </c>
      <c r="C58" s="101" t="str">
        <f ca="1"/>
        <v/>
      </c>
      <c r="D58" s="101">
        <f ca="1"/>
        <v>0</v>
      </c>
      <c r="E58" s="101">
        <f ca="1"/>
        <v>0</v>
      </c>
      <c r="F58" s="101">
        <f ca="1"/>
        <v>0</v>
      </c>
      <c r="G58" s="101">
        <f ca="1"/>
        <v>0</v>
      </c>
      <c r="H58" s="101">
        <f ca="1"/>
        <v>0</v>
      </c>
      <c r="I58" s="101">
        <f ca="1"/>
        <v>0</v>
      </c>
      <c r="J58" s="101">
        <f ca="1"/>
        <v>0</v>
      </c>
      <c r="L58" s="205"/>
      <c r="M58" s="205"/>
      <c r="S58" s="92" t="str">
        <f t="shared" ca="1" si="2"/>
        <v/>
      </c>
      <c r="U58" s="92" t="str">
        <f t="shared" ca="1" si="0"/>
        <v/>
      </c>
      <c r="V58" s="91">
        <f t="shared" ca="1" si="0"/>
        <v>0</v>
      </c>
      <c r="W58" s="91" t="str">
        <f t="shared" ca="1" si="0"/>
        <v/>
      </c>
      <c r="X58" s="91" t="str" cm="1">
        <f t="array" aca="1" ref="X58" ca="1">IFERROR(_xlfn.IFS(W58="E",1,W58="G/2",$I$3/2,W58="G/5",$I$3/5,W58="G/10",$I$3/10,W58="i",$I$3),"")</f>
        <v/>
      </c>
      <c r="Y58" s="189">
        <f t="shared" ca="1" si="3"/>
        <v>0</v>
      </c>
      <c r="Z58" s="101">
        <f t="shared" ca="1" si="4"/>
        <v>0</v>
      </c>
      <c r="AA58" s="163" t="str">
        <f t="shared" ca="1" si="5"/>
        <v/>
      </c>
      <c r="AB58" s="190" t="str" cm="1">
        <f t="array" aca="1" ref="AB58" ca="1">_xlfn.IFS(Z58=0,"",Z58&gt;2.9,0,Z58&gt;2.4,0.25,Z58&gt;1.9,0.5,Z58&gt;1.5,0.75,Z58&lt;1.6,1)</f>
        <v/>
      </c>
      <c r="AC58" s="191" t="str" cm="1">
        <f t="array" aca="1" ref="AC58" ca="1">_xlfn.IFS(F58=0," ",F58="ALTERNATIVO","REVISAR",F58="REGULAR","NO APLICA")</f>
        <v xml:space="preserve"> </v>
      </c>
      <c r="AD58" s="192" t="str" cm="1">
        <f t="array" ref="AD58">IFERROR(_xlfn.IFS(AND(L58="si",M58="si"),1,AND(L58="no",M58="si"),0.5,AND(L58="si",M58="no"),0.5,AND(L58="no",M58="no"),0),"")</f>
        <v/>
      </c>
    </row>
    <row r="59" spans="1:30">
      <c r="A59" s="101" t="str">
        <f ca="1"/>
        <v/>
      </c>
      <c r="B59" s="101">
        <f ca="1"/>
        <v>0</v>
      </c>
      <c r="C59" s="101" t="str">
        <f ca="1"/>
        <v/>
      </c>
      <c r="D59" s="101">
        <f ca="1"/>
        <v>0</v>
      </c>
      <c r="E59" s="101">
        <f ca="1"/>
        <v>0</v>
      </c>
      <c r="F59" s="101">
        <f ca="1"/>
        <v>0</v>
      </c>
      <c r="G59" s="101">
        <f ca="1"/>
        <v>0</v>
      </c>
      <c r="H59" s="101">
        <f ca="1"/>
        <v>0</v>
      </c>
      <c r="I59" s="101">
        <f ca="1"/>
        <v>0</v>
      </c>
      <c r="J59" s="101">
        <f ca="1"/>
        <v>0</v>
      </c>
      <c r="L59" s="205"/>
      <c r="M59" s="205"/>
      <c r="S59" s="92" t="str">
        <f t="shared" ca="1" si="2"/>
        <v/>
      </c>
      <c r="U59" s="92" t="str">
        <f t="shared" ca="1" si="0"/>
        <v/>
      </c>
      <c r="V59" s="91">
        <f t="shared" ca="1" si="0"/>
        <v>0</v>
      </c>
      <c r="W59" s="91" t="str">
        <f t="shared" ca="1" si="0"/>
        <v/>
      </c>
      <c r="X59" s="91" t="str" cm="1">
        <f t="array" aca="1" ref="X59" ca="1">IFERROR(_xlfn.IFS(W59="E",1,W59="G/2",$I$3/2,W59="G/5",$I$3/5,W59="G/10",$I$3/10,W59="i",$I$3),"")</f>
        <v/>
      </c>
      <c r="Y59" s="189">
        <f t="shared" ca="1" si="3"/>
        <v>0</v>
      </c>
      <c r="Z59" s="101">
        <f t="shared" ca="1" si="4"/>
        <v>0</v>
      </c>
      <c r="AA59" s="163" t="str">
        <f t="shared" ca="1" si="5"/>
        <v/>
      </c>
      <c r="AB59" s="190" t="str" cm="1">
        <f t="array" aca="1" ref="AB59" ca="1">_xlfn.IFS(Z59=0,"",Z59&gt;2.9,0,Z59&gt;2.4,0.25,Z59&gt;1.9,0.5,Z59&gt;1.5,0.75,Z59&lt;1.6,1)</f>
        <v/>
      </c>
      <c r="AC59" s="191" t="str" cm="1">
        <f t="array" aca="1" ref="AC59" ca="1">_xlfn.IFS(F59=0," ",F59="ALTERNATIVO","REVISAR",F59="REGULAR","NO APLICA")</f>
        <v xml:space="preserve"> </v>
      </c>
      <c r="AD59" s="192" t="str" cm="1">
        <f t="array" ref="AD59">IFERROR(_xlfn.IFS(AND(L59="si",M59="si"),1,AND(L59="no",M59="si"),0.5,AND(L59="si",M59="no"),0.5,AND(L59="no",M59="no"),0),"")</f>
        <v/>
      </c>
    </row>
    <row r="60" spans="1:30">
      <c r="A60" s="101" t="str">
        <f ca="1"/>
        <v/>
      </c>
      <c r="B60" s="101">
        <f ca="1"/>
        <v>0</v>
      </c>
      <c r="C60" s="101" t="str">
        <f ca="1"/>
        <v/>
      </c>
      <c r="D60" s="101">
        <f ca="1"/>
        <v>0</v>
      </c>
      <c r="E60" s="101">
        <f ca="1"/>
        <v>0</v>
      </c>
      <c r="F60" s="101">
        <f ca="1"/>
        <v>0</v>
      </c>
      <c r="G60" s="101">
        <f ca="1"/>
        <v>0</v>
      </c>
      <c r="H60" s="101">
        <f ca="1"/>
        <v>0</v>
      </c>
      <c r="I60" s="101">
        <f ca="1"/>
        <v>0</v>
      </c>
      <c r="J60" s="101">
        <f ca="1"/>
        <v>0</v>
      </c>
      <c r="L60" s="205"/>
      <c r="M60" s="205"/>
      <c r="S60" s="92" t="str">
        <f t="shared" ca="1" si="2"/>
        <v/>
      </c>
      <c r="U60" s="92" t="str">
        <f t="shared" ca="1" si="0"/>
        <v/>
      </c>
      <c r="V60" s="91">
        <f t="shared" ca="1" si="0"/>
        <v>0</v>
      </c>
      <c r="W60" s="91" t="str">
        <f t="shared" ca="1" si="0"/>
        <v/>
      </c>
      <c r="X60" s="91" t="str" cm="1">
        <f t="array" aca="1" ref="X60" ca="1">IFERROR(_xlfn.IFS(W60="E",1,W60="G/2",$I$3/2,W60="G/5",$I$3/5,W60="G/10",$I$3/10,W60="i",$I$3),"")</f>
        <v/>
      </c>
      <c r="Y60" s="189">
        <f t="shared" ca="1" si="3"/>
        <v>0</v>
      </c>
      <c r="Z60" s="101">
        <f t="shared" ca="1" si="4"/>
        <v>0</v>
      </c>
      <c r="AA60" s="163" t="str">
        <f t="shared" ca="1" si="5"/>
        <v/>
      </c>
      <c r="AB60" s="190" t="str" cm="1">
        <f t="array" aca="1" ref="AB60" ca="1">_xlfn.IFS(Z60=0,"",Z60&gt;2.9,0,Z60&gt;2.4,0.25,Z60&gt;1.9,0.5,Z60&gt;1.5,0.75,Z60&lt;1.6,1)</f>
        <v/>
      </c>
      <c r="AC60" s="191" t="str" cm="1">
        <f t="array" aca="1" ref="AC60" ca="1">_xlfn.IFS(F60=0," ",F60="ALTERNATIVO","REVISAR",F60="REGULAR","NO APLICA")</f>
        <v xml:space="preserve"> </v>
      </c>
      <c r="AD60" s="192" t="str" cm="1">
        <f t="array" ref="AD60">IFERROR(_xlfn.IFS(AND(L60="si",M60="si"),1,AND(L60="no",M60="si"),0.5,AND(L60="si",M60="no"),0.5,AND(L60="no",M60="no"),0),"")</f>
        <v/>
      </c>
    </row>
    <row r="61" spans="1:30">
      <c r="A61" s="101" t="str">
        <f ca="1"/>
        <v/>
      </c>
      <c r="B61" s="101">
        <f ca="1"/>
        <v>0</v>
      </c>
      <c r="C61" s="101" t="str">
        <f ca="1"/>
        <v/>
      </c>
      <c r="D61" s="101">
        <f ca="1"/>
        <v>0</v>
      </c>
      <c r="E61" s="101">
        <f ca="1"/>
        <v>0</v>
      </c>
      <c r="F61" s="101">
        <f ca="1"/>
        <v>0</v>
      </c>
      <c r="G61" s="101">
        <f ca="1"/>
        <v>0</v>
      </c>
      <c r="H61" s="101">
        <f ca="1"/>
        <v>0</v>
      </c>
      <c r="I61" s="101">
        <f ca="1"/>
        <v>0</v>
      </c>
      <c r="J61" s="101">
        <f ca="1"/>
        <v>0</v>
      </c>
      <c r="L61" s="205"/>
      <c r="M61" s="205"/>
      <c r="S61" s="92" t="str">
        <f t="shared" ca="1" si="2"/>
        <v/>
      </c>
      <c r="U61" s="92" t="str">
        <f t="shared" ca="1" si="0"/>
        <v/>
      </c>
      <c r="V61" s="91">
        <f t="shared" ca="1" si="0"/>
        <v>0</v>
      </c>
      <c r="W61" s="91" t="str">
        <f t="shared" ca="1" si="0"/>
        <v/>
      </c>
      <c r="X61" s="91" t="str" cm="1">
        <f t="array" aca="1" ref="X61" ca="1">IFERROR(_xlfn.IFS(W61="E",1,W61="G/2",$I$3/2,W61="G/5",$I$3/5,W61="G/10",$I$3/10,W61="i",$I$3),"")</f>
        <v/>
      </c>
      <c r="Y61" s="189">
        <f t="shared" ca="1" si="3"/>
        <v>0</v>
      </c>
      <c r="Z61" s="101">
        <f t="shared" ca="1" si="4"/>
        <v>0</v>
      </c>
      <c r="AA61" s="163" t="str">
        <f t="shared" ca="1" si="5"/>
        <v/>
      </c>
      <c r="AB61" s="190" t="str" cm="1">
        <f t="array" aca="1" ref="AB61" ca="1">_xlfn.IFS(Z61=0,"",Z61&gt;2.9,0,Z61&gt;2.4,0.25,Z61&gt;1.9,0.5,Z61&gt;1.5,0.75,Z61&lt;1.6,1)</f>
        <v/>
      </c>
      <c r="AC61" s="191" t="str" cm="1">
        <f t="array" aca="1" ref="AC61" ca="1">_xlfn.IFS(F61=0," ",F61="ALTERNATIVO","REVISAR",F61="REGULAR","NO APLICA")</f>
        <v xml:space="preserve"> </v>
      </c>
      <c r="AD61" s="192" t="str" cm="1">
        <f t="array" ref="AD61">IFERROR(_xlfn.IFS(AND(L61="si",M61="si"),1,AND(L61="no",M61="si"),0.5,AND(L61="si",M61="no"),0.5,AND(L61="no",M61="no"),0),"")</f>
        <v/>
      </c>
    </row>
    <row r="62" spans="1:30">
      <c r="A62" s="101" t="str">
        <f ca="1"/>
        <v/>
      </c>
      <c r="B62" s="101">
        <f ca="1"/>
        <v>0</v>
      </c>
      <c r="C62" s="101" t="str">
        <f ca="1"/>
        <v/>
      </c>
      <c r="D62" s="101">
        <f ca="1"/>
        <v>0</v>
      </c>
      <c r="E62" s="101">
        <f ca="1"/>
        <v>0</v>
      </c>
      <c r="F62" s="101">
        <f ca="1"/>
        <v>0</v>
      </c>
      <c r="G62" s="101">
        <f ca="1"/>
        <v>0</v>
      </c>
      <c r="H62" s="101">
        <f ca="1"/>
        <v>0</v>
      </c>
      <c r="I62" s="101">
        <f ca="1"/>
        <v>0</v>
      </c>
      <c r="J62" s="101">
        <f ca="1"/>
        <v>0</v>
      </c>
      <c r="L62" s="205"/>
      <c r="M62" s="205"/>
      <c r="S62" s="92" t="str">
        <f t="shared" ca="1" si="2"/>
        <v/>
      </c>
      <c r="U62" s="92" t="str">
        <f t="shared" ca="1" si="0"/>
        <v/>
      </c>
      <c r="V62" s="91">
        <f t="shared" ca="1" si="0"/>
        <v>0</v>
      </c>
      <c r="W62" s="91" t="str">
        <f t="shared" ca="1" si="0"/>
        <v/>
      </c>
      <c r="X62" s="91" t="str" cm="1">
        <f t="array" aca="1" ref="X62" ca="1">IFERROR(_xlfn.IFS(W62="E",1,W62="G/2",$I$3/2,W62="G/5",$I$3/5,W62="G/10",$I$3/10,W62="i",$I$3),"")</f>
        <v/>
      </c>
      <c r="Y62" s="189">
        <f t="shared" ca="1" si="3"/>
        <v>0</v>
      </c>
      <c r="Z62" s="101">
        <f t="shared" ca="1" si="4"/>
        <v>0</v>
      </c>
      <c r="AA62" s="163" t="str">
        <f t="shared" ca="1" si="5"/>
        <v/>
      </c>
      <c r="AB62" s="190" t="str" cm="1">
        <f t="array" aca="1" ref="AB62" ca="1">_xlfn.IFS(Z62=0,"",Z62&gt;2.9,0,Z62&gt;2.4,0.25,Z62&gt;1.9,0.5,Z62&gt;1.5,0.75,Z62&lt;1.6,1)</f>
        <v/>
      </c>
      <c r="AC62" s="191" t="str" cm="1">
        <f t="array" aca="1" ref="AC62" ca="1">_xlfn.IFS(F62=0," ",F62="ALTERNATIVO","REVISAR",F62="REGULAR","NO APLICA")</f>
        <v xml:space="preserve"> </v>
      </c>
      <c r="AD62" s="192" t="str" cm="1">
        <f t="array" ref="AD62">IFERROR(_xlfn.IFS(AND(L62="si",M62="si"),1,AND(L62="no",M62="si"),0.5,AND(L62="si",M62="no"),0.5,AND(L62="no",M62="no"),0),"")</f>
        <v/>
      </c>
    </row>
    <row r="63" spans="1:30">
      <c r="A63" s="101" t="str">
        <f ca="1"/>
        <v/>
      </c>
      <c r="B63" s="101">
        <f ca="1"/>
        <v>0</v>
      </c>
      <c r="C63" s="101" t="str">
        <f ca="1"/>
        <v/>
      </c>
      <c r="D63" s="101">
        <f ca="1"/>
        <v>0</v>
      </c>
      <c r="E63" s="101">
        <f ca="1"/>
        <v>0</v>
      </c>
      <c r="F63" s="101">
        <f ca="1"/>
        <v>0</v>
      </c>
      <c r="G63" s="101">
        <f ca="1"/>
        <v>0</v>
      </c>
      <c r="H63" s="101">
        <f ca="1"/>
        <v>0</v>
      </c>
      <c r="I63" s="101">
        <f ca="1"/>
        <v>0</v>
      </c>
      <c r="J63" s="101">
        <f ca="1"/>
        <v>0</v>
      </c>
      <c r="L63" s="205"/>
      <c r="M63" s="205"/>
      <c r="S63" s="92" t="str">
        <f t="shared" ca="1" si="2"/>
        <v/>
      </c>
      <c r="U63" s="92" t="str">
        <f t="shared" ca="1" si="0"/>
        <v/>
      </c>
      <c r="V63" s="91">
        <f t="shared" ca="1" si="0"/>
        <v>0</v>
      </c>
      <c r="W63" s="91" t="str">
        <f t="shared" ca="1" si="0"/>
        <v/>
      </c>
      <c r="X63" s="91" t="str" cm="1">
        <f t="array" aca="1" ref="X63" ca="1">IFERROR(_xlfn.IFS(W63="E",1,W63="G/2",$I$3/2,W63="G/5",$I$3/5,W63="G/10",$I$3/10,W63="i",$I$3),"")</f>
        <v/>
      </c>
      <c r="Y63" s="189">
        <f t="shared" ca="1" si="3"/>
        <v>0</v>
      </c>
      <c r="Z63" s="101">
        <f t="shared" ca="1" si="4"/>
        <v>0</v>
      </c>
      <c r="AA63" s="163" t="str">
        <f t="shared" ca="1" si="5"/>
        <v/>
      </c>
      <c r="AB63" s="190" t="str" cm="1">
        <f t="array" aca="1" ref="AB63" ca="1">_xlfn.IFS(Z63=0,"",Z63&gt;2.9,0,Z63&gt;2.4,0.25,Z63&gt;1.9,0.5,Z63&gt;1.5,0.75,Z63&lt;1.6,1)</f>
        <v/>
      </c>
      <c r="AC63" s="191" t="str" cm="1">
        <f t="array" aca="1" ref="AC63" ca="1">_xlfn.IFS(F63=0," ",F63="ALTERNATIVO","REVISAR",F63="REGULAR","NO APLICA")</f>
        <v xml:space="preserve"> </v>
      </c>
      <c r="AD63" s="192" t="str" cm="1">
        <f t="array" ref="AD63">IFERROR(_xlfn.IFS(AND(L63="si",M63="si"),1,AND(L63="no",M63="si"),0.5,AND(L63="si",M63="no"),0.5,AND(L63="no",M63="no"),0),"")</f>
        <v/>
      </c>
    </row>
    <row r="64" spans="1:30">
      <c r="A64" s="101" t="str">
        <f ca="1"/>
        <v/>
      </c>
      <c r="B64" s="101">
        <f ca="1"/>
        <v>0</v>
      </c>
      <c r="C64" s="101" t="str">
        <f ca="1"/>
        <v/>
      </c>
      <c r="D64" s="101">
        <f ca="1"/>
        <v>0</v>
      </c>
      <c r="E64" s="101">
        <f ca="1"/>
        <v>0</v>
      </c>
      <c r="F64" s="101">
        <f ca="1"/>
        <v>0</v>
      </c>
      <c r="G64" s="101">
        <f ca="1"/>
        <v>0</v>
      </c>
      <c r="H64" s="101">
        <f ca="1"/>
        <v>0</v>
      </c>
      <c r="I64" s="101">
        <f ca="1"/>
        <v>0</v>
      </c>
      <c r="J64" s="101">
        <f ca="1"/>
        <v>0</v>
      </c>
      <c r="L64" s="205"/>
      <c r="M64" s="205"/>
      <c r="S64" s="92" t="str">
        <f t="shared" ca="1" si="2"/>
        <v/>
      </c>
      <c r="U64" s="92" t="str">
        <f t="shared" ca="1" si="0"/>
        <v/>
      </c>
      <c r="V64" s="91">
        <f t="shared" ca="1" si="0"/>
        <v>0</v>
      </c>
      <c r="W64" s="91" t="str">
        <f t="shared" ca="1" si="0"/>
        <v/>
      </c>
      <c r="X64" s="91" t="str" cm="1">
        <f t="array" aca="1" ref="X64" ca="1">IFERROR(_xlfn.IFS(W64="E",1,W64="G/2",$I$3/2,W64="G/5",$I$3/5,W64="G/10",$I$3/10,W64="i",$I$3),"")</f>
        <v/>
      </c>
      <c r="Y64" s="189">
        <f t="shared" ca="1" si="3"/>
        <v>0</v>
      </c>
      <c r="Z64" s="101">
        <f t="shared" ca="1" si="4"/>
        <v>0</v>
      </c>
      <c r="AA64" s="163" t="str">
        <f t="shared" ca="1" si="5"/>
        <v/>
      </c>
      <c r="AB64" s="190" t="str" cm="1">
        <f t="array" aca="1" ref="AB64" ca="1">_xlfn.IFS(Z64=0,"",Z64&gt;2.9,0,Z64&gt;2.4,0.25,Z64&gt;1.9,0.5,Z64&gt;1.5,0.75,Z64&lt;1.6,1)</f>
        <v/>
      </c>
      <c r="AC64" s="191" t="str" cm="1">
        <f t="array" aca="1" ref="AC64" ca="1">_xlfn.IFS(F64=0," ",F64="ALTERNATIVO","REVISAR",F64="REGULAR","NO APLICA")</f>
        <v xml:space="preserve"> </v>
      </c>
      <c r="AD64" s="192" t="str" cm="1">
        <f t="array" ref="AD64">IFERROR(_xlfn.IFS(AND(L64="si",M64="si"),1,AND(L64="no",M64="si"),0.5,AND(L64="si",M64="no"),0.5,AND(L64="no",M64="no"),0),"")</f>
        <v/>
      </c>
    </row>
    <row r="65" spans="1:30">
      <c r="A65" s="101" t="str">
        <f ca="1"/>
        <v/>
      </c>
      <c r="B65" s="101">
        <f ca="1"/>
        <v>0</v>
      </c>
      <c r="C65" s="101" t="str">
        <f ca="1"/>
        <v/>
      </c>
      <c r="D65" s="101">
        <f ca="1"/>
        <v>0</v>
      </c>
      <c r="E65" s="101">
        <f ca="1"/>
        <v>0</v>
      </c>
      <c r="F65" s="101">
        <f ca="1"/>
        <v>0</v>
      </c>
      <c r="G65" s="101">
        <f ca="1"/>
        <v>0</v>
      </c>
      <c r="H65" s="101">
        <f ca="1"/>
        <v>0</v>
      </c>
      <c r="I65" s="101">
        <f ca="1"/>
        <v>0</v>
      </c>
      <c r="J65" s="101">
        <f ca="1"/>
        <v>0</v>
      </c>
      <c r="L65" s="205"/>
      <c r="M65" s="205"/>
      <c r="S65" s="92" t="str">
        <f t="shared" ca="1" si="2"/>
        <v/>
      </c>
      <c r="U65" s="92" t="str">
        <f t="shared" ca="1" si="0"/>
        <v/>
      </c>
      <c r="V65" s="91">
        <f t="shared" ca="1" si="0"/>
        <v>0</v>
      </c>
      <c r="W65" s="91" t="str">
        <f t="shared" ca="1" si="0"/>
        <v/>
      </c>
      <c r="X65" s="91" t="str" cm="1">
        <f t="array" aca="1" ref="X65" ca="1">IFERROR(_xlfn.IFS(W65="E",1,W65="G/2",$I$3/2,W65="G/5",$I$3/5,W65="G/10",$I$3/10,W65="i",$I$3),"")</f>
        <v/>
      </c>
      <c r="Y65" s="189">
        <f t="shared" ca="1" si="3"/>
        <v>0</v>
      </c>
      <c r="Z65" s="101">
        <f t="shared" ca="1" si="4"/>
        <v>0</v>
      </c>
      <c r="AA65" s="163" t="str">
        <f t="shared" ca="1" si="5"/>
        <v/>
      </c>
      <c r="AB65" s="190" t="str" cm="1">
        <f t="array" aca="1" ref="AB65" ca="1">_xlfn.IFS(Z65=0,"",Z65&gt;2.9,0,Z65&gt;2.4,0.25,Z65&gt;1.9,0.5,Z65&gt;1.5,0.75,Z65&lt;1.6,1)</f>
        <v/>
      </c>
      <c r="AC65" s="191" t="str" cm="1">
        <f t="array" aca="1" ref="AC65" ca="1">_xlfn.IFS(F65=0," ",F65="ALTERNATIVO","REVISAR",F65="REGULAR","NO APLICA")</f>
        <v xml:space="preserve"> </v>
      </c>
      <c r="AD65" s="192" t="str" cm="1">
        <f t="array" ref="AD65">IFERROR(_xlfn.IFS(AND(L65="si",M65="si"),1,AND(L65="no",M65="si"),0.5,AND(L65="si",M65="no"),0.5,AND(L65="no",M65="no"),0),"")</f>
        <v/>
      </c>
    </row>
    <row r="66" spans="1:30">
      <c r="A66" s="101" t="str">
        <f ca="1"/>
        <v/>
      </c>
      <c r="B66" s="101">
        <f ca="1"/>
        <v>0</v>
      </c>
      <c r="C66" s="101" t="str">
        <f ca="1"/>
        <v/>
      </c>
      <c r="D66" s="101">
        <f ca="1"/>
        <v>0</v>
      </c>
      <c r="E66" s="101">
        <f ca="1"/>
        <v>0</v>
      </c>
      <c r="F66" s="101">
        <f ca="1"/>
        <v>0</v>
      </c>
      <c r="G66" s="101">
        <f ca="1"/>
        <v>0</v>
      </c>
      <c r="H66" s="101">
        <f ca="1"/>
        <v>0</v>
      </c>
      <c r="I66" s="101">
        <f ca="1"/>
        <v>0</v>
      </c>
      <c r="J66" s="101">
        <f ca="1"/>
        <v>0</v>
      </c>
      <c r="L66" s="205"/>
      <c r="M66" s="205"/>
      <c r="S66" s="92" t="str">
        <f t="shared" ca="1" si="2"/>
        <v/>
      </c>
      <c r="U66" s="92" t="str">
        <f t="shared" ca="1" si="0"/>
        <v/>
      </c>
      <c r="V66" s="91">
        <f t="shared" ca="1" si="0"/>
        <v>0</v>
      </c>
      <c r="W66" s="91" t="str">
        <f t="shared" ca="1" si="0"/>
        <v/>
      </c>
      <c r="X66" s="91" t="str" cm="1">
        <f t="array" aca="1" ref="X66" ca="1">IFERROR(_xlfn.IFS(W66="E",1,W66="G/2",$I$3/2,W66="G/5",$I$3/5,W66="G/10",$I$3/10,W66="i",$I$3),"")</f>
        <v/>
      </c>
      <c r="Y66" s="189">
        <f t="shared" ca="1" si="3"/>
        <v>0</v>
      </c>
      <c r="Z66" s="101">
        <f t="shared" ca="1" si="4"/>
        <v>0</v>
      </c>
      <c r="AA66" s="163" t="str">
        <f t="shared" ca="1" si="5"/>
        <v/>
      </c>
      <c r="AB66" s="190" t="str" cm="1">
        <f t="array" aca="1" ref="AB66" ca="1">_xlfn.IFS(Z66=0,"",Z66&gt;2.9,0,Z66&gt;2.4,0.25,Z66&gt;1.9,0.5,Z66&gt;1.5,0.75,Z66&lt;1.6,1)</f>
        <v/>
      </c>
      <c r="AC66" s="191" t="str" cm="1">
        <f t="array" aca="1" ref="AC66" ca="1">_xlfn.IFS(F66=0," ",F66="ALTERNATIVO","REVISAR",F66="REGULAR","NO APLICA")</f>
        <v xml:space="preserve"> </v>
      </c>
      <c r="AD66" s="192" t="str" cm="1">
        <f t="array" ref="AD66">IFERROR(_xlfn.IFS(AND(L66="si",M66="si"),1,AND(L66="no",M66="si"),0.5,AND(L66="si",M66="no"),0.5,AND(L66="no",M66="no"),0),"")</f>
        <v/>
      </c>
    </row>
    <row r="67" spans="1:30">
      <c r="A67" s="101" t="str">
        <f ca="1"/>
        <v/>
      </c>
      <c r="B67" s="101">
        <f ca="1"/>
        <v>0</v>
      </c>
      <c r="C67" s="101" t="str">
        <f ca="1"/>
        <v/>
      </c>
      <c r="D67" s="101">
        <f ca="1"/>
        <v>0</v>
      </c>
      <c r="E67" s="101">
        <f ca="1"/>
        <v>0</v>
      </c>
      <c r="F67" s="101">
        <f ca="1"/>
        <v>0</v>
      </c>
      <c r="G67" s="101">
        <f ca="1"/>
        <v>0</v>
      </c>
      <c r="H67" s="101">
        <f ca="1"/>
        <v>0</v>
      </c>
      <c r="I67" s="101">
        <f ca="1"/>
        <v>0</v>
      </c>
      <c r="J67" s="101">
        <f ca="1"/>
        <v>0</v>
      </c>
      <c r="L67" s="205"/>
      <c r="M67" s="205"/>
      <c r="S67" s="92" t="str">
        <f t="shared" ca="1" si="2"/>
        <v/>
      </c>
      <c r="U67" s="92" t="str">
        <f t="shared" ca="1" si="0"/>
        <v/>
      </c>
      <c r="V67" s="91">
        <f t="shared" ca="1" si="0"/>
        <v>0</v>
      </c>
      <c r="W67" s="91" t="str">
        <f t="shared" ca="1" si="0"/>
        <v/>
      </c>
      <c r="X67" s="91" t="str" cm="1">
        <f t="array" aca="1" ref="X67" ca="1">IFERROR(_xlfn.IFS(W67="E",1,W67="G/2",$I$3/2,W67="G/5",$I$3/5,W67="G/10",$I$3/10,W67="i",$I$3),"")</f>
        <v/>
      </c>
      <c r="Y67" s="189">
        <f t="shared" ca="1" si="3"/>
        <v>0</v>
      </c>
      <c r="Z67" s="101">
        <f t="shared" ca="1" si="4"/>
        <v>0</v>
      </c>
      <c r="AA67" s="163" t="str">
        <f t="shared" ca="1" si="5"/>
        <v/>
      </c>
      <c r="AB67" s="190" t="str" cm="1">
        <f t="array" aca="1" ref="AB67" ca="1">_xlfn.IFS(Z67=0,"",Z67&gt;2.9,0,Z67&gt;2.4,0.25,Z67&gt;1.9,0.5,Z67&gt;1.5,0.75,Z67&lt;1.6,1)</f>
        <v/>
      </c>
      <c r="AC67" s="191" t="str" cm="1">
        <f t="array" aca="1" ref="AC67" ca="1">_xlfn.IFS(F67=0," ",F67="ALTERNATIVO","REVISAR",F67="REGULAR","NO APLICA")</f>
        <v xml:space="preserve"> </v>
      </c>
      <c r="AD67" s="192" t="str" cm="1">
        <f t="array" ref="AD67">IFERROR(_xlfn.IFS(AND(L67="si",M67="si"),1,AND(L67="no",M67="si"),0.5,AND(L67="si",M67="no"),0.5,AND(L67="no",M67="no"),0),"")</f>
        <v/>
      </c>
    </row>
    <row r="68" spans="1:30">
      <c r="A68" s="101" t="str">
        <f ca="1"/>
        <v/>
      </c>
      <c r="B68" s="101">
        <f ca="1"/>
        <v>0</v>
      </c>
      <c r="C68" s="101" t="str">
        <f ca="1"/>
        <v/>
      </c>
      <c r="D68" s="101">
        <f ca="1"/>
        <v>0</v>
      </c>
      <c r="E68" s="101">
        <f ca="1"/>
        <v>0</v>
      </c>
      <c r="F68" s="101">
        <f ca="1"/>
        <v>0</v>
      </c>
      <c r="G68" s="101">
        <f ca="1"/>
        <v>0</v>
      </c>
      <c r="H68" s="101">
        <f ca="1"/>
        <v>0</v>
      </c>
      <c r="I68" s="101">
        <f ca="1"/>
        <v>0</v>
      </c>
      <c r="J68" s="101">
        <f ca="1"/>
        <v>0</v>
      </c>
      <c r="L68" s="205"/>
      <c r="M68" s="205"/>
      <c r="S68" s="92" t="str">
        <f t="shared" ca="1" si="2"/>
        <v/>
      </c>
      <c r="U68" s="92" t="str">
        <f t="shared" ca="1" si="0"/>
        <v/>
      </c>
      <c r="V68" s="91">
        <f t="shared" ca="1" si="0"/>
        <v>0</v>
      </c>
      <c r="W68" s="91" t="str">
        <f t="shared" ca="1" si="0"/>
        <v/>
      </c>
      <c r="X68" s="91" t="str" cm="1">
        <f t="array" aca="1" ref="X68" ca="1">IFERROR(_xlfn.IFS(W68="E",1,W68="G/2",$I$3/2,W68="G/5",$I$3/5,W68="G/10",$I$3/10,W68="i",$I$3),"")</f>
        <v/>
      </c>
      <c r="Y68" s="189">
        <f t="shared" ca="1" si="3"/>
        <v>0</v>
      </c>
      <c r="Z68" s="101">
        <f t="shared" ca="1" si="4"/>
        <v>0</v>
      </c>
      <c r="AA68" s="163" t="str">
        <f t="shared" ca="1" si="5"/>
        <v/>
      </c>
      <c r="AB68" s="190" t="str" cm="1">
        <f t="array" aca="1" ref="AB68" ca="1">_xlfn.IFS(Z68=0,"",Z68&gt;2.9,0,Z68&gt;2.4,0.25,Z68&gt;1.9,0.5,Z68&gt;1.5,0.75,Z68&lt;1.6,1)</f>
        <v/>
      </c>
      <c r="AC68" s="191" t="str" cm="1">
        <f t="array" aca="1" ref="AC68" ca="1">_xlfn.IFS(F68=0," ",F68="ALTERNATIVO","REVISAR",F68="REGULAR","NO APLICA")</f>
        <v xml:space="preserve"> </v>
      </c>
      <c r="AD68" s="192" t="str" cm="1">
        <f t="array" ref="AD68">IFERROR(_xlfn.IFS(AND(L68="si",M68="si"),1,AND(L68="no",M68="si"),0.5,AND(L68="si",M68="no"),0.5,AND(L68="no",M68="no"),0),"")</f>
        <v/>
      </c>
    </row>
    <row r="69" spans="1:30">
      <c r="A69" s="101" t="str">
        <f ca="1"/>
        <v/>
      </c>
      <c r="B69" s="101">
        <f ca="1"/>
        <v>0</v>
      </c>
      <c r="C69" s="101" t="str">
        <f ca="1"/>
        <v/>
      </c>
      <c r="D69" s="101">
        <f ca="1"/>
        <v>0</v>
      </c>
      <c r="E69" s="101">
        <f ca="1"/>
        <v>0</v>
      </c>
      <c r="F69" s="101">
        <f ca="1"/>
        <v>0</v>
      </c>
      <c r="G69" s="101">
        <f ca="1"/>
        <v>0</v>
      </c>
      <c r="H69" s="101">
        <f ca="1"/>
        <v>0</v>
      </c>
      <c r="I69" s="101">
        <f ca="1"/>
        <v>0</v>
      </c>
      <c r="J69" s="101">
        <f ca="1"/>
        <v>0</v>
      </c>
      <c r="L69" s="205"/>
      <c r="M69" s="205"/>
      <c r="S69" s="92" t="str">
        <f t="shared" ca="1" si="2"/>
        <v/>
      </c>
      <c r="U69" s="92" t="str">
        <f t="shared" ca="1" si="0"/>
        <v/>
      </c>
      <c r="V69" s="91">
        <f t="shared" ca="1" si="0"/>
        <v>0</v>
      </c>
      <c r="W69" s="91" t="str">
        <f t="shared" ca="1" si="0"/>
        <v/>
      </c>
      <c r="X69" s="91" t="str" cm="1">
        <f t="array" aca="1" ref="X69" ca="1">IFERROR(_xlfn.IFS(W69="E",1,W69="G/2",$I$3/2,W69="G/5",$I$3/5,W69="G/10",$I$3/10,W69="i",$I$3),"")</f>
        <v/>
      </c>
      <c r="Y69" s="189">
        <f t="shared" ca="1" si="3"/>
        <v>0</v>
      </c>
      <c r="Z69" s="101">
        <f t="shared" ca="1" si="4"/>
        <v>0</v>
      </c>
      <c r="AA69" s="163" t="str">
        <f t="shared" ca="1" si="5"/>
        <v/>
      </c>
      <c r="AB69" s="190" t="str" cm="1">
        <f t="array" aca="1" ref="AB69" ca="1">_xlfn.IFS(Z69=0,"",Z69&gt;2.9,0,Z69&gt;2.4,0.25,Z69&gt;1.9,0.5,Z69&gt;1.5,0.75,Z69&lt;1.6,1)</f>
        <v/>
      </c>
      <c r="AC69" s="191" t="str" cm="1">
        <f t="array" aca="1" ref="AC69" ca="1">_xlfn.IFS(F69=0," ",F69="ALTERNATIVO","REVISAR",F69="REGULAR","NO APLICA")</f>
        <v xml:space="preserve"> </v>
      </c>
      <c r="AD69" s="192" t="str" cm="1">
        <f t="array" ref="AD69">IFERROR(_xlfn.IFS(AND(L69="si",M69="si"),1,AND(L69="no",M69="si"),0.5,AND(L69="si",M69="no"),0.5,AND(L69="no",M69="no"),0),"")</f>
        <v/>
      </c>
    </row>
    <row r="70" spans="1:30">
      <c r="A70" s="101" t="str">
        <f ca="1"/>
        <v/>
      </c>
      <c r="B70" s="101">
        <f ca="1"/>
        <v>0</v>
      </c>
      <c r="C70" s="101" t="str">
        <f ca="1"/>
        <v/>
      </c>
      <c r="D70" s="101">
        <f ca="1"/>
        <v>0</v>
      </c>
      <c r="E70" s="101">
        <f ca="1"/>
        <v>0</v>
      </c>
      <c r="F70" s="101">
        <f ca="1"/>
        <v>0</v>
      </c>
      <c r="G70" s="101">
        <f ca="1"/>
        <v>0</v>
      </c>
      <c r="H70" s="101">
        <f ca="1"/>
        <v>0</v>
      </c>
      <c r="I70" s="101">
        <f ca="1"/>
        <v>0</v>
      </c>
      <c r="J70" s="101">
        <f ca="1"/>
        <v>0</v>
      </c>
      <c r="L70" s="205"/>
      <c r="M70" s="205"/>
      <c r="S70" s="92" t="str">
        <f t="shared" ca="1" si="2"/>
        <v/>
      </c>
      <c r="U70" s="92" t="str">
        <f t="shared" ca="1" si="0"/>
        <v/>
      </c>
      <c r="V70" s="91">
        <f t="shared" ca="1" si="0"/>
        <v>0</v>
      </c>
      <c r="W70" s="91" t="str">
        <f t="shared" ca="1" si="0"/>
        <v/>
      </c>
      <c r="X70" s="91" t="str" cm="1">
        <f t="array" aca="1" ref="X70" ca="1">IFERROR(_xlfn.IFS(W70="E",1,W70="G/2",$I$3/2,W70="G/5",$I$3/5,W70="G/10",$I$3/10,W70="i",$I$3),"")</f>
        <v/>
      </c>
      <c r="Y70" s="189">
        <f t="shared" ca="1" si="3"/>
        <v>0</v>
      </c>
      <c r="Z70" s="101">
        <f t="shared" ca="1" si="4"/>
        <v>0</v>
      </c>
      <c r="AA70" s="163" t="str">
        <f t="shared" ca="1" si="5"/>
        <v/>
      </c>
      <c r="AB70" s="190" t="str" cm="1">
        <f t="array" aca="1" ref="AB70" ca="1">_xlfn.IFS(Z70=0,"",Z70&gt;2.9,0,Z70&gt;2.4,0.25,Z70&gt;1.9,0.5,Z70&gt;1.5,0.75,Z70&lt;1.6,1)</f>
        <v/>
      </c>
      <c r="AC70" s="191" t="str" cm="1">
        <f t="array" aca="1" ref="AC70" ca="1">_xlfn.IFS(F70=0," ",F70="ALTERNATIVO","REVISAR",F70="REGULAR","NO APLICA")</f>
        <v xml:space="preserve"> </v>
      </c>
      <c r="AD70" s="192" t="str" cm="1">
        <f t="array" ref="AD70">IFERROR(_xlfn.IFS(AND(L70="si",M70="si"),1,AND(L70="no",M70="si"),0.5,AND(L70="si",M70="no"),0.5,AND(L70="no",M70="no"),0),"")</f>
        <v/>
      </c>
    </row>
    <row r="71" spans="1:30">
      <c r="A71" s="101" t="str">
        <f ca="1"/>
        <v/>
      </c>
      <c r="B71" s="101">
        <f ca="1"/>
        <v>0</v>
      </c>
      <c r="C71" s="101" t="str">
        <f ca="1"/>
        <v/>
      </c>
      <c r="D71" s="101">
        <f ca="1"/>
        <v>0</v>
      </c>
      <c r="E71" s="101">
        <f ca="1"/>
        <v>0</v>
      </c>
      <c r="F71" s="101">
        <f ca="1"/>
        <v>0</v>
      </c>
      <c r="G71" s="101">
        <f ca="1"/>
        <v>0</v>
      </c>
      <c r="H71" s="101">
        <f ca="1"/>
        <v>0</v>
      </c>
      <c r="I71" s="101">
        <f ca="1"/>
        <v>0</v>
      </c>
      <c r="J71" s="101">
        <f ca="1"/>
        <v>0</v>
      </c>
      <c r="L71" s="205"/>
      <c r="M71" s="205"/>
      <c r="S71" s="92" t="str">
        <f t="shared" ca="1" si="2"/>
        <v/>
      </c>
      <c r="U71" s="92" t="str">
        <f t="shared" ca="1" si="0"/>
        <v/>
      </c>
      <c r="V71" s="91">
        <f t="shared" ca="1" si="0"/>
        <v>0</v>
      </c>
      <c r="W71" s="91" t="str">
        <f t="shared" ca="1" si="0"/>
        <v/>
      </c>
      <c r="X71" s="91" t="str" cm="1">
        <f t="array" aca="1" ref="X71" ca="1">IFERROR(_xlfn.IFS(W71="E",1,W71="G/2",$I$3/2,W71="G/5",$I$3/5,W71="G/10",$I$3/10,W71="i",$I$3),"")</f>
        <v/>
      </c>
      <c r="Y71" s="189">
        <f t="shared" ca="1" si="3"/>
        <v>0</v>
      </c>
      <c r="Z71" s="101">
        <f t="shared" ca="1" si="4"/>
        <v>0</v>
      </c>
      <c r="AA71" s="163" t="str">
        <f t="shared" ca="1" si="5"/>
        <v/>
      </c>
      <c r="AB71" s="190" t="str" cm="1">
        <f t="array" aca="1" ref="AB71" ca="1">_xlfn.IFS(Z71=0,"",Z71&gt;2.9,0,Z71&gt;2.4,0.25,Z71&gt;1.9,0.5,Z71&gt;1.5,0.75,Z71&lt;1.6,1)</f>
        <v/>
      </c>
      <c r="AC71" s="191" t="str" cm="1">
        <f t="array" aca="1" ref="AC71" ca="1">_xlfn.IFS(F71=0," ",F71="ALTERNATIVO","REVISAR",F71="REGULAR","NO APLICA")</f>
        <v xml:space="preserve"> </v>
      </c>
      <c r="AD71" s="192" t="str" cm="1">
        <f t="array" ref="AD71">IFERROR(_xlfn.IFS(AND(L71="si",M71="si"),1,AND(L71="no",M71="si"),0.5,AND(L71="si",M71="no"),0.5,AND(L71="no",M71="no"),0),"")</f>
        <v/>
      </c>
    </row>
    <row r="72" spans="1:30">
      <c r="A72" s="101" t="str">
        <f ca="1"/>
        <v/>
      </c>
      <c r="B72" s="101">
        <f ca="1"/>
        <v>0</v>
      </c>
      <c r="C72" s="101" t="str">
        <f ca="1"/>
        <v/>
      </c>
      <c r="D72" s="101">
        <f ca="1"/>
        <v>0</v>
      </c>
      <c r="E72" s="101">
        <f ca="1"/>
        <v>0</v>
      </c>
      <c r="F72" s="101">
        <f ca="1"/>
        <v>0</v>
      </c>
      <c r="G72" s="101">
        <f ca="1"/>
        <v>0</v>
      </c>
      <c r="H72" s="101">
        <f ca="1"/>
        <v>0</v>
      </c>
      <c r="I72" s="101">
        <f ca="1"/>
        <v>0</v>
      </c>
      <c r="J72" s="101">
        <f ca="1"/>
        <v>0</v>
      </c>
      <c r="L72" s="205"/>
      <c r="M72" s="205"/>
      <c r="S72" s="92" t="str">
        <f t="shared" ca="1" si="2"/>
        <v/>
      </c>
      <c r="U72" s="92" t="str">
        <f t="shared" ca="1" si="0"/>
        <v/>
      </c>
      <c r="V72" s="91">
        <f t="shared" ca="1" si="0"/>
        <v>0</v>
      </c>
      <c r="W72" s="91" t="str">
        <f t="shared" ca="1" si="0"/>
        <v/>
      </c>
      <c r="X72" s="91" t="str" cm="1">
        <f t="array" aca="1" ref="X72" ca="1">IFERROR(_xlfn.IFS(W72="E",1,W72="G/2",$I$3/2,W72="G/5",$I$3/5,W72="G/10",$I$3/10,W72="i",$I$3),"")</f>
        <v/>
      </c>
      <c r="Y72" s="189">
        <f t="shared" ca="1" si="3"/>
        <v>0</v>
      </c>
      <c r="Z72" s="101">
        <f t="shared" ca="1" si="4"/>
        <v>0</v>
      </c>
      <c r="AA72" s="163" t="str">
        <f t="shared" ca="1" si="5"/>
        <v/>
      </c>
      <c r="AB72" s="190" t="str" cm="1">
        <f t="array" aca="1" ref="AB72" ca="1">_xlfn.IFS(Z72=0,"",Z72&gt;2.9,0,Z72&gt;2.4,0.25,Z72&gt;1.9,0.5,Z72&gt;1.5,0.75,Z72&lt;1.6,1)</f>
        <v/>
      </c>
      <c r="AC72" s="191" t="str" cm="1">
        <f t="array" aca="1" ref="AC72" ca="1">_xlfn.IFS(F72=0," ",F72="ALTERNATIVO","REVISAR",F72="REGULAR","NO APLICA")</f>
        <v xml:space="preserve"> </v>
      </c>
      <c r="AD72" s="192" t="str" cm="1">
        <f t="array" ref="AD72">IFERROR(_xlfn.IFS(AND(L72="si",M72="si"),1,AND(L72="no",M72="si"),0.5,AND(L72="si",M72="no"),0.5,AND(L72="no",M72="no"),0),"")</f>
        <v/>
      </c>
    </row>
    <row r="73" spans="1:30">
      <c r="A73" s="101" t="str">
        <f ca="1"/>
        <v/>
      </c>
      <c r="B73" s="101">
        <f ca="1"/>
        <v>0</v>
      </c>
      <c r="C73" s="101" t="str">
        <f ca="1"/>
        <v/>
      </c>
      <c r="D73" s="101">
        <f ca="1"/>
        <v>0</v>
      </c>
      <c r="E73" s="101">
        <f ca="1"/>
        <v>0</v>
      </c>
      <c r="F73" s="101">
        <f ca="1"/>
        <v>0</v>
      </c>
      <c r="G73" s="101">
        <f ca="1"/>
        <v>0</v>
      </c>
      <c r="H73" s="101">
        <f ca="1"/>
        <v>0</v>
      </c>
      <c r="I73" s="101">
        <f ca="1"/>
        <v>0</v>
      </c>
      <c r="J73" s="101">
        <f ca="1"/>
        <v>0</v>
      </c>
      <c r="L73" s="205"/>
      <c r="M73" s="205"/>
      <c r="S73" s="92" t="str">
        <f t="shared" ca="1" si="2"/>
        <v/>
      </c>
      <c r="U73" s="92" t="str">
        <f t="shared" ca="1" si="0"/>
        <v/>
      </c>
      <c r="V73" s="91">
        <f t="shared" ca="1" si="0"/>
        <v>0</v>
      </c>
      <c r="W73" s="91" t="str">
        <f t="shared" ca="1" si="0"/>
        <v/>
      </c>
      <c r="X73" s="91" t="str" cm="1">
        <f t="array" aca="1" ref="X73" ca="1">IFERROR(_xlfn.IFS(W73="E",1,W73="G/2",$I$3/2,W73="G/5",$I$3/5,W73="G/10",$I$3/10,W73="i",$I$3),"")</f>
        <v/>
      </c>
      <c r="Y73" s="189">
        <f t="shared" ca="1" si="3"/>
        <v>0</v>
      </c>
      <c r="Z73" s="101">
        <f t="shared" ca="1" si="4"/>
        <v>0</v>
      </c>
      <c r="AA73" s="163" t="str">
        <f t="shared" ca="1" si="5"/>
        <v/>
      </c>
      <c r="AB73" s="190" t="str" cm="1">
        <f t="array" aca="1" ref="AB73" ca="1">_xlfn.IFS(Z73=0,"",Z73&gt;2.9,0,Z73&gt;2.4,0.25,Z73&gt;1.9,0.5,Z73&gt;1.5,0.75,Z73&lt;1.6,1)</f>
        <v/>
      </c>
      <c r="AC73" s="191" t="str" cm="1">
        <f t="array" aca="1" ref="AC73" ca="1">_xlfn.IFS(F73=0," ",F73="ALTERNATIVO","REVISAR",F73="REGULAR","NO APLICA")</f>
        <v xml:space="preserve"> </v>
      </c>
      <c r="AD73" s="192" t="str" cm="1">
        <f t="array" ref="AD73">IFERROR(_xlfn.IFS(AND(L73="si",M73="si"),1,AND(L73="no",M73="si"),0.5,AND(L73="si",M73="no"),0.5,AND(L73="no",M73="no"),0),"")</f>
        <v/>
      </c>
    </row>
    <row r="74" spans="1:30">
      <c r="A74" s="101" t="str">
        <f ca="1"/>
        <v/>
      </c>
      <c r="B74" s="101">
        <f ca="1"/>
        <v>0</v>
      </c>
      <c r="C74" s="101" t="str">
        <f ca="1"/>
        <v/>
      </c>
      <c r="D74" s="101">
        <f ca="1"/>
        <v>0</v>
      </c>
      <c r="E74" s="101">
        <f ca="1"/>
        <v>0</v>
      </c>
      <c r="F74" s="101">
        <f ca="1"/>
        <v>0</v>
      </c>
      <c r="G74" s="101">
        <f ca="1"/>
        <v>0</v>
      </c>
      <c r="H74" s="101">
        <f ca="1"/>
        <v>0</v>
      </c>
      <c r="I74" s="101">
        <f ca="1"/>
        <v>0</v>
      </c>
      <c r="J74" s="101">
        <f ca="1"/>
        <v>0</v>
      </c>
      <c r="L74" s="205"/>
      <c r="M74" s="205"/>
      <c r="S74" s="92" t="str">
        <f t="shared" ca="1" si="2"/>
        <v/>
      </c>
      <c r="U74" s="92" t="str">
        <f t="shared" ca="1" si="0"/>
        <v/>
      </c>
      <c r="V74" s="91">
        <f t="shared" ca="1" si="0"/>
        <v>0</v>
      </c>
      <c r="W74" s="91" t="str">
        <f t="shared" ca="1" si="0"/>
        <v/>
      </c>
      <c r="X74" s="91" t="str" cm="1">
        <f t="array" aca="1" ref="X74" ca="1">IFERROR(_xlfn.IFS(W74="E",1,W74="G/2",$I$3/2,W74="G/5",$I$3/5,W74="G/10",$I$3/10,W74="i",$I$3),"")</f>
        <v/>
      </c>
      <c r="Y74" s="189">
        <f t="shared" ca="1" si="3"/>
        <v>0</v>
      </c>
      <c r="Z74" s="101">
        <f t="shared" ca="1" si="4"/>
        <v>0</v>
      </c>
      <c r="AA74" s="163" t="str">
        <f t="shared" ca="1" si="5"/>
        <v/>
      </c>
      <c r="AB74" s="190" t="str" cm="1">
        <f t="array" aca="1" ref="AB74" ca="1">_xlfn.IFS(Z74=0,"",Z74&gt;2.9,0,Z74&gt;2.4,0.25,Z74&gt;1.9,0.5,Z74&gt;1.5,0.75,Z74&lt;1.6,1)</f>
        <v/>
      </c>
      <c r="AC74" s="191" t="str" cm="1">
        <f t="array" aca="1" ref="AC74" ca="1">_xlfn.IFS(F74=0," ",F74="ALTERNATIVO","REVISAR",F74="REGULAR","NO APLICA")</f>
        <v xml:space="preserve"> </v>
      </c>
      <c r="AD74" s="192" t="str" cm="1">
        <f t="array" ref="AD74">IFERROR(_xlfn.IFS(AND(L74="si",M74="si"),1,AND(L74="no",M74="si"),0.5,AND(L74="si",M74="no"),0.5,AND(L74="no",M74="no"),0),"")</f>
        <v/>
      </c>
    </row>
    <row r="75" spans="1:30">
      <c r="A75" s="101" t="str">
        <f ca="1"/>
        <v/>
      </c>
      <c r="B75" s="101">
        <f ca="1"/>
        <v>0</v>
      </c>
      <c r="C75" s="101" t="str">
        <f ca="1"/>
        <v/>
      </c>
      <c r="D75" s="101">
        <f ca="1"/>
        <v>0</v>
      </c>
      <c r="E75" s="101">
        <f ca="1"/>
        <v>0</v>
      </c>
      <c r="F75" s="101">
        <f ca="1"/>
        <v>0</v>
      </c>
      <c r="G75" s="101">
        <f ca="1"/>
        <v>0</v>
      </c>
      <c r="H75" s="101">
        <f ca="1"/>
        <v>0</v>
      </c>
      <c r="I75" s="101">
        <f ca="1"/>
        <v>0</v>
      </c>
      <c r="J75" s="101">
        <f ca="1"/>
        <v>0</v>
      </c>
      <c r="L75" s="205"/>
      <c r="M75" s="205"/>
      <c r="S75" s="92" t="str">
        <f t="shared" ca="1" si="2"/>
        <v/>
      </c>
      <c r="U75" s="92" t="str">
        <f t="shared" ref="U75:W138" ca="1" si="6">IFERROR(A75,"")</f>
        <v/>
      </c>
      <c r="V75" s="91">
        <f t="shared" ca="1" si="6"/>
        <v>0</v>
      </c>
      <c r="W75" s="91" t="str">
        <f t="shared" ca="1" si="6"/>
        <v/>
      </c>
      <c r="X75" s="91" t="str" cm="1">
        <f t="array" aca="1" ref="X75" ca="1">IFERROR(_xlfn.IFS(W75="E",1,W75="G/2",$I$3/2,W75="G/5",$I$3/5,W75="G/10",$I$3/10,W75="i",$I$3),"")</f>
        <v/>
      </c>
      <c r="Y75" s="189">
        <f t="shared" ca="1" si="3"/>
        <v>0</v>
      </c>
      <c r="Z75" s="101">
        <f t="shared" ca="1" si="4"/>
        <v>0</v>
      </c>
      <c r="AA75" s="163" t="str">
        <f t="shared" ca="1" si="5"/>
        <v/>
      </c>
      <c r="AB75" s="190" t="str" cm="1">
        <f t="array" aca="1" ref="AB75" ca="1">_xlfn.IFS(Z75=0,"",Z75&gt;2.9,0,Z75&gt;2.4,0.25,Z75&gt;1.9,0.5,Z75&gt;1.5,0.75,Z75&lt;1.6,1)</f>
        <v/>
      </c>
      <c r="AC75" s="191" t="str" cm="1">
        <f t="array" aca="1" ref="AC75" ca="1">_xlfn.IFS(F75=0," ",F75="ALTERNATIVO","REVISAR",F75="REGULAR","NO APLICA")</f>
        <v xml:space="preserve"> </v>
      </c>
      <c r="AD75" s="192" t="str" cm="1">
        <f t="array" ref="AD75">IFERROR(_xlfn.IFS(AND(L75="si",M75="si"),1,AND(L75="no",M75="si"),0.5,AND(L75="si",M75="no"),0.5,AND(L75="no",M75="no"),0),"")</f>
        <v/>
      </c>
    </row>
    <row r="76" spans="1:30">
      <c r="A76" s="101" t="str">
        <f ca="1"/>
        <v/>
      </c>
      <c r="B76" s="101">
        <f ca="1"/>
        <v>0</v>
      </c>
      <c r="C76" s="101" t="str">
        <f ca="1"/>
        <v/>
      </c>
      <c r="D76" s="101">
        <f ca="1"/>
        <v>0</v>
      </c>
      <c r="E76" s="101">
        <f ca="1"/>
        <v>0</v>
      </c>
      <c r="F76" s="101">
        <f ca="1"/>
        <v>0</v>
      </c>
      <c r="G76" s="101">
        <f ca="1"/>
        <v>0</v>
      </c>
      <c r="H76" s="101">
        <f ca="1"/>
        <v>0</v>
      </c>
      <c r="I76" s="101">
        <f ca="1"/>
        <v>0</v>
      </c>
      <c r="J76" s="101">
        <f ca="1"/>
        <v>0</v>
      </c>
      <c r="L76" s="205"/>
      <c r="M76" s="205"/>
      <c r="S76" s="92" t="str">
        <f t="shared" ref="S76:S139" ca="1" si="7">IFERROR(A76,"")</f>
        <v/>
      </c>
      <c r="U76" s="92" t="str">
        <f t="shared" ca="1" si="6"/>
        <v/>
      </c>
      <c r="V76" s="91">
        <f t="shared" ca="1" si="6"/>
        <v>0</v>
      </c>
      <c r="W76" s="91" t="str">
        <f t="shared" ca="1" si="6"/>
        <v/>
      </c>
      <c r="X76" s="91" t="str" cm="1">
        <f t="array" aca="1" ref="X76" ca="1">IFERROR(_xlfn.IFS(W76="E",1,W76="G/2",$I$3/2,W76="G/5",$I$3/5,W76="G/10",$I$3/10,W76="i",$I$3),"")</f>
        <v/>
      </c>
      <c r="Y76" s="189">
        <f t="shared" ref="Y76:Y139" ca="1" si="8">IFERROR(H76,"")</f>
        <v>0</v>
      </c>
      <c r="Z76" s="101">
        <f t="shared" ref="Z76:Z139" ca="1" si="9">IFERROR(Y76/X76,0)</f>
        <v>0</v>
      </c>
      <c r="AA76" s="163" t="str">
        <f t="shared" ca="1" si="5"/>
        <v/>
      </c>
      <c r="AB76" s="190" t="str" cm="1">
        <f t="array" aca="1" ref="AB76" ca="1">_xlfn.IFS(Z76=0,"",Z76&gt;2.9,0,Z76&gt;2.4,0.25,Z76&gt;1.9,0.5,Z76&gt;1.5,0.75,Z76&lt;1.6,1)</f>
        <v/>
      </c>
      <c r="AC76" s="191" t="str" cm="1">
        <f t="array" aca="1" ref="AC76" ca="1">_xlfn.IFS(F76=0," ",F76="ALTERNATIVO","REVISAR",F76="REGULAR","NO APLICA")</f>
        <v xml:space="preserve"> </v>
      </c>
      <c r="AD76" s="192" t="str" cm="1">
        <f t="array" ref="AD76">IFERROR(_xlfn.IFS(AND(L76="si",M76="si"),1,AND(L76="no",M76="si"),0.5,AND(L76="si",M76="no"),0.5,AND(L76="no",M76="no"),0),"")</f>
        <v/>
      </c>
    </row>
    <row r="77" spans="1:30">
      <c r="A77" s="101" t="str">
        <f ca="1"/>
        <v/>
      </c>
      <c r="B77" s="101">
        <f ca="1"/>
        <v>0</v>
      </c>
      <c r="C77" s="101" t="str">
        <f ca="1"/>
        <v/>
      </c>
      <c r="D77" s="101">
        <f ca="1"/>
        <v>0</v>
      </c>
      <c r="E77" s="101">
        <f ca="1"/>
        <v>0</v>
      </c>
      <c r="F77" s="101">
        <f ca="1"/>
        <v>0</v>
      </c>
      <c r="G77" s="101">
        <f ca="1"/>
        <v>0</v>
      </c>
      <c r="H77" s="101">
        <f ca="1"/>
        <v>0</v>
      </c>
      <c r="I77" s="101">
        <f ca="1"/>
        <v>0</v>
      </c>
      <c r="J77" s="101">
        <f ca="1"/>
        <v>0</v>
      </c>
      <c r="L77" s="205"/>
      <c r="M77" s="205"/>
      <c r="S77" s="92" t="str">
        <f t="shared" ca="1" si="7"/>
        <v/>
      </c>
      <c r="U77" s="92" t="str">
        <f t="shared" ca="1" si="6"/>
        <v/>
      </c>
      <c r="V77" s="91">
        <f t="shared" ca="1" si="6"/>
        <v>0</v>
      </c>
      <c r="W77" s="91" t="str">
        <f t="shared" ca="1" si="6"/>
        <v/>
      </c>
      <c r="X77" s="91" t="str" cm="1">
        <f t="array" aca="1" ref="X77" ca="1">IFERROR(_xlfn.IFS(W77="E",1,W77="G/2",$I$3/2,W77="G/5",$I$3/5,W77="G/10",$I$3/10,W77="i",$I$3),"")</f>
        <v/>
      </c>
      <c r="Y77" s="189">
        <f t="shared" ca="1" si="8"/>
        <v>0</v>
      </c>
      <c r="Z77" s="101">
        <f t="shared" ca="1" si="9"/>
        <v>0</v>
      </c>
      <c r="AA77" s="163" t="str">
        <f t="shared" ca="1" si="5"/>
        <v/>
      </c>
      <c r="AB77" s="190" t="str" cm="1">
        <f t="array" aca="1" ref="AB77" ca="1">_xlfn.IFS(Z77=0,"",Z77&gt;2.9,0,Z77&gt;2.4,0.25,Z77&gt;1.9,0.5,Z77&gt;1.5,0.75,Z77&lt;1.6,1)</f>
        <v/>
      </c>
      <c r="AC77" s="191" t="str" cm="1">
        <f t="array" aca="1" ref="AC77" ca="1">_xlfn.IFS(F77=0," ",F77="ALTERNATIVO","REVISAR",F77="REGULAR","NO APLICA")</f>
        <v xml:space="preserve"> </v>
      </c>
      <c r="AD77" s="192" t="str" cm="1">
        <f t="array" ref="AD77">IFERROR(_xlfn.IFS(AND(L77="si",M77="si"),1,AND(L77="no",M77="si"),0.5,AND(L77="si",M77="no"),0.5,AND(L77="no",M77="no"),0),"")</f>
        <v/>
      </c>
    </row>
    <row r="78" spans="1:30">
      <c r="A78" s="101" t="str">
        <f ca="1"/>
        <v/>
      </c>
      <c r="B78" s="101">
        <f ca="1"/>
        <v>0</v>
      </c>
      <c r="C78" s="101" t="str">
        <f ca="1"/>
        <v/>
      </c>
      <c r="D78" s="101">
        <f ca="1"/>
        <v>0</v>
      </c>
      <c r="E78" s="101">
        <f ca="1"/>
        <v>0</v>
      </c>
      <c r="F78" s="101">
        <f ca="1"/>
        <v>0</v>
      </c>
      <c r="G78" s="101">
        <f ca="1"/>
        <v>0</v>
      </c>
      <c r="H78" s="101">
        <f ca="1"/>
        <v>0</v>
      </c>
      <c r="I78" s="101">
        <f ca="1"/>
        <v>0</v>
      </c>
      <c r="J78" s="101">
        <f ca="1"/>
        <v>0</v>
      </c>
      <c r="L78" s="205"/>
      <c r="M78" s="205"/>
      <c r="S78" s="92" t="str">
        <f t="shared" ca="1" si="7"/>
        <v/>
      </c>
      <c r="U78" s="92" t="str">
        <f t="shared" ca="1" si="6"/>
        <v/>
      </c>
      <c r="V78" s="91">
        <f t="shared" ca="1" si="6"/>
        <v>0</v>
      </c>
      <c r="W78" s="91" t="str">
        <f t="shared" ca="1" si="6"/>
        <v/>
      </c>
      <c r="X78" s="91" t="str" cm="1">
        <f t="array" aca="1" ref="X78" ca="1">IFERROR(_xlfn.IFS(W78="E",1,W78="G/2",$I$3/2,W78="G/5",$I$3/5,W78="G/10",$I$3/10,W78="i",$I$3),"")</f>
        <v/>
      </c>
      <c r="Y78" s="189">
        <f t="shared" ca="1" si="8"/>
        <v>0</v>
      </c>
      <c r="Z78" s="101">
        <f t="shared" ca="1" si="9"/>
        <v>0</v>
      </c>
      <c r="AA78" s="163" t="str">
        <f t="shared" ca="1" si="5"/>
        <v/>
      </c>
      <c r="AB78" s="190" t="str" cm="1">
        <f t="array" aca="1" ref="AB78" ca="1">_xlfn.IFS(Z78=0,"",Z78&gt;2.9,0,Z78&gt;2.4,0.25,Z78&gt;1.9,0.5,Z78&gt;1.5,0.75,Z78&lt;1.6,1)</f>
        <v/>
      </c>
      <c r="AC78" s="191" t="str" cm="1">
        <f t="array" aca="1" ref="AC78" ca="1">_xlfn.IFS(F78=0," ",F78="ALTERNATIVO","REVISAR",F78="REGULAR","NO APLICA")</f>
        <v xml:space="preserve"> </v>
      </c>
      <c r="AD78" s="192" t="str" cm="1">
        <f t="array" ref="AD78">IFERROR(_xlfn.IFS(AND(L78="si",M78="si"),1,AND(L78="no",M78="si"),0.5,AND(L78="si",M78="no"),0.5,AND(L78="no",M78="no"),0),"")</f>
        <v/>
      </c>
    </row>
    <row r="79" spans="1:30">
      <c r="A79" s="101" t="str">
        <f ca="1"/>
        <v/>
      </c>
      <c r="B79" s="101">
        <f ca="1"/>
        <v>0</v>
      </c>
      <c r="C79" s="101" t="str">
        <f ca="1"/>
        <v/>
      </c>
      <c r="D79" s="101">
        <f ca="1"/>
        <v>0</v>
      </c>
      <c r="E79" s="101">
        <f ca="1"/>
        <v>0</v>
      </c>
      <c r="F79" s="101">
        <f ca="1"/>
        <v>0</v>
      </c>
      <c r="G79" s="101">
        <f ca="1"/>
        <v>0</v>
      </c>
      <c r="H79" s="101">
        <f ca="1"/>
        <v>0</v>
      </c>
      <c r="I79" s="101">
        <f ca="1"/>
        <v>0</v>
      </c>
      <c r="J79" s="101">
        <f ca="1"/>
        <v>0</v>
      </c>
      <c r="L79" s="205"/>
      <c r="M79" s="205"/>
      <c r="S79" s="92" t="str">
        <f t="shared" ca="1" si="7"/>
        <v/>
      </c>
      <c r="U79" s="92" t="str">
        <f t="shared" ca="1" si="6"/>
        <v/>
      </c>
      <c r="V79" s="91">
        <f t="shared" ca="1" si="6"/>
        <v>0</v>
      </c>
      <c r="W79" s="91" t="str">
        <f t="shared" ca="1" si="6"/>
        <v/>
      </c>
      <c r="X79" s="91" t="str" cm="1">
        <f t="array" aca="1" ref="X79" ca="1">IFERROR(_xlfn.IFS(W79="E",1,W79="G/2",$I$3/2,W79="G/5",$I$3/5,W79="G/10",$I$3/10,W79="i",$I$3),"")</f>
        <v/>
      </c>
      <c r="Y79" s="189">
        <f t="shared" ca="1" si="8"/>
        <v>0</v>
      </c>
      <c r="Z79" s="101">
        <f t="shared" ca="1" si="9"/>
        <v>0</v>
      </c>
      <c r="AA79" s="163" t="str">
        <f t="shared" ca="1" si="5"/>
        <v/>
      </c>
      <c r="AB79" s="190" t="str" cm="1">
        <f t="array" aca="1" ref="AB79" ca="1">_xlfn.IFS(Z79=0,"",Z79&gt;2.9,0,Z79&gt;2.4,0.25,Z79&gt;1.9,0.5,Z79&gt;1.5,0.75,Z79&lt;1.6,1)</f>
        <v/>
      </c>
      <c r="AC79" s="191" t="str" cm="1">
        <f t="array" aca="1" ref="AC79" ca="1">_xlfn.IFS(F79=0," ",F79="ALTERNATIVO","REVISAR",F79="REGULAR","NO APLICA")</f>
        <v xml:space="preserve"> </v>
      </c>
      <c r="AD79" s="192" t="str" cm="1">
        <f t="array" ref="AD79">IFERROR(_xlfn.IFS(AND(L79="si",M79="si"),1,AND(L79="no",M79="si"),0.5,AND(L79="si",M79="no"),0.5,AND(L79="no",M79="no"),0),"")</f>
        <v/>
      </c>
    </row>
    <row r="80" spans="1:30">
      <c r="A80" s="101" t="str">
        <f ca="1"/>
        <v/>
      </c>
      <c r="B80" s="101">
        <f ca="1"/>
        <v>0</v>
      </c>
      <c r="C80" s="101" t="str">
        <f ca="1"/>
        <v/>
      </c>
      <c r="D80" s="101">
        <f ca="1"/>
        <v>0</v>
      </c>
      <c r="E80" s="101">
        <f ca="1"/>
        <v>0</v>
      </c>
      <c r="F80" s="101">
        <f ca="1"/>
        <v>0</v>
      </c>
      <c r="G80" s="101">
        <f ca="1"/>
        <v>0</v>
      </c>
      <c r="H80" s="101">
        <f ca="1"/>
        <v>0</v>
      </c>
      <c r="I80" s="101">
        <f ca="1"/>
        <v>0</v>
      </c>
      <c r="J80" s="101">
        <f ca="1"/>
        <v>0</v>
      </c>
      <c r="L80" s="205"/>
      <c r="M80" s="205"/>
      <c r="S80" s="92" t="str">
        <f t="shared" ca="1" si="7"/>
        <v/>
      </c>
      <c r="U80" s="92" t="str">
        <f t="shared" ca="1" si="6"/>
        <v/>
      </c>
      <c r="V80" s="91">
        <f t="shared" ca="1" si="6"/>
        <v>0</v>
      </c>
      <c r="W80" s="91" t="str">
        <f t="shared" ca="1" si="6"/>
        <v/>
      </c>
      <c r="X80" s="91" t="str" cm="1">
        <f t="array" aca="1" ref="X80" ca="1">IFERROR(_xlfn.IFS(W80="E",1,W80="G/2",$I$3/2,W80="G/5",$I$3/5,W80="G/10",$I$3/10,W80="i",$I$3),"")</f>
        <v/>
      </c>
      <c r="Y80" s="189">
        <f t="shared" ca="1" si="8"/>
        <v>0</v>
      </c>
      <c r="Z80" s="101">
        <f t="shared" ca="1" si="9"/>
        <v>0</v>
      </c>
      <c r="AA80" s="163" t="str">
        <f t="shared" ca="1" si="5"/>
        <v/>
      </c>
      <c r="AB80" s="190" t="str" cm="1">
        <f t="array" aca="1" ref="AB80" ca="1">_xlfn.IFS(Z80=0,"",Z80&gt;2.9,0,Z80&gt;2.4,0.25,Z80&gt;1.9,0.5,Z80&gt;1.5,0.75,Z80&lt;1.6,1)</f>
        <v/>
      </c>
      <c r="AC80" s="191" t="str" cm="1">
        <f t="array" aca="1" ref="AC80" ca="1">_xlfn.IFS(F80=0," ",F80="ALTERNATIVO","REVISAR",F80="REGULAR","NO APLICA")</f>
        <v xml:space="preserve"> </v>
      </c>
      <c r="AD80" s="192" t="str" cm="1">
        <f t="array" ref="AD80">IFERROR(_xlfn.IFS(AND(L80="si",M80="si"),1,AND(L80="no",M80="si"),0.5,AND(L80="si",M80="no"),0.5,AND(L80="no",M80="no"),0),"")</f>
        <v/>
      </c>
    </row>
    <row r="81" spans="1:30">
      <c r="A81" s="101" t="str">
        <f ca="1"/>
        <v/>
      </c>
      <c r="B81" s="101">
        <f ca="1"/>
        <v>0</v>
      </c>
      <c r="C81" s="101" t="str">
        <f ca="1"/>
        <v/>
      </c>
      <c r="D81" s="101">
        <f ca="1"/>
        <v>0</v>
      </c>
      <c r="E81" s="101">
        <f ca="1"/>
        <v>0</v>
      </c>
      <c r="F81" s="101">
        <f ca="1"/>
        <v>0</v>
      </c>
      <c r="G81" s="101">
        <f ca="1"/>
        <v>0</v>
      </c>
      <c r="H81" s="101">
        <f ca="1"/>
        <v>0</v>
      </c>
      <c r="I81" s="101">
        <f ca="1"/>
        <v>0</v>
      </c>
      <c r="J81" s="101">
        <f ca="1"/>
        <v>0</v>
      </c>
      <c r="L81" s="205"/>
      <c r="M81" s="205"/>
      <c r="S81" s="92" t="str">
        <f t="shared" ca="1" si="7"/>
        <v/>
      </c>
      <c r="U81" s="92" t="str">
        <f t="shared" ca="1" si="6"/>
        <v/>
      </c>
      <c r="V81" s="91">
        <f t="shared" ca="1" si="6"/>
        <v>0</v>
      </c>
      <c r="W81" s="91" t="str">
        <f t="shared" ca="1" si="6"/>
        <v/>
      </c>
      <c r="X81" s="91" t="str" cm="1">
        <f t="array" aca="1" ref="X81" ca="1">IFERROR(_xlfn.IFS(W81="E",1,W81="G/2",$I$3/2,W81="G/5",$I$3/5,W81="G/10",$I$3/10,W81="i",$I$3),"")</f>
        <v/>
      </c>
      <c r="Y81" s="189">
        <f t="shared" ca="1" si="8"/>
        <v>0</v>
      </c>
      <c r="Z81" s="101">
        <f t="shared" ca="1" si="9"/>
        <v>0</v>
      </c>
      <c r="AA81" s="163" t="str">
        <f t="shared" ca="1" si="5"/>
        <v/>
      </c>
      <c r="AB81" s="190" t="str" cm="1">
        <f t="array" aca="1" ref="AB81" ca="1">_xlfn.IFS(Z81=0,"",Z81&gt;2.9,0,Z81&gt;2.4,0.25,Z81&gt;1.9,0.5,Z81&gt;1.5,0.75,Z81&lt;1.6,1)</f>
        <v/>
      </c>
      <c r="AC81" s="191" t="str" cm="1">
        <f t="array" aca="1" ref="AC81" ca="1">_xlfn.IFS(F81=0," ",F81="ALTERNATIVO","REVISAR",F81="REGULAR","NO APLICA")</f>
        <v xml:space="preserve"> </v>
      </c>
      <c r="AD81" s="192" t="str" cm="1">
        <f t="array" ref="AD81">IFERROR(_xlfn.IFS(AND(L81="si",M81="si"),1,AND(L81="no",M81="si"),0.5,AND(L81="si",M81="no"),0.5,AND(L81="no",M81="no"),0),"")</f>
        <v/>
      </c>
    </row>
    <row r="82" spans="1:30">
      <c r="A82" s="101" t="str">
        <f ca="1"/>
        <v/>
      </c>
      <c r="B82" s="101">
        <f ca="1"/>
        <v>0</v>
      </c>
      <c r="C82" s="101" t="str">
        <f ca="1"/>
        <v/>
      </c>
      <c r="D82" s="101">
        <f ca="1"/>
        <v>0</v>
      </c>
      <c r="E82" s="101">
        <f ca="1"/>
        <v>0</v>
      </c>
      <c r="F82" s="101">
        <f ca="1"/>
        <v>0</v>
      </c>
      <c r="G82" s="101">
        <f ca="1"/>
        <v>0</v>
      </c>
      <c r="H82" s="101">
        <f ca="1"/>
        <v>0</v>
      </c>
      <c r="I82" s="101">
        <f ca="1"/>
        <v>0</v>
      </c>
      <c r="J82" s="101">
        <f ca="1"/>
        <v>0</v>
      </c>
      <c r="L82" s="205"/>
      <c r="M82" s="205"/>
      <c r="S82" s="92" t="str">
        <f t="shared" ca="1" si="7"/>
        <v/>
      </c>
      <c r="U82" s="92" t="str">
        <f t="shared" ca="1" si="6"/>
        <v/>
      </c>
      <c r="V82" s="91">
        <f t="shared" ca="1" si="6"/>
        <v>0</v>
      </c>
      <c r="W82" s="91" t="str">
        <f t="shared" ca="1" si="6"/>
        <v/>
      </c>
      <c r="X82" s="91" t="str" cm="1">
        <f t="array" aca="1" ref="X82" ca="1">IFERROR(_xlfn.IFS(W82="E",1,W82="G/2",$I$3/2,W82="G/5",$I$3/5,W82="G/10",$I$3/10,W82="i",$I$3),"")</f>
        <v/>
      </c>
      <c r="Y82" s="189">
        <f t="shared" ca="1" si="8"/>
        <v>0</v>
      </c>
      <c r="Z82" s="101">
        <f t="shared" ca="1" si="9"/>
        <v>0</v>
      </c>
      <c r="AA82" s="163" t="str">
        <f t="shared" ca="1" si="5"/>
        <v/>
      </c>
      <c r="AB82" s="190" t="str" cm="1">
        <f t="array" aca="1" ref="AB82" ca="1">_xlfn.IFS(Z82=0,"",Z82&gt;2.9,0,Z82&gt;2.4,0.25,Z82&gt;1.9,0.5,Z82&gt;1.5,0.75,Z82&lt;1.6,1)</f>
        <v/>
      </c>
      <c r="AC82" s="191" t="str" cm="1">
        <f t="array" aca="1" ref="AC82" ca="1">_xlfn.IFS(F82=0," ",F82="ALTERNATIVO","REVISAR",F82="REGULAR","NO APLICA")</f>
        <v xml:space="preserve"> </v>
      </c>
      <c r="AD82" s="192" t="str" cm="1">
        <f t="array" ref="AD82">IFERROR(_xlfn.IFS(AND(L82="si",M82="si"),1,AND(L82="no",M82="si"),0.5,AND(L82="si",M82="no"),0.5,AND(L82="no",M82="no"),0),"")</f>
        <v/>
      </c>
    </row>
    <row r="83" spans="1:30">
      <c r="A83" s="101" t="str">
        <f ca="1"/>
        <v/>
      </c>
      <c r="B83" s="101">
        <f ca="1"/>
        <v>0</v>
      </c>
      <c r="C83" s="101" t="str">
        <f ca="1"/>
        <v/>
      </c>
      <c r="D83" s="101">
        <f ca="1"/>
        <v>0</v>
      </c>
      <c r="E83" s="101">
        <f ca="1"/>
        <v>0</v>
      </c>
      <c r="F83" s="101">
        <f ca="1"/>
        <v>0</v>
      </c>
      <c r="G83" s="101">
        <f ca="1"/>
        <v>0</v>
      </c>
      <c r="H83" s="101">
        <f ca="1"/>
        <v>0</v>
      </c>
      <c r="I83" s="101">
        <f ca="1"/>
        <v>0</v>
      </c>
      <c r="J83" s="101">
        <f ca="1"/>
        <v>0</v>
      </c>
      <c r="L83" s="205"/>
      <c r="M83" s="205"/>
      <c r="S83" s="92" t="str">
        <f t="shared" ca="1" si="7"/>
        <v/>
      </c>
      <c r="U83" s="92" t="str">
        <f t="shared" ca="1" si="6"/>
        <v/>
      </c>
      <c r="V83" s="91">
        <f t="shared" ca="1" si="6"/>
        <v>0</v>
      </c>
      <c r="W83" s="91" t="str">
        <f t="shared" ca="1" si="6"/>
        <v/>
      </c>
      <c r="X83" s="91" t="str" cm="1">
        <f t="array" aca="1" ref="X83" ca="1">IFERROR(_xlfn.IFS(W83="E",1,W83="G/2",$I$3/2,W83="G/5",$I$3/5,W83="G/10",$I$3/10,W83="i",$I$3),"")</f>
        <v/>
      </c>
      <c r="Y83" s="189">
        <f t="shared" ca="1" si="8"/>
        <v>0</v>
      </c>
      <c r="Z83" s="101">
        <f t="shared" ca="1" si="9"/>
        <v>0</v>
      </c>
      <c r="AA83" s="163" t="str">
        <f t="shared" ca="1" si="5"/>
        <v/>
      </c>
      <c r="AB83" s="190" t="str" cm="1">
        <f t="array" aca="1" ref="AB83" ca="1">_xlfn.IFS(Z83=0,"",Z83&gt;2.9,0,Z83&gt;2.4,0.25,Z83&gt;1.9,0.5,Z83&gt;1.5,0.75,Z83&lt;1.6,1)</f>
        <v/>
      </c>
      <c r="AC83" s="191" t="str" cm="1">
        <f t="array" aca="1" ref="AC83" ca="1">_xlfn.IFS(F83=0," ",F83="ALTERNATIVO","REVISAR",F83="REGULAR","NO APLICA")</f>
        <v xml:space="preserve"> </v>
      </c>
      <c r="AD83" s="192" t="str" cm="1">
        <f t="array" ref="AD83">IFERROR(_xlfn.IFS(AND(L83="si",M83="si"),1,AND(L83="no",M83="si"),0.5,AND(L83="si",M83="no"),0.5,AND(L83="no",M83="no"),0),"")</f>
        <v/>
      </c>
    </row>
    <row r="84" spans="1:30">
      <c r="A84" s="101" t="str">
        <f ca="1"/>
        <v/>
      </c>
      <c r="B84" s="101">
        <f ca="1"/>
        <v>0</v>
      </c>
      <c r="C84" s="101" t="str">
        <f ca="1"/>
        <v/>
      </c>
      <c r="D84" s="101">
        <f ca="1"/>
        <v>0</v>
      </c>
      <c r="E84" s="101">
        <f ca="1"/>
        <v>0</v>
      </c>
      <c r="F84" s="101">
        <f ca="1"/>
        <v>0</v>
      </c>
      <c r="G84" s="101">
        <f ca="1"/>
        <v>0</v>
      </c>
      <c r="H84" s="101">
        <f ca="1"/>
        <v>0</v>
      </c>
      <c r="I84" s="101">
        <f ca="1"/>
        <v>0</v>
      </c>
      <c r="J84" s="101">
        <f ca="1"/>
        <v>0</v>
      </c>
      <c r="L84" s="205"/>
      <c r="M84" s="205"/>
      <c r="S84" s="92" t="str">
        <f t="shared" ca="1" si="7"/>
        <v/>
      </c>
      <c r="U84" s="92" t="str">
        <f t="shared" ca="1" si="6"/>
        <v/>
      </c>
      <c r="V84" s="91">
        <f t="shared" ca="1" si="6"/>
        <v>0</v>
      </c>
      <c r="W84" s="91" t="str">
        <f t="shared" ca="1" si="6"/>
        <v/>
      </c>
      <c r="X84" s="91" t="str" cm="1">
        <f t="array" aca="1" ref="X84" ca="1">IFERROR(_xlfn.IFS(W84="E",1,W84="G/2",$I$3/2,W84="G/5",$I$3/5,W84="G/10",$I$3/10,W84="i",$I$3),"")</f>
        <v/>
      </c>
      <c r="Y84" s="189">
        <f t="shared" ca="1" si="8"/>
        <v>0</v>
      </c>
      <c r="Z84" s="101">
        <f t="shared" ca="1" si="9"/>
        <v>0</v>
      </c>
      <c r="AA84" s="163" t="str">
        <f t="shared" ca="1" si="5"/>
        <v/>
      </c>
      <c r="AB84" s="190" t="str" cm="1">
        <f t="array" aca="1" ref="AB84" ca="1">_xlfn.IFS(Z84=0,"",Z84&gt;2.9,0,Z84&gt;2.4,0.25,Z84&gt;1.9,0.5,Z84&gt;1.5,0.75,Z84&lt;1.6,1)</f>
        <v/>
      </c>
      <c r="AC84" s="191" t="str" cm="1">
        <f t="array" aca="1" ref="AC84" ca="1">_xlfn.IFS(F84=0," ",F84="ALTERNATIVO","REVISAR",F84="REGULAR","NO APLICA")</f>
        <v xml:space="preserve"> </v>
      </c>
      <c r="AD84" s="192" t="str" cm="1">
        <f t="array" ref="AD84">IFERROR(_xlfn.IFS(AND(L84="si",M84="si"),1,AND(L84="no",M84="si"),0.5,AND(L84="si",M84="no"),0.5,AND(L84="no",M84="no"),0),"")</f>
        <v/>
      </c>
    </row>
    <row r="85" spans="1:30">
      <c r="A85" s="101" t="str">
        <f ca="1"/>
        <v/>
      </c>
      <c r="B85" s="101">
        <f ca="1"/>
        <v>0</v>
      </c>
      <c r="C85" s="101" t="str">
        <f ca="1"/>
        <v/>
      </c>
      <c r="D85" s="101">
        <f ca="1"/>
        <v>0</v>
      </c>
      <c r="E85" s="101">
        <f ca="1"/>
        <v>0</v>
      </c>
      <c r="F85" s="101">
        <f ca="1"/>
        <v>0</v>
      </c>
      <c r="G85" s="101">
        <f ca="1"/>
        <v>0</v>
      </c>
      <c r="H85" s="101">
        <f ca="1"/>
        <v>0</v>
      </c>
      <c r="I85" s="101">
        <f ca="1"/>
        <v>0</v>
      </c>
      <c r="J85" s="101">
        <f ca="1"/>
        <v>0</v>
      </c>
      <c r="L85" s="205"/>
      <c r="M85" s="205"/>
      <c r="S85" s="92" t="str">
        <f t="shared" ca="1" si="7"/>
        <v/>
      </c>
      <c r="U85" s="92" t="str">
        <f t="shared" ca="1" si="6"/>
        <v/>
      </c>
      <c r="V85" s="91">
        <f t="shared" ca="1" si="6"/>
        <v>0</v>
      </c>
      <c r="W85" s="91" t="str">
        <f t="shared" ca="1" si="6"/>
        <v/>
      </c>
      <c r="X85" s="91" t="str" cm="1">
        <f t="array" aca="1" ref="X85" ca="1">IFERROR(_xlfn.IFS(W85="E",1,W85="G/2",$I$3/2,W85="G/5",$I$3/5,W85="G/10",$I$3/10,W85="i",$I$3),"")</f>
        <v/>
      </c>
      <c r="Y85" s="189">
        <f t="shared" ca="1" si="8"/>
        <v>0</v>
      </c>
      <c r="Z85" s="101">
        <f t="shared" ca="1" si="9"/>
        <v>0</v>
      </c>
      <c r="AA85" s="163" t="str">
        <f t="shared" ref="AA85:AA148" ca="1" si="10">IFERROR(X85*1.5,"")</f>
        <v/>
      </c>
      <c r="AB85" s="190" t="str" cm="1">
        <f t="array" aca="1" ref="AB85" ca="1">_xlfn.IFS(Z85=0,"",Z85&gt;2.9,0,Z85&gt;2.4,0.25,Z85&gt;1.9,0.5,Z85&gt;1.5,0.75,Z85&lt;1.6,1)</f>
        <v/>
      </c>
      <c r="AC85" s="191" t="str" cm="1">
        <f t="array" aca="1" ref="AC85" ca="1">_xlfn.IFS(F85=0," ",F85="ALTERNATIVO","REVISAR",F85="REGULAR","NO APLICA")</f>
        <v xml:space="preserve"> </v>
      </c>
      <c r="AD85" s="192" t="str" cm="1">
        <f t="array" ref="AD85">IFERROR(_xlfn.IFS(AND(L85="si",M85="si"),1,AND(L85="no",M85="si"),0.5,AND(L85="si",M85="no"),0.5,AND(L85="no",M85="no"),0),"")</f>
        <v/>
      </c>
    </row>
    <row r="86" spans="1:30">
      <c r="A86" s="101" t="str">
        <f ca="1"/>
        <v/>
      </c>
      <c r="B86" s="101">
        <f ca="1"/>
        <v>0</v>
      </c>
      <c r="C86" s="101" t="str">
        <f ca="1"/>
        <v/>
      </c>
      <c r="D86" s="101">
        <f ca="1"/>
        <v>0</v>
      </c>
      <c r="E86" s="101">
        <f ca="1"/>
        <v>0</v>
      </c>
      <c r="F86" s="101">
        <f ca="1"/>
        <v>0</v>
      </c>
      <c r="G86" s="101">
        <f ca="1"/>
        <v>0</v>
      </c>
      <c r="H86" s="101">
        <f ca="1"/>
        <v>0</v>
      </c>
      <c r="I86" s="101">
        <f ca="1"/>
        <v>0</v>
      </c>
      <c r="J86" s="101">
        <f ca="1"/>
        <v>0</v>
      </c>
      <c r="L86" s="205"/>
      <c r="M86" s="205"/>
      <c r="S86" s="92" t="str">
        <f t="shared" ca="1" si="7"/>
        <v/>
      </c>
      <c r="U86" s="92" t="str">
        <f t="shared" ca="1" si="6"/>
        <v/>
      </c>
      <c r="V86" s="91">
        <f t="shared" ca="1" si="6"/>
        <v>0</v>
      </c>
      <c r="W86" s="91" t="str">
        <f t="shared" ca="1" si="6"/>
        <v/>
      </c>
      <c r="X86" s="91" t="str" cm="1">
        <f t="array" aca="1" ref="X86" ca="1">IFERROR(_xlfn.IFS(W86="E",1,W86="G/2",$I$3/2,W86="G/5",$I$3/5,W86="G/10",$I$3/10,W86="i",$I$3),"")</f>
        <v/>
      </c>
      <c r="Y86" s="189">
        <f t="shared" ca="1" si="8"/>
        <v>0</v>
      </c>
      <c r="Z86" s="101">
        <f t="shared" ca="1" si="9"/>
        <v>0</v>
      </c>
      <c r="AA86" s="163" t="str">
        <f t="shared" ca="1" si="10"/>
        <v/>
      </c>
      <c r="AB86" s="190" t="str" cm="1">
        <f t="array" aca="1" ref="AB86" ca="1">_xlfn.IFS(Z86=0,"",Z86&gt;2.9,0,Z86&gt;2.4,0.25,Z86&gt;1.9,0.5,Z86&gt;1.5,0.75,Z86&lt;1.6,1)</f>
        <v/>
      </c>
      <c r="AC86" s="191" t="str" cm="1">
        <f t="array" aca="1" ref="AC86" ca="1">_xlfn.IFS(F86=0," ",F86="ALTERNATIVO","REVISAR",F86="REGULAR","NO APLICA")</f>
        <v xml:space="preserve"> </v>
      </c>
      <c r="AD86" s="192" t="str" cm="1">
        <f t="array" ref="AD86">IFERROR(_xlfn.IFS(AND(L86="si",M86="si"),1,AND(L86="no",M86="si"),0.5,AND(L86="si",M86="no"),0.5,AND(L86="no",M86="no"),0),"")</f>
        <v/>
      </c>
    </row>
    <row r="87" spans="1:30">
      <c r="A87" s="101" t="str">
        <f ca="1"/>
        <v/>
      </c>
      <c r="B87" s="101">
        <f ca="1"/>
        <v>0</v>
      </c>
      <c r="C87" s="101" t="str">
        <f ca="1"/>
        <v/>
      </c>
      <c r="D87" s="101">
        <f ca="1"/>
        <v>0</v>
      </c>
      <c r="E87" s="101">
        <f ca="1"/>
        <v>0</v>
      </c>
      <c r="F87" s="101">
        <f ca="1"/>
        <v>0</v>
      </c>
      <c r="G87" s="101">
        <f ca="1"/>
        <v>0</v>
      </c>
      <c r="H87" s="101">
        <f ca="1"/>
        <v>0</v>
      </c>
      <c r="I87" s="101">
        <f ca="1"/>
        <v>0</v>
      </c>
      <c r="J87" s="101">
        <f ca="1"/>
        <v>0</v>
      </c>
      <c r="L87" s="205"/>
      <c r="M87" s="205"/>
      <c r="S87" s="92" t="str">
        <f t="shared" ca="1" si="7"/>
        <v/>
      </c>
      <c r="U87" s="92" t="str">
        <f t="shared" ca="1" si="6"/>
        <v/>
      </c>
      <c r="V87" s="91">
        <f t="shared" ca="1" si="6"/>
        <v>0</v>
      </c>
      <c r="W87" s="91" t="str">
        <f t="shared" ca="1" si="6"/>
        <v/>
      </c>
      <c r="X87" s="91" t="str" cm="1">
        <f t="array" aca="1" ref="X87" ca="1">IFERROR(_xlfn.IFS(W87="E",1,W87="G/2",$I$3/2,W87="G/5",$I$3/5,W87="G/10",$I$3/10,W87="i",$I$3),"")</f>
        <v/>
      </c>
      <c r="Y87" s="189">
        <f t="shared" ca="1" si="8"/>
        <v>0</v>
      </c>
      <c r="Z87" s="101">
        <f t="shared" ca="1" si="9"/>
        <v>0</v>
      </c>
      <c r="AA87" s="163" t="str">
        <f t="shared" ca="1" si="10"/>
        <v/>
      </c>
      <c r="AB87" s="190" t="str" cm="1">
        <f t="array" aca="1" ref="AB87" ca="1">_xlfn.IFS(Z87=0,"",Z87&gt;2.9,0,Z87&gt;2.4,0.25,Z87&gt;1.9,0.5,Z87&gt;1.5,0.75,Z87&lt;1.6,1)</f>
        <v/>
      </c>
      <c r="AC87" s="191" t="str" cm="1">
        <f t="array" aca="1" ref="AC87" ca="1">_xlfn.IFS(F87=0," ",F87="ALTERNATIVO","REVISAR",F87="REGULAR","NO APLICA")</f>
        <v xml:space="preserve"> </v>
      </c>
      <c r="AD87" s="192" t="str" cm="1">
        <f t="array" ref="AD87">IFERROR(_xlfn.IFS(AND(L87="si",M87="si"),1,AND(L87="no",M87="si"),0.5,AND(L87="si",M87="no"),0.5,AND(L87="no",M87="no"),0),"")</f>
        <v/>
      </c>
    </row>
    <row r="88" spans="1:30">
      <c r="A88" s="101" t="str">
        <f ca="1"/>
        <v/>
      </c>
      <c r="B88" s="101">
        <f ca="1"/>
        <v>0</v>
      </c>
      <c r="C88" s="101" t="str">
        <f ca="1"/>
        <v/>
      </c>
      <c r="D88" s="101">
        <f ca="1"/>
        <v>0</v>
      </c>
      <c r="E88" s="101">
        <f ca="1"/>
        <v>0</v>
      </c>
      <c r="F88" s="101">
        <f ca="1"/>
        <v>0</v>
      </c>
      <c r="G88" s="101">
        <f ca="1"/>
        <v>0</v>
      </c>
      <c r="H88" s="101">
        <f ca="1"/>
        <v>0</v>
      </c>
      <c r="I88" s="101">
        <f ca="1"/>
        <v>0</v>
      </c>
      <c r="J88" s="101">
        <f ca="1"/>
        <v>0</v>
      </c>
      <c r="L88" s="205"/>
      <c r="M88" s="205"/>
      <c r="S88" s="92" t="str">
        <f t="shared" ca="1" si="7"/>
        <v/>
      </c>
      <c r="U88" s="92" t="str">
        <f t="shared" ca="1" si="6"/>
        <v/>
      </c>
      <c r="V88" s="91">
        <f t="shared" ca="1" si="6"/>
        <v>0</v>
      </c>
      <c r="W88" s="91" t="str">
        <f t="shared" ca="1" si="6"/>
        <v/>
      </c>
      <c r="X88" s="91" t="str" cm="1">
        <f t="array" aca="1" ref="X88" ca="1">IFERROR(_xlfn.IFS(W88="E",1,W88="G/2",$I$3/2,W88="G/5",$I$3/5,W88="G/10",$I$3/10,W88="i",$I$3),"")</f>
        <v/>
      </c>
      <c r="Y88" s="189">
        <f t="shared" ca="1" si="8"/>
        <v>0</v>
      </c>
      <c r="Z88" s="101">
        <f t="shared" ca="1" si="9"/>
        <v>0</v>
      </c>
      <c r="AA88" s="163" t="str">
        <f t="shared" ca="1" si="10"/>
        <v/>
      </c>
      <c r="AB88" s="190" t="str" cm="1">
        <f t="array" aca="1" ref="AB88" ca="1">_xlfn.IFS(Z88=0,"",Z88&gt;2.9,0,Z88&gt;2.4,0.25,Z88&gt;1.9,0.5,Z88&gt;1.5,0.75,Z88&lt;1.6,1)</f>
        <v/>
      </c>
      <c r="AC88" s="191" t="str" cm="1">
        <f t="array" aca="1" ref="AC88" ca="1">_xlfn.IFS(F88=0," ",F88="ALTERNATIVO","REVISAR",F88="REGULAR","NO APLICA")</f>
        <v xml:space="preserve"> </v>
      </c>
      <c r="AD88" s="192" t="str" cm="1">
        <f t="array" ref="AD88">IFERROR(_xlfn.IFS(AND(L88="si",M88="si"),1,AND(L88="no",M88="si"),0.5,AND(L88="si",M88="no"),0.5,AND(L88="no",M88="no"),0),"")</f>
        <v/>
      </c>
    </row>
    <row r="89" spans="1:30">
      <c r="A89" s="101" t="str">
        <f ca="1"/>
        <v/>
      </c>
      <c r="B89" s="101">
        <f ca="1"/>
        <v>0</v>
      </c>
      <c r="C89" s="101" t="str">
        <f ca="1"/>
        <v/>
      </c>
      <c r="D89" s="101">
        <f ca="1"/>
        <v>0</v>
      </c>
      <c r="E89" s="101">
        <f ca="1"/>
        <v>0</v>
      </c>
      <c r="F89" s="101">
        <f ca="1"/>
        <v>0</v>
      </c>
      <c r="G89" s="101">
        <f ca="1"/>
        <v>0</v>
      </c>
      <c r="H89" s="101">
        <f ca="1"/>
        <v>0</v>
      </c>
      <c r="I89" s="101">
        <f ca="1"/>
        <v>0</v>
      </c>
      <c r="J89" s="101">
        <f ca="1"/>
        <v>0</v>
      </c>
      <c r="L89" s="205"/>
      <c r="M89" s="205"/>
      <c r="S89" s="92" t="str">
        <f t="shared" ca="1" si="7"/>
        <v/>
      </c>
      <c r="U89" s="92" t="str">
        <f t="shared" ca="1" si="6"/>
        <v/>
      </c>
      <c r="V89" s="91">
        <f t="shared" ca="1" si="6"/>
        <v>0</v>
      </c>
      <c r="W89" s="91" t="str">
        <f t="shared" ca="1" si="6"/>
        <v/>
      </c>
      <c r="X89" s="91" t="str" cm="1">
        <f t="array" aca="1" ref="X89" ca="1">IFERROR(_xlfn.IFS(W89="E",1,W89="G/2",$I$3/2,W89="G/5",$I$3/5,W89="G/10",$I$3/10,W89="i",$I$3),"")</f>
        <v/>
      </c>
      <c r="Y89" s="189">
        <f t="shared" ca="1" si="8"/>
        <v>0</v>
      </c>
      <c r="Z89" s="101">
        <f t="shared" ca="1" si="9"/>
        <v>0</v>
      </c>
      <c r="AA89" s="163" t="str">
        <f t="shared" ca="1" si="10"/>
        <v/>
      </c>
      <c r="AB89" s="190" t="str" cm="1">
        <f t="array" aca="1" ref="AB89" ca="1">_xlfn.IFS(Z89=0,"",Z89&gt;2.9,0,Z89&gt;2.4,0.25,Z89&gt;1.9,0.5,Z89&gt;1.5,0.75,Z89&lt;1.6,1)</f>
        <v/>
      </c>
      <c r="AC89" s="191" t="str" cm="1">
        <f t="array" aca="1" ref="AC89" ca="1">_xlfn.IFS(F89=0," ",F89="ALTERNATIVO","REVISAR",F89="REGULAR","NO APLICA")</f>
        <v xml:space="preserve"> </v>
      </c>
      <c r="AD89" s="192" t="str" cm="1">
        <f t="array" ref="AD89">IFERROR(_xlfn.IFS(AND(L89="si",M89="si"),1,AND(L89="no",M89="si"),0.5,AND(L89="si",M89="no"),0.5,AND(L89="no",M89="no"),0),"")</f>
        <v/>
      </c>
    </row>
    <row r="90" spans="1:30">
      <c r="A90" s="101" t="str">
        <f ca="1"/>
        <v/>
      </c>
      <c r="B90" s="101">
        <f ca="1"/>
        <v>0</v>
      </c>
      <c r="C90" s="101" t="str">
        <f ca="1"/>
        <v/>
      </c>
      <c r="D90" s="101">
        <f ca="1"/>
        <v>0</v>
      </c>
      <c r="E90" s="101">
        <f ca="1"/>
        <v>0</v>
      </c>
      <c r="F90" s="101">
        <f ca="1"/>
        <v>0</v>
      </c>
      <c r="G90" s="101">
        <f ca="1"/>
        <v>0</v>
      </c>
      <c r="H90" s="101">
        <f ca="1"/>
        <v>0</v>
      </c>
      <c r="I90" s="101">
        <f ca="1"/>
        <v>0</v>
      </c>
      <c r="J90" s="101">
        <f ca="1"/>
        <v>0</v>
      </c>
      <c r="L90" s="205"/>
      <c r="M90" s="205"/>
      <c r="S90" s="92" t="str">
        <f t="shared" ca="1" si="7"/>
        <v/>
      </c>
      <c r="U90" s="92" t="str">
        <f t="shared" ca="1" si="6"/>
        <v/>
      </c>
      <c r="V90" s="91">
        <f t="shared" ca="1" si="6"/>
        <v>0</v>
      </c>
      <c r="W90" s="91" t="str">
        <f t="shared" ca="1" si="6"/>
        <v/>
      </c>
      <c r="X90" s="91" t="str" cm="1">
        <f t="array" aca="1" ref="X90" ca="1">IFERROR(_xlfn.IFS(W90="E",1,W90="G/2",$I$3/2,W90="G/5",$I$3/5,W90="G/10",$I$3/10,W90="i",$I$3),"")</f>
        <v/>
      </c>
      <c r="Y90" s="189">
        <f t="shared" ca="1" si="8"/>
        <v>0</v>
      </c>
      <c r="Z90" s="101">
        <f t="shared" ca="1" si="9"/>
        <v>0</v>
      </c>
      <c r="AA90" s="163" t="str">
        <f t="shared" ca="1" si="10"/>
        <v/>
      </c>
      <c r="AB90" s="190" t="str" cm="1">
        <f t="array" aca="1" ref="AB90" ca="1">_xlfn.IFS(Z90=0,"",Z90&gt;2.9,0,Z90&gt;2.4,0.25,Z90&gt;1.9,0.5,Z90&gt;1.5,0.75,Z90&lt;1.6,1)</f>
        <v/>
      </c>
      <c r="AC90" s="191" t="str" cm="1">
        <f t="array" aca="1" ref="AC90" ca="1">_xlfn.IFS(F90=0," ",F90="ALTERNATIVO","REVISAR",F90="REGULAR","NO APLICA")</f>
        <v xml:space="preserve"> </v>
      </c>
      <c r="AD90" s="192" t="str" cm="1">
        <f t="array" ref="AD90">IFERROR(_xlfn.IFS(AND(L90="si",M90="si"),1,AND(L90="no",M90="si"),0.5,AND(L90="si",M90="no"),0.5,AND(L90="no",M90="no"),0),"")</f>
        <v/>
      </c>
    </row>
    <row r="91" spans="1:30">
      <c r="A91" s="101" t="str">
        <f ca="1"/>
        <v/>
      </c>
      <c r="B91" s="101">
        <f ca="1"/>
        <v>0</v>
      </c>
      <c r="C91" s="101" t="str">
        <f ca="1"/>
        <v/>
      </c>
      <c r="D91" s="101">
        <f ca="1"/>
        <v>0</v>
      </c>
      <c r="E91" s="101">
        <f ca="1"/>
        <v>0</v>
      </c>
      <c r="F91" s="101">
        <f ca="1"/>
        <v>0</v>
      </c>
      <c r="G91" s="101">
        <f ca="1"/>
        <v>0</v>
      </c>
      <c r="H91" s="101">
        <f ca="1"/>
        <v>0</v>
      </c>
      <c r="I91" s="101">
        <f ca="1"/>
        <v>0</v>
      </c>
      <c r="J91" s="101">
        <f ca="1"/>
        <v>0</v>
      </c>
      <c r="L91" s="205"/>
      <c r="M91" s="205"/>
      <c r="S91" s="92" t="str">
        <f t="shared" ca="1" si="7"/>
        <v/>
      </c>
      <c r="U91" s="92" t="str">
        <f t="shared" ca="1" si="6"/>
        <v/>
      </c>
      <c r="V91" s="91">
        <f t="shared" ca="1" si="6"/>
        <v>0</v>
      </c>
      <c r="W91" s="91" t="str">
        <f t="shared" ca="1" si="6"/>
        <v/>
      </c>
      <c r="X91" s="91" t="str" cm="1">
        <f t="array" aca="1" ref="X91" ca="1">IFERROR(_xlfn.IFS(W91="E",1,W91="G/2",$I$3/2,W91="G/5",$I$3/5,W91="G/10",$I$3/10,W91="i",$I$3),"")</f>
        <v/>
      </c>
      <c r="Y91" s="189">
        <f t="shared" ca="1" si="8"/>
        <v>0</v>
      </c>
      <c r="Z91" s="101">
        <f t="shared" ca="1" si="9"/>
        <v>0</v>
      </c>
      <c r="AA91" s="163" t="str">
        <f t="shared" ca="1" si="10"/>
        <v/>
      </c>
      <c r="AB91" s="190" t="str" cm="1">
        <f t="array" aca="1" ref="AB91" ca="1">_xlfn.IFS(Z91=0,"",Z91&gt;2.9,0,Z91&gt;2.4,0.25,Z91&gt;1.9,0.5,Z91&gt;1.5,0.75,Z91&lt;1.6,1)</f>
        <v/>
      </c>
      <c r="AC91" s="191" t="str" cm="1">
        <f t="array" aca="1" ref="AC91" ca="1">_xlfn.IFS(F91=0," ",F91="ALTERNATIVO","REVISAR",F91="REGULAR","NO APLICA")</f>
        <v xml:space="preserve"> </v>
      </c>
      <c r="AD91" s="192" t="str" cm="1">
        <f t="array" ref="AD91">IFERROR(_xlfn.IFS(AND(L91="si",M91="si"),1,AND(L91="no",M91="si"),0.5,AND(L91="si",M91="no"),0.5,AND(L91="no",M91="no"),0),"")</f>
        <v/>
      </c>
    </row>
    <row r="92" spans="1:30">
      <c r="A92" s="101" t="str">
        <f ca="1"/>
        <v/>
      </c>
      <c r="B92" s="101">
        <f ca="1"/>
        <v>0</v>
      </c>
      <c r="C92" s="101" t="str">
        <f ca="1"/>
        <v/>
      </c>
      <c r="D92" s="101">
        <f ca="1"/>
        <v>0</v>
      </c>
      <c r="E92" s="101">
        <f ca="1"/>
        <v>0</v>
      </c>
      <c r="F92" s="101">
        <f ca="1"/>
        <v>0</v>
      </c>
      <c r="G92" s="101">
        <f ca="1"/>
        <v>0</v>
      </c>
      <c r="H92" s="101">
        <f ca="1"/>
        <v>0</v>
      </c>
      <c r="I92" s="101">
        <f ca="1"/>
        <v>0</v>
      </c>
      <c r="J92" s="101">
        <f ca="1"/>
        <v>0</v>
      </c>
      <c r="L92" s="205"/>
      <c r="M92" s="205"/>
      <c r="S92" s="92" t="str">
        <f t="shared" ca="1" si="7"/>
        <v/>
      </c>
      <c r="U92" s="92" t="str">
        <f t="shared" ca="1" si="6"/>
        <v/>
      </c>
      <c r="V92" s="91">
        <f t="shared" ca="1" si="6"/>
        <v>0</v>
      </c>
      <c r="W92" s="91" t="str">
        <f t="shared" ca="1" si="6"/>
        <v/>
      </c>
      <c r="X92" s="91" t="str" cm="1">
        <f t="array" aca="1" ref="X92" ca="1">IFERROR(_xlfn.IFS(W92="E",1,W92="G/2",$I$3/2,W92="G/5",$I$3/5,W92="G/10",$I$3/10,W92="i",$I$3),"")</f>
        <v/>
      </c>
      <c r="Y92" s="189">
        <f t="shared" ca="1" si="8"/>
        <v>0</v>
      </c>
      <c r="Z92" s="101">
        <f t="shared" ca="1" si="9"/>
        <v>0</v>
      </c>
      <c r="AA92" s="163" t="str">
        <f t="shared" ca="1" si="10"/>
        <v/>
      </c>
      <c r="AB92" s="190" t="str" cm="1">
        <f t="array" aca="1" ref="AB92" ca="1">_xlfn.IFS(Z92=0,"",Z92&gt;2.9,0,Z92&gt;2.4,0.25,Z92&gt;1.9,0.5,Z92&gt;1.5,0.75,Z92&lt;1.6,1)</f>
        <v/>
      </c>
      <c r="AC92" s="191" t="str" cm="1">
        <f t="array" aca="1" ref="AC92" ca="1">_xlfn.IFS(F92=0," ",F92="ALTERNATIVO","REVISAR",F92="REGULAR","NO APLICA")</f>
        <v xml:space="preserve"> </v>
      </c>
      <c r="AD92" s="192" t="str" cm="1">
        <f t="array" ref="AD92">IFERROR(_xlfn.IFS(AND(L92="si",M92="si"),1,AND(L92="no",M92="si"),0.5,AND(L92="si",M92="no"),0.5,AND(L92="no",M92="no"),0),"")</f>
        <v/>
      </c>
    </row>
    <row r="93" spans="1:30">
      <c r="A93" s="101" t="str">
        <f ca="1"/>
        <v/>
      </c>
      <c r="B93" s="101">
        <f ca="1"/>
        <v>0</v>
      </c>
      <c r="C93" s="101" t="str">
        <f ca="1"/>
        <v/>
      </c>
      <c r="D93" s="101">
        <f ca="1"/>
        <v>0</v>
      </c>
      <c r="E93" s="101">
        <f ca="1"/>
        <v>0</v>
      </c>
      <c r="F93" s="101">
        <f ca="1"/>
        <v>0</v>
      </c>
      <c r="G93" s="101">
        <f ca="1"/>
        <v>0</v>
      </c>
      <c r="H93" s="101">
        <f ca="1"/>
        <v>0</v>
      </c>
      <c r="I93" s="101">
        <f ca="1"/>
        <v>0</v>
      </c>
      <c r="J93" s="101">
        <f ca="1"/>
        <v>0</v>
      </c>
      <c r="L93" s="205"/>
      <c r="M93" s="205"/>
      <c r="S93" s="92" t="str">
        <f t="shared" ca="1" si="7"/>
        <v/>
      </c>
      <c r="U93" s="92" t="str">
        <f t="shared" ca="1" si="6"/>
        <v/>
      </c>
      <c r="V93" s="91">
        <f t="shared" ca="1" si="6"/>
        <v>0</v>
      </c>
      <c r="W93" s="91" t="str">
        <f t="shared" ca="1" si="6"/>
        <v/>
      </c>
      <c r="X93" s="91" t="str" cm="1">
        <f t="array" aca="1" ref="X93" ca="1">IFERROR(_xlfn.IFS(W93="E",1,W93="G/2",$I$3/2,W93="G/5",$I$3/5,W93="G/10",$I$3/10,W93="i",$I$3),"")</f>
        <v/>
      </c>
      <c r="Y93" s="189">
        <f t="shared" ca="1" si="8"/>
        <v>0</v>
      </c>
      <c r="Z93" s="101">
        <f t="shared" ca="1" si="9"/>
        <v>0</v>
      </c>
      <c r="AA93" s="163" t="str">
        <f t="shared" ca="1" si="10"/>
        <v/>
      </c>
      <c r="AB93" s="190" t="str" cm="1">
        <f t="array" aca="1" ref="AB93" ca="1">_xlfn.IFS(Z93=0,"",Z93&gt;2.9,0,Z93&gt;2.4,0.25,Z93&gt;1.9,0.5,Z93&gt;1.5,0.75,Z93&lt;1.6,1)</f>
        <v/>
      </c>
      <c r="AC93" s="191" t="str" cm="1">
        <f t="array" aca="1" ref="AC93" ca="1">_xlfn.IFS(F93=0," ",F93="ALTERNATIVO","REVISAR",F93="REGULAR","NO APLICA")</f>
        <v xml:space="preserve"> </v>
      </c>
      <c r="AD93" s="192" t="str" cm="1">
        <f t="array" ref="AD93">IFERROR(_xlfn.IFS(AND(L93="si",M93="si"),1,AND(L93="no",M93="si"),0.5,AND(L93="si",M93="no"),0.5,AND(L93="no",M93="no"),0),"")</f>
        <v/>
      </c>
    </row>
    <row r="94" spans="1:30">
      <c r="A94" s="101" t="str">
        <f ca="1"/>
        <v/>
      </c>
      <c r="B94" s="101">
        <f ca="1"/>
        <v>0</v>
      </c>
      <c r="C94" s="101" t="str">
        <f ca="1"/>
        <v/>
      </c>
      <c r="D94" s="101">
        <f ca="1"/>
        <v>0</v>
      </c>
      <c r="E94" s="101">
        <f ca="1"/>
        <v>0</v>
      </c>
      <c r="F94" s="101">
        <f ca="1"/>
        <v>0</v>
      </c>
      <c r="G94" s="101">
        <f ca="1"/>
        <v>0</v>
      </c>
      <c r="H94" s="101">
        <f ca="1"/>
        <v>0</v>
      </c>
      <c r="I94" s="101">
        <f ca="1"/>
        <v>0</v>
      </c>
      <c r="J94" s="101">
        <f ca="1"/>
        <v>0</v>
      </c>
      <c r="L94" s="205"/>
      <c r="M94" s="205"/>
      <c r="S94" s="92" t="str">
        <f t="shared" ca="1" si="7"/>
        <v/>
      </c>
      <c r="U94" s="92" t="str">
        <f t="shared" ca="1" si="6"/>
        <v/>
      </c>
      <c r="V94" s="91">
        <f t="shared" ca="1" si="6"/>
        <v>0</v>
      </c>
      <c r="W94" s="91" t="str">
        <f t="shared" ca="1" si="6"/>
        <v/>
      </c>
      <c r="X94" s="91" t="str" cm="1">
        <f t="array" aca="1" ref="X94" ca="1">IFERROR(_xlfn.IFS(W94="E",1,W94="G/2",$I$3/2,W94="G/5",$I$3/5,W94="G/10",$I$3/10,W94="i",$I$3),"")</f>
        <v/>
      </c>
      <c r="Y94" s="189">
        <f t="shared" ca="1" si="8"/>
        <v>0</v>
      </c>
      <c r="Z94" s="101">
        <f t="shared" ca="1" si="9"/>
        <v>0</v>
      </c>
      <c r="AA94" s="163" t="str">
        <f t="shared" ca="1" si="10"/>
        <v/>
      </c>
      <c r="AB94" s="190" t="str" cm="1">
        <f t="array" aca="1" ref="AB94" ca="1">_xlfn.IFS(Z94=0,"",Z94&gt;2.9,0,Z94&gt;2.4,0.25,Z94&gt;1.9,0.5,Z94&gt;1.5,0.75,Z94&lt;1.6,1)</f>
        <v/>
      </c>
      <c r="AC94" s="191" t="str" cm="1">
        <f t="array" aca="1" ref="AC94" ca="1">_xlfn.IFS(F94=0," ",F94="ALTERNATIVO","REVISAR",F94="REGULAR","NO APLICA")</f>
        <v xml:space="preserve"> </v>
      </c>
      <c r="AD94" s="192" t="str" cm="1">
        <f t="array" ref="AD94">IFERROR(_xlfn.IFS(AND(L94="si",M94="si"),1,AND(L94="no",M94="si"),0.5,AND(L94="si",M94="no"),0.5,AND(L94="no",M94="no"),0),"")</f>
        <v/>
      </c>
    </row>
    <row r="95" spans="1:30">
      <c r="A95" s="101" t="str">
        <f ca="1"/>
        <v/>
      </c>
      <c r="B95" s="101">
        <f ca="1"/>
        <v>0</v>
      </c>
      <c r="C95" s="101" t="str">
        <f ca="1"/>
        <v/>
      </c>
      <c r="D95" s="101">
        <f ca="1"/>
        <v>0</v>
      </c>
      <c r="E95" s="101">
        <f ca="1"/>
        <v>0</v>
      </c>
      <c r="F95" s="101">
        <f ca="1"/>
        <v>0</v>
      </c>
      <c r="G95" s="101">
        <f ca="1"/>
        <v>0</v>
      </c>
      <c r="H95" s="101">
        <f ca="1"/>
        <v>0</v>
      </c>
      <c r="I95" s="101">
        <f ca="1"/>
        <v>0</v>
      </c>
      <c r="J95" s="101">
        <f ca="1"/>
        <v>0</v>
      </c>
      <c r="L95" s="205"/>
      <c r="M95" s="205"/>
      <c r="S95" s="92" t="str">
        <f t="shared" ca="1" si="7"/>
        <v/>
      </c>
      <c r="U95" s="92" t="str">
        <f t="shared" ca="1" si="6"/>
        <v/>
      </c>
      <c r="V95" s="91">
        <f t="shared" ca="1" si="6"/>
        <v>0</v>
      </c>
      <c r="W95" s="91" t="str">
        <f t="shared" ca="1" si="6"/>
        <v/>
      </c>
      <c r="X95" s="91" t="str" cm="1">
        <f t="array" aca="1" ref="X95" ca="1">IFERROR(_xlfn.IFS(W95="E",1,W95="G/2",$I$3/2,W95="G/5",$I$3/5,W95="G/10",$I$3/10,W95="i",$I$3),"")</f>
        <v/>
      </c>
      <c r="Y95" s="189">
        <f t="shared" ca="1" si="8"/>
        <v>0</v>
      </c>
      <c r="Z95" s="101">
        <f t="shared" ca="1" si="9"/>
        <v>0</v>
      </c>
      <c r="AA95" s="163" t="str">
        <f t="shared" ca="1" si="10"/>
        <v/>
      </c>
      <c r="AB95" s="190" t="str" cm="1">
        <f t="array" aca="1" ref="AB95" ca="1">_xlfn.IFS(Z95=0,"",Z95&gt;2.9,0,Z95&gt;2.4,0.25,Z95&gt;1.9,0.5,Z95&gt;1.5,0.75,Z95&lt;1.6,1)</f>
        <v/>
      </c>
      <c r="AC95" s="191" t="str" cm="1">
        <f t="array" aca="1" ref="AC95" ca="1">_xlfn.IFS(F95=0," ",F95="ALTERNATIVO","REVISAR",F95="REGULAR","NO APLICA")</f>
        <v xml:space="preserve"> </v>
      </c>
      <c r="AD95" s="192" t="str" cm="1">
        <f t="array" ref="AD95">IFERROR(_xlfn.IFS(AND(L95="si",M95="si"),1,AND(L95="no",M95="si"),0.5,AND(L95="si",M95="no"),0.5,AND(L95="no",M95="no"),0),"")</f>
        <v/>
      </c>
    </row>
    <row r="96" spans="1:30">
      <c r="A96" s="101" t="str">
        <f ca="1"/>
        <v/>
      </c>
      <c r="B96" s="101">
        <f ca="1"/>
        <v>0</v>
      </c>
      <c r="C96" s="101" t="str">
        <f ca="1"/>
        <v/>
      </c>
      <c r="D96" s="101">
        <f ca="1"/>
        <v>0</v>
      </c>
      <c r="E96" s="101">
        <f ca="1"/>
        <v>0</v>
      </c>
      <c r="F96" s="101">
        <f ca="1"/>
        <v>0</v>
      </c>
      <c r="G96" s="101">
        <f ca="1"/>
        <v>0</v>
      </c>
      <c r="H96" s="101">
        <f ca="1"/>
        <v>0</v>
      </c>
      <c r="I96" s="101">
        <f ca="1"/>
        <v>0</v>
      </c>
      <c r="J96" s="101">
        <f ca="1"/>
        <v>0</v>
      </c>
      <c r="L96" s="205"/>
      <c r="M96" s="205"/>
      <c r="S96" s="92" t="str">
        <f t="shared" ca="1" si="7"/>
        <v/>
      </c>
      <c r="U96" s="92" t="str">
        <f t="shared" ca="1" si="6"/>
        <v/>
      </c>
      <c r="V96" s="91">
        <f t="shared" ca="1" si="6"/>
        <v>0</v>
      </c>
      <c r="W96" s="91" t="str">
        <f t="shared" ca="1" si="6"/>
        <v/>
      </c>
      <c r="X96" s="91" t="str" cm="1">
        <f t="array" aca="1" ref="X96" ca="1">IFERROR(_xlfn.IFS(W96="E",1,W96="G/2",$I$3/2,W96="G/5",$I$3/5,W96="G/10",$I$3/10,W96="i",$I$3),"")</f>
        <v/>
      </c>
      <c r="Y96" s="189">
        <f t="shared" ca="1" si="8"/>
        <v>0</v>
      </c>
      <c r="Z96" s="101">
        <f t="shared" ca="1" si="9"/>
        <v>0</v>
      </c>
      <c r="AA96" s="163" t="str">
        <f t="shared" ca="1" si="10"/>
        <v/>
      </c>
      <c r="AB96" s="190" t="str" cm="1">
        <f t="array" aca="1" ref="AB96" ca="1">_xlfn.IFS(Z96=0,"",Z96&gt;2.9,0,Z96&gt;2.4,0.25,Z96&gt;1.9,0.5,Z96&gt;1.5,0.75,Z96&lt;1.6,1)</f>
        <v/>
      </c>
      <c r="AC96" s="191" t="str" cm="1">
        <f t="array" aca="1" ref="AC96" ca="1">_xlfn.IFS(F96=0," ",F96="ALTERNATIVO","REVISAR",F96="REGULAR","NO APLICA")</f>
        <v xml:space="preserve"> </v>
      </c>
      <c r="AD96" s="192" t="str" cm="1">
        <f t="array" ref="AD96">IFERROR(_xlfn.IFS(AND(L96="si",M96="si"),1,AND(L96="no",M96="si"),0.5,AND(L96="si",M96="no"),0.5,AND(L96="no",M96="no"),0),"")</f>
        <v/>
      </c>
    </row>
    <row r="97" spans="1:30">
      <c r="A97" s="101" t="str">
        <f ca="1"/>
        <v/>
      </c>
      <c r="B97" s="101">
        <f ca="1"/>
        <v>0</v>
      </c>
      <c r="C97" s="101" t="str">
        <f ca="1"/>
        <v/>
      </c>
      <c r="D97" s="101">
        <f ca="1"/>
        <v>0</v>
      </c>
      <c r="E97" s="101">
        <f ca="1"/>
        <v>0</v>
      </c>
      <c r="F97" s="101">
        <f ca="1"/>
        <v>0</v>
      </c>
      <c r="G97" s="101">
        <f ca="1"/>
        <v>0</v>
      </c>
      <c r="H97" s="101">
        <f ca="1"/>
        <v>0</v>
      </c>
      <c r="I97" s="101">
        <f ca="1"/>
        <v>0</v>
      </c>
      <c r="J97" s="101">
        <f ca="1"/>
        <v>0</v>
      </c>
      <c r="L97" s="205"/>
      <c r="M97" s="205"/>
      <c r="S97" s="92" t="str">
        <f t="shared" ca="1" si="7"/>
        <v/>
      </c>
      <c r="U97" s="92" t="str">
        <f t="shared" ca="1" si="6"/>
        <v/>
      </c>
      <c r="V97" s="91">
        <f t="shared" ca="1" si="6"/>
        <v>0</v>
      </c>
      <c r="W97" s="91" t="str">
        <f t="shared" ca="1" si="6"/>
        <v/>
      </c>
      <c r="X97" s="91" t="str" cm="1">
        <f t="array" aca="1" ref="X97" ca="1">IFERROR(_xlfn.IFS(W97="E",1,W97="G/2",$I$3/2,W97="G/5",$I$3/5,W97="G/10",$I$3/10,W97="i",$I$3),"")</f>
        <v/>
      </c>
      <c r="Y97" s="189">
        <f t="shared" ca="1" si="8"/>
        <v>0</v>
      </c>
      <c r="Z97" s="101">
        <f t="shared" ca="1" si="9"/>
        <v>0</v>
      </c>
      <c r="AA97" s="163" t="str">
        <f t="shared" ca="1" si="10"/>
        <v/>
      </c>
      <c r="AB97" s="190" t="str" cm="1">
        <f t="array" aca="1" ref="AB97" ca="1">_xlfn.IFS(Z97=0,"",Z97&gt;2.9,0,Z97&gt;2.4,0.25,Z97&gt;1.9,0.5,Z97&gt;1.5,0.75,Z97&lt;1.6,1)</f>
        <v/>
      </c>
      <c r="AC97" s="191" t="str" cm="1">
        <f t="array" aca="1" ref="AC97" ca="1">_xlfn.IFS(F97=0," ",F97="ALTERNATIVO","REVISAR",F97="REGULAR","NO APLICA")</f>
        <v xml:space="preserve"> </v>
      </c>
      <c r="AD97" s="192" t="str" cm="1">
        <f t="array" ref="AD97">IFERROR(_xlfn.IFS(AND(L97="si",M97="si"),1,AND(L97="no",M97="si"),0.5,AND(L97="si",M97="no"),0.5,AND(L97="no",M97="no"),0),"")</f>
        <v/>
      </c>
    </row>
    <row r="98" spans="1:30">
      <c r="A98" s="101" t="str">
        <f ca="1"/>
        <v/>
      </c>
      <c r="B98" s="101">
        <f ca="1"/>
        <v>0</v>
      </c>
      <c r="C98" s="101" t="str">
        <f ca="1"/>
        <v/>
      </c>
      <c r="D98" s="101">
        <f ca="1"/>
        <v>0</v>
      </c>
      <c r="E98" s="101">
        <f ca="1"/>
        <v>0</v>
      </c>
      <c r="F98" s="101">
        <f ca="1"/>
        <v>0</v>
      </c>
      <c r="G98" s="101">
        <f ca="1"/>
        <v>0</v>
      </c>
      <c r="H98" s="101">
        <f ca="1"/>
        <v>0</v>
      </c>
      <c r="I98" s="101">
        <f ca="1"/>
        <v>0</v>
      </c>
      <c r="J98" s="101">
        <f ca="1"/>
        <v>0</v>
      </c>
      <c r="L98" s="205"/>
      <c r="M98" s="205"/>
      <c r="S98" s="92" t="str">
        <f t="shared" ca="1" si="7"/>
        <v/>
      </c>
      <c r="U98" s="92" t="str">
        <f t="shared" ca="1" si="6"/>
        <v/>
      </c>
      <c r="V98" s="91">
        <f t="shared" ca="1" si="6"/>
        <v>0</v>
      </c>
      <c r="W98" s="91" t="str">
        <f t="shared" ca="1" si="6"/>
        <v/>
      </c>
      <c r="X98" s="91" t="str" cm="1">
        <f t="array" aca="1" ref="X98" ca="1">IFERROR(_xlfn.IFS(W98="E",1,W98="G/2",$I$3/2,W98="G/5",$I$3/5,W98="G/10",$I$3/10,W98="i",$I$3),"")</f>
        <v/>
      </c>
      <c r="Y98" s="189">
        <f t="shared" ca="1" si="8"/>
        <v>0</v>
      </c>
      <c r="Z98" s="101">
        <f t="shared" ca="1" si="9"/>
        <v>0</v>
      </c>
      <c r="AA98" s="163" t="str">
        <f t="shared" ca="1" si="10"/>
        <v/>
      </c>
      <c r="AB98" s="190" t="str" cm="1">
        <f t="array" aca="1" ref="AB98" ca="1">_xlfn.IFS(Z98=0,"",Z98&gt;2.9,0,Z98&gt;2.4,0.25,Z98&gt;1.9,0.5,Z98&gt;1.5,0.75,Z98&lt;1.6,1)</f>
        <v/>
      </c>
      <c r="AC98" s="191" t="str" cm="1">
        <f t="array" aca="1" ref="AC98" ca="1">_xlfn.IFS(F98=0," ",F98="ALTERNATIVO","REVISAR",F98="REGULAR","NO APLICA")</f>
        <v xml:space="preserve"> </v>
      </c>
      <c r="AD98" s="192" t="str" cm="1">
        <f t="array" ref="AD98">IFERROR(_xlfn.IFS(AND(L98="si",M98="si"),1,AND(L98="no",M98="si"),0.5,AND(L98="si",M98="no"),0.5,AND(L98="no",M98="no"),0),"")</f>
        <v/>
      </c>
    </row>
    <row r="99" spans="1:30">
      <c r="A99" s="101" t="str">
        <f ca="1"/>
        <v/>
      </c>
      <c r="B99" s="101">
        <f ca="1"/>
        <v>0</v>
      </c>
      <c r="C99" s="101" t="str">
        <f ca="1"/>
        <v/>
      </c>
      <c r="D99" s="101">
        <f ca="1"/>
        <v>0</v>
      </c>
      <c r="E99" s="101">
        <f ca="1"/>
        <v>0</v>
      </c>
      <c r="F99" s="101">
        <f ca="1"/>
        <v>0</v>
      </c>
      <c r="G99" s="101">
        <f ca="1"/>
        <v>0</v>
      </c>
      <c r="H99" s="101">
        <f ca="1"/>
        <v>0</v>
      </c>
      <c r="I99" s="101">
        <f ca="1"/>
        <v>0</v>
      </c>
      <c r="J99" s="101">
        <f ca="1"/>
        <v>0</v>
      </c>
      <c r="L99" s="205"/>
      <c r="M99" s="205"/>
      <c r="S99" s="92" t="str">
        <f t="shared" ca="1" si="7"/>
        <v/>
      </c>
      <c r="U99" s="92" t="str">
        <f t="shared" ca="1" si="6"/>
        <v/>
      </c>
      <c r="V99" s="91">
        <f t="shared" ca="1" si="6"/>
        <v>0</v>
      </c>
      <c r="W99" s="91" t="str">
        <f t="shared" ca="1" si="6"/>
        <v/>
      </c>
      <c r="X99" s="91" t="str" cm="1">
        <f t="array" aca="1" ref="X99" ca="1">IFERROR(_xlfn.IFS(W99="E",1,W99="G/2",$I$3/2,W99="G/5",$I$3/5,W99="G/10",$I$3/10,W99="i",$I$3),"")</f>
        <v/>
      </c>
      <c r="Y99" s="189">
        <f t="shared" ca="1" si="8"/>
        <v>0</v>
      </c>
      <c r="Z99" s="101">
        <f t="shared" ca="1" si="9"/>
        <v>0</v>
      </c>
      <c r="AA99" s="163" t="str">
        <f t="shared" ca="1" si="10"/>
        <v/>
      </c>
      <c r="AB99" s="190" t="str" cm="1">
        <f t="array" aca="1" ref="AB99" ca="1">_xlfn.IFS(Z99=0,"",Z99&gt;2.9,0,Z99&gt;2.4,0.25,Z99&gt;1.9,0.5,Z99&gt;1.5,0.75,Z99&lt;1.6,1)</f>
        <v/>
      </c>
      <c r="AC99" s="191" t="str" cm="1">
        <f t="array" aca="1" ref="AC99" ca="1">_xlfn.IFS(F99=0," ",F99="ALTERNATIVO","REVISAR",F99="REGULAR","NO APLICA")</f>
        <v xml:space="preserve"> </v>
      </c>
      <c r="AD99" s="192" t="str" cm="1">
        <f t="array" ref="AD99">IFERROR(_xlfn.IFS(AND(L99="si",M99="si"),1,AND(L99="no",M99="si"),0.5,AND(L99="si",M99="no"),0.5,AND(L99="no",M99="no"),0),"")</f>
        <v/>
      </c>
    </row>
    <row r="100" spans="1:30">
      <c r="A100" s="101" t="str">
        <f ca="1"/>
        <v/>
      </c>
      <c r="B100" s="101">
        <f ca="1"/>
        <v>0</v>
      </c>
      <c r="C100" s="101" t="str">
        <f ca="1"/>
        <v/>
      </c>
      <c r="D100" s="101">
        <f ca="1"/>
        <v>0</v>
      </c>
      <c r="E100" s="101">
        <f ca="1"/>
        <v>0</v>
      </c>
      <c r="F100" s="101">
        <f ca="1"/>
        <v>0</v>
      </c>
      <c r="G100" s="101">
        <f ca="1"/>
        <v>0</v>
      </c>
      <c r="H100" s="101">
        <f ca="1"/>
        <v>0</v>
      </c>
      <c r="I100" s="101">
        <f ca="1"/>
        <v>0</v>
      </c>
      <c r="J100" s="101">
        <f ca="1"/>
        <v>0</v>
      </c>
      <c r="L100" s="205"/>
      <c r="M100" s="205"/>
      <c r="S100" s="92" t="str">
        <f t="shared" ca="1" si="7"/>
        <v/>
      </c>
      <c r="U100" s="92" t="str">
        <f t="shared" ca="1" si="6"/>
        <v/>
      </c>
      <c r="V100" s="91">
        <f t="shared" ca="1" si="6"/>
        <v>0</v>
      </c>
      <c r="W100" s="91" t="str">
        <f t="shared" ca="1" si="6"/>
        <v/>
      </c>
      <c r="X100" s="91" t="str" cm="1">
        <f t="array" aca="1" ref="X100" ca="1">IFERROR(_xlfn.IFS(W100="E",1,W100="G/2",$I$3/2,W100="G/5",$I$3/5,W100="G/10",$I$3/10,W100="i",$I$3),"")</f>
        <v/>
      </c>
      <c r="Y100" s="189">
        <f t="shared" ca="1" si="8"/>
        <v>0</v>
      </c>
      <c r="Z100" s="101">
        <f t="shared" ca="1" si="9"/>
        <v>0</v>
      </c>
      <c r="AA100" s="163" t="str">
        <f t="shared" ca="1" si="10"/>
        <v/>
      </c>
      <c r="AB100" s="190" t="str" cm="1">
        <f t="array" aca="1" ref="AB100" ca="1">_xlfn.IFS(Z100=0,"",Z100&gt;2.9,0,Z100&gt;2.4,0.25,Z100&gt;1.9,0.5,Z100&gt;1.5,0.75,Z100&lt;1.6,1)</f>
        <v/>
      </c>
      <c r="AC100" s="191" t="str" cm="1">
        <f t="array" aca="1" ref="AC100" ca="1">_xlfn.IFS(F100=0," ",F100="ALTERNATIVO","REVISAR",F100="REGULAR","NO APLICA")</f>
        <v xml:space="preserve"> </v>
      </c>
      <c r="AD100" s="192" t="str" cm="1">
        <f t="array" ref="AD100">IFERROR(_xlfn.IFS(AND(L100="si",M100="si"),1,AND(L100="no",M100="si"),0.5,AND(L100="si",M100="no"),0.5,AND(L100="no",M100="no"),0),"")</f>
        <v/>
      </c>
    </row>
    <row r="101" spans="1:30">
      <c r="A101" s="101" t="str">
        <f ca="1"/>
        <v/>
      </c>
      <c r="B101" s="101">
        <f ca="1"/>
        <v>0</v>
      </c>
      <c r="C101" s="101" t="str">
        <f ca="1"/>
        <v/>
      </c>
      <c r="D101" s="101">
        <f ca="1"/>
        <v>0</v>
      </c>
      <c r="E101" s="101">
        <f ca="1"/>
        <v>0</v>
      </c>
      <c r="F101" s="101">
        <f ca="1"/>
        <v>0</v>
      </c>
      <c r="G101" s="101">
        <f ca="1"/>
        <v>0</v>
      </c>
      <c r="H101" s="101">
        <f ca="1"/>
        <v>0</v>
      </c>
      <c r="I101" s="101">
        <f ca="1"/>
        <v>0</v>
      </c>
      <c r="J101" s="101">
        <f ca="1"/>
        <v>0</v>
      </c>
      <c r="L101" s="205"/>
      <c r="M101" s="205"/>
      <c r="S101" s="92" t="str">
        <f t="shared" ca="1" si="7"/>
        <v/>
      </c>
      <c r="U101" s="92" t="str">
        <f t="shared" ca="1" si="6"/>
        <v/>
      </c>
      <c r="V101" s="91">
        <f t="shared" ca="1" si="6"/>
        <v>0</v>
      </c>
      <c r="W101" s="91" t="str">
        <f t="shared" ca="1" si="6"/>
        <v/>
      </c>
      <c r="X101" s="91" t="str" cm="1">
        <f t="array" aca="1" ref="X101" ca="1">IFERROR(_xlfn.IFS(W101="E",1,W101="G/2",$I$3/2,W101="G/5",$I$3/5,W101="G/10",$I$3/10,W101="i",$I$3),"")</f>
        <v/>
      </c>
      <c r="Y101" s="189">
        <f t="shared" ca="1" si="8"/>
        <v>0</v>
      </c>
      <c r="Z101" s="101">
        <f t="shared" ca="1" si="9"/>
        <v>0</v>
      </c>
      <c r="AA101" s="163" t="str">
        <f t="shared" ca="1" si="10"/>
        <v/>
      </c>
      <c r="AB101" s="190" t="str" cm="1">
        <f t="array" aca="1" ref="AB101" ca="1">_xlfn.IFS(Z101=0,"",Z101&gt;2.9,0,Z101&gt;2.4,0.25,Z101&gt;1.9,0.5,Z101&gt;1.5,0.75,Z101&lt;1.6,1)</f>
        <v/>
      </c>
      <c r="AC101" s="191" t="str" cm="1">
        <f t="array" aca="1" ref="AC101" ca="1">_xlfn.IFS(F101=0," ",F101="ALTERNATIVO","REVISAR",F101="REGULAR","NO APLICA")</f>
        <v xml:space="preserve"> </v>
      </c>
      <c r="AD101" s="192" t="str" cm="1">
        <f t="array" ref="AD101">IFERROR(_xlfn.IFS(AND(L101="si",M101="si"),1,AND(L101="no",M101="si"),0.5,AND(L101="si",M101="no"),0.5,AND(L101="no",M101="no"),0),"")</f>
        <v/>
      </c>
    </row>
    <row r="102" spans="1:30">
      <c r="A102" s="101" t="str">
        <f ca="1"/>
        <v/>
      </c>
      <c r="B102" s="101">
        <f ca="1"/>
        <v>0</v>
      </c>
      <c r="C102" s="101" t="str">
        <f ca="1"/>
        <v/>
      </c>
      <c r="D102" s="101">
        <f ca="1"/>
        <v>0</v>
      </c>
      <c r="E102" s="101">
        <f ca="1"/>
        <v>0</v>
      </c>
      <c r="F102" s="101">
        <f ca="1"/>
        <v>0</v>
      </c>
      <c r="G102" s="101">
        <f ca="1"/>
        <v>0</v>
      </c>
      <c r="H102" s="101">
        <f ca="1"/>
        <v>0</v>
      </c>
      <c r="I102" s="101">
        <f ca="1"/>
        <v>0</v>
      </c>
      <c r="J102" s="101">
        <f ca="1"/>
        <v>0</v>
      </c>
      <c r="L102" s="205"/>
      <c r="M102" s="205"/>
      <c r="S102" s="92" t="str">
        <f t="shared" ca="1" si="7"/>
        <v/>
      </c>
      <c r="U102" s="92" t="str">
        <f t="shared" ca="1" si="6"/>
        <v/>
      </c>
      <c r="V102" s="91">
        <f t="shared" ca="1" si="6"/>
        <v>0</v>
      </c>
      <c r="W102" s="91" t="str">
        <f t="shared" ca="1" si="6"/>
        <v/>
      </c>
      <c r="X102" s="91" t="str" cm="1">
        <f t="array" aca="1" ref="X102" ca="1">IFERROR(_xlfn.IFS(W102="E",1,W102="G/2",$I$3/2,W102="G/5",$I$3/5,W102="G/10",$I$3/10,W102="i",$I$3),"")</f>
        <v/>
      </c>
      <c r="Y102" s="189">
        <f t="shared" ca="1" si="8"/>
        <v>0</v>
      </c>
      <c r="Z102" s="101">
        <f t="shared" ca="1" si="9"/>
        <v>0</v>
      </c>
      <c r="AA102" s="163" t="str">
        <f t="shared" ca="1" si="10"/>
        <v/>
      </c>
      <c r="AB102" s="190" t="str" cm="1">
        <f t="array" aca="1" ref="AB102" ca="1">_xlfn.IFS(Z102=0,"",Z102&gt;2.9,0,Z102&gt;2.4,0.25,Z102&gt;1.9,0.5,Z102&gt;1.5,0.75,Z102&lt;1.6,1)</f>
        <v/>
      </c>
      <c r="AC102" s="191" t="str" cm="1">
        <f t="array" aca="1" ref="AC102" ca="1">_xlfn.IFS(F102=0," ",F102="ALTERNATIVO","REVISAR",F102="REGULAR","NO APLICA")</f>
        <v xml:space="preserve"> </v>
      </c>
      <c r="AD102" s="192" t="str" cm="1">
        <f t="array" ref="AD102">IFERROR(_xlfn.IFS(AND(L102="si",M102="si"),1,AND(L102="no",M102="si"),0.5,AND(L102="si",M102="no"),0.5,AND(L102="no",M102="no"),0),"")</f>
        <v/>
      </c>
    </row>
    <row r="103" spans="1:30">
      <c r="A103" s="101" t="str">
        <f ca="1"/>
        <v/>
      </c>
      <c r="B103" s="101">
        <f ca="1"/>
        <v>0</v>
      </c>
      <c r="C103" s="101" t="str">
        <f ca="1"/>
        <v/>
      </c>
      <c r="D103" s="101">
        <f ca="1"/>
        <v>0</v>
      </c>
      <c r="E103" s="101">
        <f ca="1"/>
        <v>0</v>
      </c>
      <c r="F103" s="101">
        <f ca="1"/>
        <v>0</v>
      </c>
      <c r="G103" s="101">
        <f ca="1"/>
        <v>0</v>
      </c>
      <c r="H103" s="101">
        <f ca="1"/>
        <v>0</v>
      </c>
      <c r="I103" s="101">
        <f ca="1"/>
        <v>0</v>
      </c>
      <c r="J103" s="101">
        <f ca="1"/>
        <v>0</v>
      </c>
      <c r="L103" s="205"/>
      <c r="M103" s="205"/>
      <c r="S103" s="92" t="str">
        <f t="shared" ca="1" si="7"/>
        <v/>
      </c>
      <c r="U103" s="92" t="str">
        <f t="shared" ca="1" si="6"/>
        <v/>
      </c>
      <c r="V103" s="91">
        <f t="shared" ca="1" si="6"/>
        <v>0</v>
      </c>
      <c r="W103" s="91" t="str">
        <f t="shared" ca="1" si="6"/>
        <v/>
      </c>
      <c r="X103" s="91" t="str" cm="1">
        <f t="array" aca="1" ref="X103" ca="1">IFERROR(_xlfn.IFS(W103="E",1,W103="G/2",$I$3/2,W103="G/5",$I$3/5,W103="G/10",$I$3/10,W103="i",$I$3),"")</f>
        <v/>
      </c>
      <c r="Y103" s="189">
        <f t="shared" ca="1" si="8"/>
        <v>0</v>
      </c>
      <c r="Z103" s="101">
        <f t="shared" ca="1" si="9"/>
        <v>0</v>
      </c>
      <c r="AA103" s="163" t="str">
        <f t="shared" ca="1" si="10"/>
        <v/>
      </c>
      <c r="AB103" s="190" t="str" cm="1">
        <f t="array" aca="1" ref="AB103" ca="1">_xlfn.IFS(Z103=0,"",Z103&gt;2.9,0,Z103&gt;2.4,0.25,Z103&gt;1.9,0.5,Z103&gt;1.5,0.75,Z103&lt;1.6,1)</f>
        <v/>
      </c>
      <c r="AC103" s="191" t="str" cm="1">
        <f t="array" aca="1" ref="AC103" ca="1">_xlfn.IFS(F103=0," ",F103="ALTERNATIVO","REVISAR",F103="REGULAR","NO APLICA")</f>
        <v xml:space="preserve"> </v>
      </c>
      <c r="AD103" s="192" t="str" cm="1">
        <f t="array" ref="AD103">IFERROR(_xlfn.IFS(AND(L103="si",M103="si"),1,AND(L103="no",M103="si"),0.5,AND(L103="si",M103="no"),0.5,AND(L103="no",M103="no"),0),"")</f>
        <v/>
      </c>
    </row>
    <row r="104" spans="1:30">
      <c r="A104" s="101" t="str">
        <f ca="1"/>
        <v/>
      </c>
      <c r="B104" s="101">
        <f ca="1"/>
        <v>0</v>
      </c>
      <c r="C104" s="101" t="str">
        <f ca="1"/>
        <v/>
      </c>
      <c r="D104" s="101">
        <f ca="1"/>
        <v>0</v>
      </c>
      <c r="E104" s="101">
        <f ca="1"/>
        <v>0</v>
      </c>
      <c r="F104" s="101">
        <f ca="1"/>
        <v>0</v>
      </c>
      <c r="G104" s="101">
        <f ca="1"/>
        <v>0</v>
      </c>
      <c r="H104" s="101">
        <f ca="1"/>
        <v>0</v>
      </c>
      <c r="I104" s="101">
        <f ca="1"/>
        <v>0</v>
      </c>
      <c r="J104" s="101">
        <f ca="1"/>
        <v>0</v>
      </c>
      <c r="L104" s="205"/>
      <c r="M104" s="205"/>
      <c r="S104" s="92" t="str">
        <f t="shared" ca="1" si="7"/>
        <v/>
      </c>
      <c r="U104" s="92" t="str">
        <f t="shared" ca="1" si="6"/>
        <v/>
      </c>
      <c r="V104" s="91">
        <f t="shared" ca="1" si="6"/>
        <v>0</v>
      </c>
      <c r="W104" s="91" t="str">
        <f t="shared" ca="1" si="6"/>
        <v/>
      </c>
      <c r="X104" s="91" t="str" cm="1">
        <f t="array" aca="1" ref="X104" ca="1">IFERROR(_xlfn.IFS(W104="E",1,W104="G/2",$I$3/2,W104="G/5",$I$3/5,W104="G/10",$I$3/10,W104="i",$I$3),"")</f>
        <v/>
      </c>
      <c r="Y104" s="189">
        <f t="shared" ca="1" si="8"/>
        <v>0</v>
      </c>
      <c r="Z104" s="101">
        <f t="shared" ca="1" si="9"/>
        <v>0</v>
      </c>
      <c r="AA104" s="163" t="str">
        <f t="shared" ca="1" si="10"/>
        <v/>
      </c>
      <c r="AB104" s="190" t="str" cm="1">
        <f t="array" aca="1" ref="AB104" ca="1">_xlfn.IFS(Z104=0,"",Z104&gt;2.9,0,Z104&gt;2.4,0.25,Z104&gt;1.9,0.5,Z104&gt;1.5,0.75,Z104&lt;1.6,1)</f>
        <v/>
      </c>
      <c r="AC104" s="191" t="str" cm="1">
        <f t="array" aca="1" ref="AC104" ca="1">_xlfn.IFS(F104=0," ",F104="ALTERNATIVO","REVISAR",F104="REGULAR","NO APLICA")</f>
        <v xml:space="preserve"> </v>
      </c>
      <c r="AD104" s="192" t="str" cm="1">
        <f t="array" ref="AD104">IFERROR(_xlfn.IFS(AND(L104="si",M104="si"),1,AND(L104="no",M104="si"),0.5,AND(L104="si",M104="no"),0.5,AND(L104="no",M104="no"),0),"")</f>
        <v/>
      </c>
    </row>
    <row r="105" spans="1:30">
      <c r="A105" s="101" t="str">
        <f ca="1"/>
        <v/>
      </c>
      <c r="B105" s="101">
        <f ca="1"/>
        <v>0</v>
      </c>
      <c r="C105" s="101" t="str">
        <f ca="1"/>
        <v/>
      </c>
      <c r="D105" s="101">
        <f ca="1"/>
        <v>0</v>
      </c>
      <c r="E105" s="101">
        <f ca="1"/>
        <v>0</v>
      </c>
      <c r="F105" s="101">
        <f ca="1"/>
        <v>0</v>
      </c>
      <c r="G105" s="101">
        <f ca="1"/>
        <v>0</v>
      </c>
      <c r="H105" s="101">
        <f ca="1"/>
        <v>0</v>
      </c>
      <c r="I105" s="101">
        <f ca="1"/>
        <v>0</v>
      </c>
      <c r="J105" s="101">
        <f ca="1"/>
        <v>0</v>
      </c>
      <c r="L105" s="205"/>
      <c r="M105" s="205"/>
      <c r="S105" s="92" t="str">
        <f t="shared" ca="1" si="7"/>
        <v/>
      </c>
      <c r="U105" s="92" t="str">
        <f t="shared" ca="1" si="6"/>
        <v/>
      </c>
      <c r="V105" s="91">
        <f t="shared" ca="1" si="6"/>
        <v>0</v>
      </c>
      <c r="W105" s="91" t="str">
        <f t="shared" ca="1" si="6"/>
        <v/>
      </c>
      <c r="X105" s="91" t="str" cm="1">
        <f t="array" aca="1" ref="X105" ca="1">IFERROR(_xlfn.IFS(W105="E",1,W105="G/2",$I$3/2,W105="G/5",$I$3/5,W105="G/10",$I$3/10,W105="i",$I$3),"")</f>
        <v/>
      </c>
      <c r="Y105" s="189">
        <f t="shared" ca="1" si="8"/>
        <v>0</v>
      </c>
      <c r="Z105" s="101">
        <f t="shared" ca="1" si="9"/>
        <v>0</v>
      </c>
      <c r="AA105" s="163" t="str">
        <f t="shared" ca="1" si="10"/>
        <v/>
      </c>
      <c r="AB105" s="190" t="str" cm="1">
        <f t="array" aca="1" ref="AB105" ca="1">_xlfn.IFS(Z105=0,"",Z105&gt;2.9,0,Z105&gt;2.4,0.25,Z105&gt;1.9,0.5,Z105&gt;1.5,0.75,Z105&lt;1.6,1)</f>
        <v/>
      </c>
      <c r="AC105" s="191" t="str" cm="1">
        <f t="array" aca="1" ref="AC105" ca="1">_xlfn.IFS(F105=0," ",F105="ALTERNATIVO","REVISAR",F105="REGULAR","NO APLICA")</f>
        <v xml:space="preserve"> </v>
      </c>
      <c r="AD105" s="192" t="str" cm="1">
        <f t="array" ref="AD105">IFERROR(_xlfn.IFS(AND(L105="si",M105="si"),1,AND(L105="no",M105="si"),0.5,AND(L105="si",M105="no"),0.5,AND(L105="no",M105="no"),0),"")</f>
        <v/>
      </c>
    </row>
    <row r="106" spans="1:30">
      <c r="A106" s="101" t="str">
        <f ca="1"/>
        <v/>
      </c>
      <c r="B106" s="101">
        <f ca="1"/>
        <v>0</v>
      </c>
      <c r="C106" s="101" t="str">
        <f ca="1"/>
        <v/>
      </c>
      <c r="D106" s="101">
        <f ca="1"/>
        <v>0</v>
      </c>
      <c r="E106" s="101">
        <f ca="1"/>
        <v>0</v>
      </c>
      <c r="F106" s="101">
        <f ca="1"/>
        <v>0</v>
      </c>
      <c r="G106" s="101">
        <f ca="1"/>
        <v>0</v>
      </c>
      <c r="H106" s="101">
        <f ca="1"/>
        <v>0</v>
      </c>
      <c r="I106" s="101">
        <f ca="1"/>
        <v>0</v>
      </c>
      <c r="J106" s="101">
        <f ca="1"/>
        <v>0</v>
      </c>
      <c r="L106" s="205"/>
      <c r="M106" s="205"/>
      <c r="S106" s="92" t="str">
        <f t="shared" ca="1" si="7"/>
        <v/>
      </c>
      <c r="U106" s="92" t="str">
        <f t="shared" ca="1" si="6"/>
        <v/>
      </c>
      <c r="V106" s="91">
        <f t="shared" ca="1" si="6"/>
        <v>0</v>
      </c>
      <c r="W106" s="91" t="str">
        <f t="shared" ca="1" si="6"/>
        <v/>
      </c>
      <c r="X106" s="91" t="str" cm="1">
        <f t="array" aca="1" ref="X106" ca="1">IFERROR(_xlfn.IFS(W106="E",1,W106="G/2",$I$3/2,W106="G/5",$I$3/5,W106="G/10",$I$3/10,W106="i",$I$3),"")</f>
        <v/>
      </c>
      <c r="Y106" s="189">
        <f t="shared" ca="1" si="8"/>
        <v>0</v>
      </c>
      <c r="Z106" s="101">
        <f t="shared" ca="1" si="9"/>
        <v>0</v>
      </c>
      <c r="AA106" s="163" t="str">
        <f t="shared" ca="1" si="10"/>
        <v/>
      </c>
      <c r="AB106" s="190" t="str" cm="1">
        <f t="array" aca="1" ref="AB106" ca="1">_xlfn.IFS(Z106=0,"",Z106&gt;2.9,0,Z106&gt;2.4,0.25,Z106&gt;1.9,0.5,Z106&gt;1.5,0.75,Z106&lt;1.6,1)</f>
        <v/>
      </c>
      <c r="AC106" s="191" t="str" cm="1">
        <f t="array" aca="1" ref="AC106" ca="1">_xlfn.IFS(F106=0," ",F106="ALTERNATIVO","REVISAR",F106="REGULAR","NO APLICA")</f>
        <v xml:space="preserve"> </v>
      </c>
      <c r="AD106" s="192" t="str" cm="1">
        <f t="array" ref="AD106">IFERROR(_xlfn.IFS(AND(L106="si",M106="si"),1,AND(L106="no",M106="si"),0.5,AND(L106="si",M106="no"),0.5,AND(L106="no",M106="no"),0),"")</f>
        <v/>
      </c>
    </row>
    <row r="107" spans="1:30">
      <c r="A107" s="101" t="str">
        <f ca="1"/>
        <v/>
      </c>
      <c r="B107" s="101">
        <f ca="1"/>
        <v>0</v>
      </c>
      <c r="C107" s="101" t="str">
        <f ca="1"/>
        <v/>
      </c>
      <c r="D107" s="101">
        <f ca="1"/>
        <v>0</v>
      </c>
      <c r="E107" s="101">
        <f ca="1"/>
        <v>0</v>
      </c>
      <c r="F107" s="101">
        <f ca="1"/>
        <v>0</v>
      </c>
      <c r="G107" s="101">
        <f ca="1"/>
        <v>0</v>
      </c>
      <c r="H107" s="101">
        <f ca="1"/>
        <v>0</v>
      </c>
      <c r="I107" s="101">
        <f ca="1"/>
        <v>0</v>
      </c>
      <c r="J107" s="101">
        <f ca="1"/>
        <v>0</v>
      </c>
      <c r="L107" s="205"/>
      <c r="M107" s="205"/>
      <c r="S107" s="92" t="str">
        <f t="shared" ca="1" si="7"/>
        <v/>
      </c>
      <c r="U107" s="92" t="str">
        <f t="shared" ca="1" si="6"/>
        <v/>
      </c>
      <c r="V107" s="91">
        <f t="shared" ca="1" si="6"/>
        <v>0</v>
      </c>
      <c r="W107" s="91" t="str">
        <f t="shared" ca="1" si="6"/>
        <v/>
      </c>
      <c r="X107" s="91" t="str" cm="1">
        <f t="array" aca="1" ref="X107" ca="1">IFERROR(_xlfn.IFS(W107="E",1,W107="G/2",$I$3/2,W107="G/5",$I$3/5,W107="G/10",$I$3/10,W107="i",$I$3),"")</f>
        <v/>
      </c>
      <c r="Y107" s="189">
        <f t="shared" ca="1" si="8"/>
        <v>0</v>
      </c>
      <c r="Z107" s="101">
        <f t="shared" ca="1" si="9"/>
        <v>0</v>
      </c>
      <c r="AA107" s="163" t="str">
        <f t="shared" ca="1" si="10"/>
        <v/>
      </c>
      <c r="AB107" s="190" t="str" cm="1">
        <f t="array" aca="1" ref="AB107" ca="1">_xlfn.IFS(Z107=0,"",Z107&gt;2.9,0,Z107&gt;2.4,0.25,Z107&gt;1.9,0.5,Z107&gt;1.5,0.75,Z107&lt;1.6,1)</f>
        <v/>
      </c>
      <c r="AC107" s="191" t="str" cm="1">
        <f t="array" aca="1" ref="AC107" ca="1">_xlfn.IFS(F107=0," ",F107="ALTERNATIVO","REVISAR",F107="REGULAR","NO APLICA")</f>
        <v xml:space="preserve"> </v>
      </c>
      <c r="AD107" s="192" t="str" cm="1">
        <f t="array" ref="AD107">IFERROR(_xlfn.IFS(AND(L107="si",M107="si"),1,AND(L107="no",M107="si"),0.5,AND(L107="si",M107="no"),0.5,AND(L107="no",M107="no"),0),"")</f>
        <v/>
      </c>
    </row>
    <row r="108" spans="1:30">
      <c r="A108" s="101" t="str">
        <f ca="1"/>
        <v/>
      </c>
      <c r="B108" s="101">
        <f ca="1"/>
        <v>0</v>
      </c>
      <c r="C108" s="101" t="str">
        <f ca="1"/>
        <v/>
      </c>
      <c r="D108" s="101">
        <f ca="1"/>
        <v>0</v>
      </c>
      <c r="E108" s="101">
        <f ca="1"/>
        <v>0</v>
      </c>
      <c r="F108" s="101">
        <f ca="1"/>
        <v>0</v>
      </c>
      <c r="G108" s="101">
        <f ca="1"/>
        <v>0</v>
      </c>
      <c r="H108" s="101">
        <f ca="1"/>
        <v>0</v>
      </c>
      <c r="I108" s="101">
        <f ca="1"/>
        <v>0</v>
      </c>
      <c r="J108" s="101">
        <f ca="1"/>
        <v>0</v>
      </c>
      <c r="L108" s="205"/>
      <c r="M108" s="205"/>
      <c r="S108" s="92" t="str">
        <f t="shared" ca="1" si="7"/>
        <v/>
      </c>
      <c r="U108" s="92" t="str">
        <f t="shared" ca="1" si="6"/>
        <v/>
      </c>
      <c r="V108" s="91">
        <f t="shared" ca="1" si="6"/>
        <v>0</v>
      </c>
      <c r="W108" s="91" t="str">
        <f t="shared" ca="1" si="6"/>
        <v/>
      </c>
      <c r="X108" s="91" t="str" cm="1">
        <f t="array" aca="1" ref="X108" ca="1">IFERROR(_xlfn.IFS(W108="E",1,W108="G/2",$I$3/2,W108="G/5",$I$3/5,W108="G/10",$I$3/10,W108="i",$I$3),"")</f>
        <v/>
      </c>
      <c r="Y108" s="189">
        <f t="shared" ca="1" si="8"/>
        <v>0</v>
      </c>
      <c r="Z108" s="101">
        <f t="shared" ca="1" si="9"/>
        <v>0</v>
      </c>
      <c r="AA108" s="163" t="str">
        <f t="shared" ca="1" si="10"/>
        <v/>
      </c>
      <c r="AB108" s="190" t="str" cm="1">
        <f t="array" aca="1" ref="AB108" ca="1">_xlfn.IFS(Z108=0,"",Z108&gt;2.9,0,Z108&gt;2.4,0.25,Z108&gt;1.9,0.5,Z108&gt;1.5,0.75,Z108&lt;1.6,1)</f>
        <v/>
      </c>
      <c r="AC108" s="191" t="str" cm="1">
        <f t="array" aca="1" ref="AC108" ca="1">_xlfn.IFS(F108=0," ",F108="ALTERNATIVO","REVISAR",F108="REGULAR","NO APLICA")</f>
        <v xml:space="preserve"> </v>
      </c>
      <c r="AD108" s="192" t="str" cm="1">
        <f t="array" ref="AD108">IFERROR(_xlfn.IFS(AND(L108="si",M108="si"),1,AND(L108="no",M108="si"),0.5,AND(L108="si",M108="no"),0.5,AND(L108="no",M108="no"),0),"")</f>
        <v/>
      </c>
    </row>
    <row r="109" spans="1:30">
      <c r="A109" s="101" t="str">
        <f ca="1"/>
        <v/>
      </c>
      <c r="B109" s="101">
        <f ca="1"/>
        <v>0</v>
      </c>
      <c r="C109" s="101" t="str">
        <f ca="1"/>
        <v/>
      </c>
      <c r="D109" s="101">
        <f ca="1"/>
        <v>0</v>
      </c>
      <c r="E109" s="101">
        <f ca="1"/>
        <v>0</v>
      </c>
      <c r="F109" s="101">
        <f ca="1"/>
        <v>0</v>
      </c>
      <c r="G109" s="101">
        <f ca="1"/>
        <v>0</v>
      </c>
      <c r="H109" s="101">
        <f ca="1"/>
        <v>0</v>
      </c>
      <c r="I109" s="101">
        <f ca="1"/>
        <v>0</v>
      </c>
      <c r="J109" s="101">
        <f ca="1"/>
        <v>0</v>
      </c>
      <c r="L109" s="205"/>
      <c r="M109" s="205"/>
      <c r="S109" s="92" t="str">
        <f t="shared" ca="1" si="7"/>
        <v/>
      </c>
      <c r="U109" s="92" t="str">
        <f t="shared" ca="1" si="6"/>
        <v/>
      </c>
      <c r="V109" s="91">
        <f t="shared" ca="1" si="6"/>
        <v>0</v>
      </c>
      <c r="W109" s="91" t="str">
        <f t="shared" ca="1" si="6"/>
        <v/>
      </c>
      <c r="X109" s="91" t="str" cm="1">
        <f t="array" aca="1" ref="X109" ca="1">IFERROR(_xlfn.IFS(W109="E",1,W109="G/2",$I$3/2,W109="G/5",$I$3/5,W109="G/10",$I$3/10,W109="i",$I$3),"")</f>
        <v/>
      </c>
      <c r="Y109" s="189">
        <f t="shared" ca="1" si="8"/>
        <v>0</v>
      </c>
      <c r="Z109" s="101">
        <f t="shared" ca="1" si="9"/>
        <v>0</v>
      </c>
      <c r="AA109" s="163" t="str">
        <f t="shared" ca="1" si="10"/>
        <v/>
      </c>
      <c r="AB109" s="190" t="str" cm="1">
        <f t="array" aca="1" ref="AB109" ca="1">_xlfn.IFS(Z109=0,"",Z109&gt;2.9,0,Z109&gt;2.4,0.25,Z109&gt;1.9,0.5,Z109&gt;1.5,0.75,Z109&lt;1.6,1)</f>
        <v/>
      </c>
      <c r="AC109" s="191" t="str" cm="1">
        <f t="array" aca="1" ref="AC109" ca="1">_xlfn.IFS(F109=0," ",F109="ALTERNATIVO","REVISAR",F109="REGULAR","NO APLICA")</f>
        <v xml:space="preserve"> </v>
      </c>
      <c r="AD109" s="192" t="str" cm="1">
        <f t="array" ref="AD109">IFERROR(_xlfn.IFS(AND(L109="si",M109="si"),1,AND(L109="no",M109="si"),0.5,AND(L109="si",M109="no"),0.5,AND(L109="no",M109="no"),0),"")</f>
        <v/>
      </c>
    </row>
    <row r="110" spans="1:30">
      <c r="A110" s="101" t="str">
        <f ca="1"/>
        <v/>
      </c>
      <c r="B110" s="101">
        <f ca="1"/>
        <v>0</v>
      </c>
      <c r="C110" s="101" t="str">
        <f ca="1"/>
        <v/>
      </c>
      <c r="D110" s="101">
        <f ca="1"/>
        <v>0</v>
      </c>
      <c r="E110" s="101">
        <f ca="1"/>
        <v>0</v>
      </c>
      <c r="F110" s="101">
        <f ca="1"/>
        <v>0</v>
      </c>
      <c r="G110" s="101">
        <f ca="1"/>
        <v>0</v>
      </c>
      <c r="H110" s="101">
        <f ca="1"/>
        <v>0</v>
      </c>
      <c r="I110" s="101">
        <f ca="1"/>
        <v>0</v>
      </c>
      <c r="J110" s="101">
        <f ca="1"/>
        <v>0</v>
      </c>
      <c r="L110" s="205"/>
      <c r="M110" s="205"/>
      <c r="S110" s="92" t="str">
        <f t="shared" ca="1" si="7"/>
        <v/>
      </c>
      <c r="U110" s="92" t="str">
        <f t="shared" ca="1" si="6"/>
        <v/>
      </c>
      <c r="V110" s="91">
        <f t="shared" ca="1" si="6"/>
        <v>0</v>
      </c>
      <c r="W110" s="91" t="str">
        <f t="shared" ca="1" si="6"/>
        <v/>
      </c>
      <c r="X110" s="91" t="str" cm="1">
        <f t="array" aca="1" ref="X110" ca="1">IFERROR(_xlfn.IFS(W110="E",1,W110="G/2",$I$3/2,W110="G/5",$I$3/5,W110="G/10",$I$3/10,W110="i",$I$3),"")</f>
        <v/>
      </c>
      <c r="Y110" s="189">
        <f t="shared" ca="1" si="8"/>
        <v>0</v>
      </c>
      <c r="Z110" s="101">
        <f t="shared" ca="1" si="9"/>
        <v>0</v>
      </c>
      <c r="AA110" s="163" t="str">
        <f t="shared" ca="1" si="10"/>
        <v/>
      </c>
      <c r="AB110" s="190" t="str" cm="1">
        <f t="array" aca="1" ref="AB110" ca="1">_xlfn.IFS(Z110=0,"",Z110&gt;2.9,0,Z110&gt;2.4,0.25,Z110&gt;1.9,0.5,Z110&gt;1.5,0.75,Z110&lt;1.6,1)</f>
        <v/>
      </c>
      <c r="AC110" s="191" t="str" cm="1">
        <f t="array" aca="1" ref="AC110" ca="1">_xlfn.IFS(F110=0," ",F110="ALTERNATIVO","REVISAR",F110="REGULAR","NO APLICA")</f>
        <v xml:space="preserve"> </v>
      </c>
      <c r="AD110" s="192" t="str" cm="1">
        <f t="array" ref="AD110">IFERROR(_xlfn.IFS(AND(L110="si",M110="si"),1,AND(L110="no",M110="si"),0.5,AND(L110="si",M110="no"),0.5,AND(L110="no",M110="no"),0),"")</f>
        <v/>
      </c>
    </row>
    <row r="111" spans="1:30">
      <c r="A111" s="101" t="str">
        <f ca="1"/>
        <v/>
      </c>
      <c r="B111" s="101">
        <f ca="1"/>
        <v>0</v>
      </c>
      <c r="C111" s="101" t="str">
        <f ca="1"/>
        <v/>
      </c>
      <c r="D111" s="101">
        <f ca="1"/>
        <v>0</v>
      </c>
      <c r="E111" s="101">
        <f ca="1"/>
        <v>0</v>
      </c>
      <c r="F111" s="101">
        <f ca="1"/>
        <v>0</v>
      </c>
      <c r="G111" s="101">
        <f ca="1"/>
        <v>0</v>
      </c>
      <c r="H111" s="101">
        <f ca="1"/>
        <v>0</v>
      </c>
      <c r="I111" s="101">
        <f ca="1"/>
        <v>0</v>
      </c>
      <c r="J111" s="101">
        <f ca="1"/>
        <v>0</v>
      </c>
      <c r="L111" s="205"/>
      <c r="M111" s="205"/>
      <c r="S111" s="92" t="str">
        <f t="shared" ca="1" si="7"/>
        <v/>
      </c>
      <c r="U111" s="92" t="str">
        <f t="shared" ca="1" si="6"/>
        <v/>
      </c>
      <c r="V111" s="91">
        <f t="shared" ca="1" si="6"/>
        <v>0</v>
      </c>
      <c r="W111" s="91" t="str">
        <f t="shared" ca="1" si="6"/>
        <v/>
      </c>
      <c r="X111" s="91" t="str" cm="1">
        <f t="array" aca="1" ref="X111" ca="1">IFERROR(_xlfn.IFS(W111="E",1,W111="G/2",$I$3/2,W111="G/5",$I$3/5,W111="G/10",$I$3/10,W111="i",$I$3),"")</f>
        <v/>
      </c>
      <c r="Y111" s="189">
        <f t="shared" ca="1" si="8"/>
        <v>0</v>
      </c>
      <c r="Z111" s="101">
        <f t="shared" ca="1" si="9"/>
        <v>0</v>
      </c>
      <c r="AA111" s="163" t="str">
        <f t="shared" ca="1" si="10"/>
        <v/>
      </c>
      <c r="AB111" s="190" t="str" cm="1">
        <f t="array" aca="1" ref="AB111" ca="1">_xlfn.IFS(Z111=0,"",Z111&gt;2.9,0,Z111&gt;2.4,0.25,Z111&gt;1.9,0.5,Z111&gt;1.5,0.75,Z111&lt;1.6,1)</f>
        <v/>
      </c>
      <c r="AC111" s="191" t="str" cm="1">
        <f t="array" aca="1" ref="AC111" ca="1">_xlfn.IFS(F111=0," ",F111="ALTERNATIVO","REVISAR",F111="REGULAR","NO APLICA")</f>
        <v xml:space="preserve"> </v>
      </c>
      <c r="AD111" s="192" t="str" cm="1">
        <f t="array" ref="AD111">IFERROR(_xlfn.IFS(AND(L111="si",M111="si"),1,AND(L111="no",M111="si"),0.5,AND(L111="si",M111="no"),0.5,AND(L111="no",M111="no"),0),"")</f>
        <v/>
      </c>
    </row>
    <row r="112" spans="1:30">
      <c r="A112" s="101" t="str">
        <f ca="1"/>
        <v/>
      </c>
      <c r="B112" s="101">
        <f ca="1"/>
        <v>0</v>
      </c>
      <c r="C112" s="101" t="str">
        <f ca="1"/>
        <v/>
      </c>
      <c r="D112" s="101">
        <f ca="1"/>
        <v>0</v>
      </c>
      <c r="E112" s="101">
        <f ca="1"/>
        <v>0</v>
      </c>
      <c r="F112" s="101">
        <f ca="1"/>
        <v>0</v>
      </c>
      <c r="G112" s="101">
        <f ca="1"/>
        <v>0</v>
      </c>
      <c r="H112" s="101">
        <f ca="1"/>
        <v>0</v>
      </c>
      <c r="I112" s="101">
        <f ca="1"/>
        <v>0</v>
      </c>
      <c r="J112" s="101">
        <f ca="1"/>
        <v>0</v>
      </c>
      <c r="L112" s="205"/>
      <c r="M112" s="205"/>
      <c r="S112" s="92" t="str">
        <f t="shared" ca="1" si="7"/>
        <v/>
      </c>
      <c r="U112" s="92" t="str">
        <f t="shared" ca="1" si="6"/>
        <v/>
      </c>
      <c r="V112" s="91">
        <f t="shared" ca="1" si="6"/>
        <v>0</v>
      </c>
      <c r="W112" s="91" t="str">
        <f t="shared" ca="1" si="6"/>
        <v/>
      </c>
      <c r="X112" s="91" t="str" cm="1">
        <f t="array" aca="1" ref="X112" ca="1">IFERROR(_xlfn.IFS(W112="E",1,W112="G/2",$I$3/2,W112="G/5",$I$3/5,W112="G/10",$I$3/10,W112="i",$I$3),"")</f>
        <v/>
      </c>
      <c r="Y112" s="189">
        <f t="shared" ca="1" si="8"/>
        <v>0</v>
      </c>
      <c r="Z112" s="101">
        <f t="shared" ca="1" si="9"/>
        <v>0</v>
      </c>
      <c r="AA112" s="163" t="str">
        <f t="shared" ca="1" si="10"/>
        <v/>
      </c>
      <c r="AB112" s="190" t="str" cm="1">
        <f t="array" aca="1" ref="AB112" ca="1">_xlfn.IFS(Z112=0,"",Z112&gt;2.9,0,Z112&gt;2.4,0.25,Z112&gt;1.9,0.5,Z112&gt;1.5,0.75,Z112&lt;1.6,1)</f>
        <v/>
      </c>
      <c r="AC112" s="191" t="str" cm="1">
        <f t="array" aca="1" ref="AC112" ca="1">_xlfn.IFS(F112=0," ",F112="ALTERNATIVO","REVISAR",F112="REGULAR","NO APLICA")</f>
        <v xml:space="preserve"> </v>
      </c>
      <c r="AD112" s="192" t="str" cm="1">
        <f t="array" ref="AD112">IFERROR(_xlfn.IFS(AND(L112="si",M112="si"),1,AND(L112="no",M112="si"),0.5,AND(L112="si",M112="no"),0.5,AND(L112="no",M112="no"),0),"")</f>
        <v/>
      </c>
    </row>
    <row r="113" spans="1:30">
      <c r="A113" s="101" t="str">
        <f ca="1"/>
        <v/>
      </c>
      <c r="B113" s="101">
        <f ca="1"/>
        <v>0</v>
      </c>
      <c r="C113" s="101" t="str">
        <f ca="1"/>
        <v/>
      </c>
      <c r="D113" s="101">
        <f ca="1"/>
        <v>0</v>
      </c>
      <c r="E113" s="101">
        <f ca="1"/>
        <v>0</v>
      </c>
      <c r="F113" s="101">
        <f ca="1"/>
        <v>0</v>
      </c>
      <c r="G113" s="101">
        <f ca="1"/>
        <v>0</v>
      </c>
      <c r="H113" s="101">
        <f ca="1"/>
        <v>0</v>
      </c>
      <c r="I113" s="101">
        <f ca="1"/>
        <v>0</v>
      </c>
      <c r="J113" s="101">
        <f ca="1"/>
        <v>0</v>
      </c>
      <c r="L113" s="205"/>
      <c r="M113" s="205"/>
      <c r="S113" s="92" t="str">
        <f t="shared" ca="1" si="7"/>
        <v/>
      </c>
      <c r="U113" s="92" t="str">
        <f t="shared" ca="1" si="6"/>
        <v/>
      </c>
      <c r="V113" s="91">
        <f t="shared" ca="1" si="6"/>
        <v>0</v>
      </c>
      <c r="W113" s="91" t="str">
        <f t="shared" ca="1" si="6"/>
        <v/>
      </c>
      <c r="X113" s="91" t="str" cm="1">
        <f t="array" aca="1" ref="X113" ca="1">IFERROR(_xlfn.IFS(W113="E",1,W113="G/2",$I$3/2,W113="G/5",$I$3/5,W113="G/10",$I$3/10,W113="i",$I$3),"")</f>
        <v/>
      </c>
      <c r="Y113" s="189">
        <f t="shared" ca="1" si="8"/>
        <v>0</v>
      </c>
      <c r="Z113" s="101">
        <f t="shared" ca="1" si="9"/>
        <v>0</v>
      </c>
      <c r="AA113" s="163" t="str">
        <f t="shared" ca="1" si="10"/>
        <v/>
      </c>
      <c r="AB113" s="190" t="str" cm="1">
        <f t="array" aca="1" ref="AB113" ca="1">_xlfn.IFS(Z113=0,"",Z113&gt;2.9,0,Z113&gt;2.4,0.25,Z113&gt;1.9,0.5,Z113&gt;1.5,0.75,Z113&lt;1.6,1)</f>
        <v/>
      </c>
      <c r="AC113" s="191" t="str" cm="1">
        <f t="array" aca="1" ref="AC113" ca="1">_xlfn.IFS(F113=0," ",F113="ALTERNATIVO","REVISAR",F113="REGULAR","NO APLICA")</f>
        <v xml:space="preserve"> </v>
      </c>
      <c r="AD113" s="192" t="str" cm="1">
        <f t="array" ref="AD113">IFERROR(_xlfn.IFS(AND(L113="si",M113="si"),1,AND(L113="no",M113="si"),0.5,AND(L113="si",M113="no"),0.5,AND(L113="no",M113="no"),0),"")</f>
        <v/>
      </c>
    </row>
    <row r="114" spans="1:30">
      <c r="A114" s="101" t="str">
        <f ca="1"/>
        <v/>
      </c>
      <c r="B114" s="101">
        <f ca="1"/>
        <v>0</v>
      </c>
      <c r="C114" s="101" t="str">
        <f ca="1"/>
        <v/>
      </c>
      <c r="D114" s="101">
        <f ca="1"/>
        <v>0</v>
      </c>
      <c r="E114" s="101">
        <f ca="1"/>
        <v>0</v>
      </c>
      <c r="F114" s="101">
        <f ca="1"/>
        <v>0</v>
      </c>
      <c r="G114" s="101">
        <f ca="1"/>
        <v>0</v>
      </c>
      <c r="H114" s="101">
        <f ca="1"/>
        <v>0</v>
      </c>
      <c r="I114" s="101">
        <f ca="1"/>
        <v>0</v>
      </c>
      <c r="J114" s="101">
        <f ca="1"/>
        <v>0</v>
      </c>
      <c r="L114" s="205"/>
      <c r="M114" s="205"/>
      <c r="S114" s="92" t="str">
        <f t="shared" ca="1" si="7"/>
        <v/>
      </c>
      <c r="U114" s="92" t="str">
        <f t="shared" ca="1" si="6"/>
        <v/>
      </c>
      <c r="V114" s="91">
        <f t="shared" ca="1" si="6"/>
        <v>0</v>
      </c>
      <c r="W114" s="91" t="str">
        <f t="shared" ca="1" si="6"/>
        <v/>
      </c>
      <c r="X114" s="91" t="str" cm="1">
        <f t="array" aca="1" ref="X114" ca="1">IFERROR(_xlfn.IFS(W114="E",1,W114="G/2",$I$3/2,W114="G/5",$I$3/5,W114="G/10",$I$3/10,W114="i",$I$3),"")</f>
        <v/>
      </c>
      <c r="Y114" s="189">
        <f t="shared" ca="1" si="8"/>
        <v>0</v>
      </c>
      <c r="Z114" s="101">
        <f t="shared" ca="1" si="9"/>
        <v>0</v>
      </c>
      <c r="AA114" s="163" t="str">
        <f t="shared" ca="1" si="10"/>
        <v/>
      </c>
      <c r="AB114" s="190" t="str" cm="1">
        <f t="array" aca="1" ref="AB114" ca="1">_xlfn.IFS(Z114=0,"",Z114&gt;2.9,0,Z114&gt;2.4,0.25,Z114&gt;1.9,0.5,Z114&gt;1.5,0.75,Z114&lt;1.6,1)</f>
        <v/>
      </c>
      <c r="AC114" s="191" t="str" cm="1">
        <f t="array" aca="1" ref="AC114" ca="1">_xlfn.IFS(F114=0," ",F114="ALTERNATIVO","REVISAR",F114="REGULAR","NO APLICA")</f>
        <v xml:space="preserve"> </v>
      </c>
      <c r="AD114" s="192" t="str" cm="1">
        <f t="array" ref="AD114">IFERROR(_xlfn.IFS(AND(L114="si",M114="si"),1,AND(L114="no",M114="si"),0.5,AND(L114="si",M114="no"),0.5,AND(L114="no",M114="no"),0),"")</f>
        <v/>
      </c>
    </row>
    <row r="115" spans="1:30">
      <c r="A115" s="101" t="str">
        <f ca="1"/>
        <v/>
      </c>
      <c r="B115" s="101">
        <f ca="1"/>
        <v>0</v>
      </c>
      <c r="C115" s="101" t="str">
        <f ca="1"/>
        <v/>
      </c>
      <c r="D115" s="101">
        <f ca="1"/>
        <v>0</v>
      </c>
      <c r="E115" s="101">
        <f ca="1"/>
        <v>0</v>
      </c>
      <c r="F115" s="101">
        <f ca="1"/>
        <v>0</v>
      </c>
      <c r="G115" s="101">
        <f ca="1"/>
        <v>0</v>
      </c>
      <c r="H115" s="101">
        <f ca="1"/>
        <v>0</v>
      </c>
      <c r="I115" s="101">
        <f ca="1"/>
        <v>0</v>
      </c>
      <c r="J115" s="101">
        <f ca="1"/>
        <v>0</v>
      </c>
      <c r="L115" s="205"/>
      <c r="M115" s="205"/>
      <c r="S115" s="92" t="str">
        <f t="shared" ca="1" si="7"/>
        <v/>
      </c>
      <c r="U115" s="92" t="str">
        <f t="shared" ca="1" si="6"/>
        <v/>
      </c>
      <c r="V115" s="91">
        <f t="shared" ca="1" si="6"/>
        <v>0</v>
      </c>
      <c r="W115" s="91" t="str">
        <f t="shared" ca="1" si="6"/>
        <v/>
      </c>
      <c r="X115" s="91" t="str" cm="1">
        <f t="array" aca="1" ref="X115" ca="1">IFERROR(_xlfn.IFS(W115="E",1,W115="G/2",$I$3/2,W115="G/5",$I$3/5,W115="G/10",$I$3/10,W115="i",$I$3),"")</f>
        <v/>
      </c>
      <c r="Y115" s="189">
        <f t="shared" ca="1" si="8"/>
        <v>0</v>
      </c>
      <c r="Z115" s="101">
        <f t="shared" ca="1" si="9"/>
        <v>0</v>
      </c>
      <c r="AA115" s="163" t="str">
        <f t="shared" ca="1" si="10"/>
        <v/>
      </c>
      <c r="AB115" s="190" t="str" cm="1">
        <f t="array" aca="1" ref="AB115" ca="1">_xlfn.IFS(Z115=0,"",Z115&gt;2.9,0,Z115&gt;2.4,0.25,Z115&gt;1.9,0.5,Z115&gt;1.5,0.75,Z115&lt;1.6,1)</f>
        <v/>
      </c>
      <c r="AC115" s="191" t="str" cm="1">
        <f t="array" aca="1" ref="AC115" ca="1">_xlfn.IFS(F115=0," ",F115="ALTERNATIVO","REVISAR",F115="REGULAR","NO APLICA")</f>
        <v xml:space="preserve"> </v>
      </c>
      <c r="AD115" s="192" t="str" cm="1">
        <f t="array" ref="AD115">IFERROR(_xlfn.IFS(AND(L115="si",M115="si"),1,AND(L115="no",M115="si"),0.5,AND(L115="si",M115="no"),0.5,AND(L115="no",M115="no"),0),"")</f>
        <v/>
      </c>
    </row>
    <row r="116" spans="1:30">
      <c r="A116" s="101" t="str">
        <f ca="1"/>
        <v/>
      </c>
      <c r="B116" s="101">
        <f ca="1"/>
        <v>0</v>
      </c>
      <c r="C116" s="101" t="str">
        <f ca="1"/>
        <v/>
      </c>
      <c r="D116" s="101">
        <f ca="1"/>
        <v>0</v>
      </c>
      <c r="E116" s="101">
        <f ca="1"/>
        <v>0</v>
      </c>
      <c r="F116" s="101">
        <f ca="1"/>
        <v>0</v>
      </c>
      <c r="G116" s="101">
        <f ca="1"/>
        <v>0</v>
      </c>
      <c r="H116" s="101">
        <f ca="1"/>
        <v>0</v>
      </c>
      <c r="I116" s="101">
        <f ca="1"/>
        <v>0</v>
      </c>
      <c r="J116" s="101">
        <f ca="1"/>
        <v>0</v>
      </c>
      <c r="L116" s="205"/>
      <c r="M116" s="205"/>
      <c r="S116" s="92" t="str">
        <f t="shared" ca="1" si="7"/>
        <v/>
      </c>
      <c r="U116" s="92" t="str">
        <f t="shared" ca="1" si="6"/>
        <v/>
      </c>
      <c r="V116" s="91">
        <f t="shared" ca="1" si="6"/>
        <v>0</v>
      </c>
      <c r="W116" s="91" t="str">
        <f t="shared" ca="1" si="6"/>
        <v/>
      </c>
      <c r="X116" s="91" t="str" cm="1">
        <f t="array" aca="1" ref="X116" ca="1">IFERROR(_xlfn.IFS(W116="E",1,W116="G/2",$I$3/2,W116="G/5",$I$3/5,W116="G/10",$I$3/10,W116="i",$I$3),"")</f>
        <v/>
      </c>
      <c r="Y116" s="189">
        <f t="shared" ca="1" si="8"/>
        <v>0</v>
      </c>
      <c r="Z116" s="101">
        <f t="shared" ca="1" si="9"/>
        <v>0</v>
      </c>
      <c r="AA116" s="163" t="str">
        <f t="shared" ca="1" si="10"/>
        <v/>
      </c>
      <c r="AB116" s="190" t="str" cm="1">
        <f t="array" aca="1" ref="AB116" ca="1">_xlfn.IFS(Z116=0,"",Z116&gt;2.9,0,Z116&gt;2.4,0.25,Z116&gt;1.9,0.5,Z116&gt;1.5,0.75,Z116&lt;1.6,1)</f>
        <v/>
      </c>
      <c r="AC116" s="191" t="str" cm="1">
        <f t="array" aca="1" ref="AC116" ca="1">_xlfn.IFS(F116=0," ",F116="ALTERNATIVO","REVISAR",F116="REGULAR","NO APLICA")</f>
        <v xml:space="preserve"> </v>
      </c>
      <c r="AD116" s="192" t="str" cm="1">
        <f t="array" ref="AD116">IFERROR(_xlfn.IFS(AND(L116="si",M116="si"),1,AND(L116="no",M116="si"),0.5,AND(L116="si",M116="no"),0.5,AND(L116="no",M116="no"),0),"")</f>
        <v/>
      </c>
    </row>
    <row r="117" spans="1:30">
      <c r="A117" s="101" t="str">
        <f ca="1"/>
        <v/>
      </c>
      <c r="B117" s="101">
        <f ca="1"/>
        <v>0</v>
      </c>
      <c r="C117" s="101" t="str">
        <f ca="1"/>
        <v/>
      </c>
      <c r="D117" s="101">
        <f ca="1"/>
        <v>0</v>
      </c>
      <c r="E117" s="101">
        <f ca="1"/>
        <v>0</v>
      </c>
      <c r="F117" s="101">
        <f ca="1"/>
        <v>0</v>
      </c>
      <c r="G117" s="101">
        <f ca="1"/>
        <v>0</v>
      </c>
      <c r="H117" s="101">
        <f ca="1"/>
        <v>0</v>
      </c>
      <c r="I117" s="101">
        <f ca="1"/>
        <v>0</v>
      </c>
      <c r="J117" s="101">
        <f ca="1"/>
        <v>0</v>
      </c>
      <c r="L117" s="205"/>
      <c r="M117" s="205"/>
      <c r="S117" s="92" t="str">
        <f t="shared" ca="1" si="7"/>
        <v/>
      </c>
      <c r="U117" s="92" t="str">
        <f t="shared" ca="1" si="6"/>
        <v/>
      </c>
      <c r="V117" s="91">
        <f t="shared" ca="1" si="6"/>
        <v>0</v>
      </c>
      <c r="W117" s="91" t="str">
        <f t="shared" ca="1" si="6"/>
        <v/>
      </c>
      <c r="X117" s="91" t="str" cm="1">
        <f t="array" aca="1" ref="X117" ca="1">IFERROR(_xlfn.IFS(W117="E",1,W117="G/2",$I$3/2,W117="G/5",$I$3/5,W117="G/10",$I$3/10,W117="i",$I$3),"")</f>
        <v/>
      </c>
      <c r="Y117" s="189">
        <f t="shared" ca="1" si="8"/>
        <v>0</v>
      </c>
      <c r="Z117" s="101">
        <f t="shared" ca="1" si="9"/>
        <v>0</v>
      </c>
      <c r="AA117" s="163" t="str">
        <f t="shared" ca="1" si="10"/>
        <v/>
      </c>
      <c r="AB117" s="190" t="str" cm="1">
        <f t="array" aca="1" ref="AB117" ca="1">_xlfn.IFS(Z117=0,"",Z117&gt;2.9,0,Z117&gt;2.4,0.25,Z117&gt;1.9,0.5,Z117&gt;1.5,0.75,Z117&lt;1.6,1)</f>
        <v/>
      </c>
      <c r="AC117" s="191" t="str" cm="1">
        <f t="array" aca="1" ref="AC117" ca="1">_xlfn.IFS(F117=0," ",F117="ALTERNATIVO","REVISAR",F117="REGULAR","NO APLICA")</f>
        <v xml:space="preserve"> </v>
      </c>
      <c r="AD117" s="192" t="str" cm="1">
        <f t="array" ref="AD117">IFERROR(_xlfn.IFS(AND(L117="si",M117="si"),1,AND(L117="no",M117="si"),0.5,AND(L117="si",M117="no"),0.5,AND(L117="no",M117="no"),0),"")</f>
        <v/>
      </c>
    </row>
    <row r="118" spans="1:30">
      <c r="A118" s="101" t="str">
        <f ca="1"/>
        <v/>
      </c>
      <c r="B118" s="101">
        <f ca="1"/>
        <v>0</v>
      </c>
      <c r="C118" s="101" t="str">
        <f ca="1"/>
        <v/>
      </c>
      <c r="D118" s="101">
        <f ca="1"/>
        <v>0</v>
      </c>
      <c r="E118" s="101">
        <f ca="1"/>
        <v>0</v>
      </c>
      <c r="F118" s="101">
        <f ca="1"/>
        <v>0</v>
      </c>
      <c r="G118" s="101">
        <f ca="1"/>
        <v>0</v>
      </c>
      <c r="H118" s="101">
        <f ca="1"/>
        <v>0</v>
      </c>
      <c r="I118" s="101">
        <f ca="1"/>
        <v>0</v>
      </c>
      <c r="J118" s="101">
        <f ca="1"/>
        <v>0</v>
      </c>
      <c r="L118" s="205"/>
      <c r="M118" s="205"/>
      <c r="S118" s="92" t="str">
        <f t="shared" ca="1" si="7"/>
        <v/>
      </c>
      <c r="U118" s="92" t="str">
        <f t="shared" ca="1" si="6"/>
        <v/>
      </c>
      <c r="V118" s="91">
        <f t="shared" ca="1" si="6"/>
        <v>0</v>
      </c>
      <c r="W118" s="91" t="str">
        <f t="shared" ca="1" si="6"/>
        <v/>
      </c>
      <c r="X118" s="91" t="str" cm="1">
        <f t="array" aca="1" ref="X118" ca="1">IFERROR(_xlfn.IFS(W118="E",1,W118="G/2",$I$3/2,W118="G/5",$I$3/5,W118="G/10",$I$3/10,W118="i",$I$3),"")</f>
        <v/>
      </c>
      <c r="Y118" s="189">
        <f t="shared" ca="1" si="8"/>
        <v>0</v>
      </c>
      <c r="Z118" s="101">
        <f t="shared" ca="1" si="9"/>
        <v>0</v>
      </c>
      <c r="AA118" s="163" t="str">
        <f t="shared" ca="1" si="10"/>
        <v/>
      </c>
      <c r="AB118" s="190" t="str" cm="1">
        <f t="array" aca="1" ref="AB118" ca="1">_xlfn.IFS(Z118=0,"",Z118&gt;2.9,0,Z118&gt;2.4,0.25,Z118&gt;1.9,0.5,Z118&gt;1.5,0.75,Z118&lt;1.6,1)</f>
        <v/>
      </c>
      <c r="AC118" s="191" t="str" cm="1">
        <f t="array" aca="1" ref="AC118" ca="1">_xlfn.IFS(F118=0," ",F118="ALTERNATIVO","REVISAR",F118="REGULAR","NO APLICA")</f>
        <v xml:space="preserve"> </v>
      </c>
      <c r="AD118" s="192" t="str" cm="1">
        <f t="array" ref="AD118">IFERROR(_xlfn.IFS(AND(L118="si",M118="si"),1,AND(L118="no",M118="si"),0.5,AND(L118="si",M118="no"),0.5,AND(L118="no",M118="no"),0),"")</f>
        <v/>
      </c>
    </row>
    <row r="119" spans="1:30">
      <c r="A119" s="101" t="str">
        <f ca="1"/>
        <v/>
      </c>
      <c r="B119" s="101">
        <f ca="1"/>
        <v>0</v>
      </c>
      <c r="C119" s="101" t="str">
        <f ca="1"/>
        <v/>
      </c>
      <c r="D119" s="101">
        <f ca="1"/>
        <v>0</v>
      </c>
      <c r="E119" s="101">
        <f ca="1"/>
        <v>0</v>
      </c>
      <c r="F119" s="101">
        <f ca="1"/>
        <v>0</v>
      </c>
      <c r="G119" s="101">
        <f ca="1"/>
        <v>0</v>
      </c>
      <c r="H119" s="101">
        <f ca="1"/>
        <v>0</v>
      </c>
      <c r="I119" s="101">
        <f ca="1"/>
        <v>0</v>
      </c>
      <c r="J119" s="101">
        <f ca="1"/>
        <v>0</v>
      </c>
      <c r="L119" s="205"/>
      <c r="M119" s="205"/>
      <c r="S119" s="92" t="str">
        <f t="shared" ca="1" si="7"/>
        <v/>
      </c>
      <c r="U119" s="92" t="str">
        <f t="shared" ca="1" si="6"/>
        <v/>
      </c>
      <c r="V119" s="91">
        <f t="shared" ca="1" si="6"/>
        <v>0</v>
      </c>
      <c r="W119" s="91" t="str">
        <f t="shared" ca="1" si="6"/>
        <v/>
      </c>
      <c r="X119" s="91" t="str" cm="1">
        <f t="array" aca="1" ref="X119" ca="1">IFERROR(_xlfn.IFS(W119="E",1,W119="G/2",$I$3/2,W119="G/5",$I$3/5,W119="G/10",$I$3/10,W119="i",$I$3),"")</f>
        <v/>
      </c>
      <c r="Y119" s="189">
        <f t="shared" ca="1" si="8"/>
        <v>0</v>
      </c>
      <c r="Z119" s="101">
        <f t="shared" ca="1" si="9"/>
        <v>0</v>
      </c>
      <c r="AA119" s="163" t="str">
        <f t="shared" ca="1" si="10"/>
        <v/>
      </c>
      <c r="AB119" s="190" t="str" cm="1">
        <f t="array" aca="1" ref="AB119" ca="1">_xlfn.IFS(Z119=0,"",Z119&gt;2.9,0,Z119&gt;2.4,0.25,Z119&gt;1.9,0.5,Z119&gt;1.5,0.75,Z119&lt;1.6,1)</f>
        <v/>
      </c>
      <c r="AC119" s="191" t="str" cm="1">
        <f t="array" aca="1" ref="AC119" ca="1">_xlfn.IFS(F119=0," ",F119="ALTERNATIVO","REVISAR",F119="REGULAR","NO APLICA")</f>
        <v xml:space="preserve"> </v>
      </c>
      <c r="AD119" s="192" t="str" cm="1">
        <f t="array" ref="AD119">IFERROR(_xlfn.IFS(AND(L119="si",M119="si"),1,AND(L119="no",M119="si"),0.5,AND(L119="si",M119="no"),0.5,AND(L119="no",M119="no"),0),"")</f>
        <v/>
      </c>
    </row>
    <row r="120" spans="1:30">
      <c r="A120" s="101" t="str">
        <f ca="1"/>
        <v/>
      </c>
      <c r="B120" s="101">
        <f ca="1"/>
        <v>0</v>
      </c>
      <c r="C120" s="101" t="str">
        <f ca="1"/>
        <v/>
      </c>
      <c r="D120" s="101">
        <f ca="1"/>
        <v>0</v>
      </c>
      <c r="E120" s="101">
        <f ca="1"/>
        <v>0</v>
      </c>
      <c r="F120" s="101">
        <f ca="1"/>
        <v>0</v>
      </c>
      <c r="G120" s="101">
        <f ca="1"/>
        <v>0</v>
      </c>
      <c r="H120" s="101">
        <f ca="1"/>
        <v>0</v>
      </c>
      <c r="I120" s="101">
        <f ca="1"/>
        <v>0</v>
      </c>
      <c r="J120" s="101">
        <f ca="1"/>
        <v>0</v>
      </c>
      <c r="L120" s="205"/>
      <c r="M120" s="205"/>
      <c r="S120" s="92" t="str">
        <f t="shared" ca="1" si="7"/>
        <v/>
      </c>
      <c r="U120" s="92" t="str">
        <f t="shared" ca="1" si="6"/>
        <v/>
      </c>
      <c r="V120" s="91">
        <f t="shared" ca="1" si="6"/>
        <v>0</v>
      </c>
      <c r="W120" s="91" t="str">
        <f t="shared" ca="1" si="6"/>
        <v/>
      </c>
      <c r="X120" s="91" t="str" cm="1">
        <f t="array" aca="1" ref="X120" ca="1">IFERROR(_xlfn.IFS(W120="E",1,W120="G/2",$I$3/2,W120="G/5",$I$3/5,W120="G/10",$I$3/10,W120="i",$I$3),"")</f>
        <v/>
      </c>
      <c r="Y120" s="189">
        <f t="shared" ca="1" si="8"/>
        <v>0</v>
      </c>
      <c r="Z120" s="101">
        <f t="shared" ca="1" si="9"/>
        <v>0</v>
      </c>
      <c r="AA120" s="163" t="str">
        <f t="shared" ca="1" si="10"/>
        <v/>
      </c>
      <c r="AB120" s="190" t="str" cm="1">
        <f t="array" aca="1" ref="AB120" ca="1">_xlfn.IFS(Z120=0,"",Z120&gt;2.9,0,Z120&gt;2.4,0.25,Z120&gt;1.9,0.5,Z120&gt;1.5,0.75,Z120&lt;1.6,1)</f>
        <v/>
      </c>
      <c r="AC120" s="191" t="str" cm="1">
        <f t="array" aca="1" ref="AC120" ca="1">_xlfn.IFS(F120=0," ",F120="ALTERNATIVO","REVISAR",F120="REGULAR","NO APLICA")</f>
        <v xml:space="preserve"> </v>
      </c>
      <c r="AD120" s="192" t="str" cm="1">
        <f t="array" ref="AD120">IFERROR(_xlfn.IFS(AND(L120="si",M120="si"),1,AND(L120="no",M120="si"),0.5,AND(L120="si",M120="no"),0.5,AND(L120="no",M120="no"),0),"")</f>
        <v/>
      </c>
    </row>
    <row r="121" spans="1:30">
      <c r="A121" s="101" t="str">
        <f ca="1"/>
        <v/>
      </c>
      <c r="B121" s="101">
        <f ca="1"/>
        <v>0</v>
      </c>
      <c r="C121" s="101" t="str">
        <f ca="1"/>
        <v/>
      </c>
      <c r="D121" s="101">
        <f ca="1"/>
        <v>0</v>
      </c>
      <c r="E121" s="101">
        <f ca="1"/>
        <v>0</v>
      </c>
      <c r="F121" s="101">
        <f ca="1"/>
        <v>0</v>
      </c>
      <c r="G121" s="101">
        <f ca="1"/>
        <v>0</v>
      </c>
      <c r="H121" s="101">
        <f ca="1"/>
        <v>0</v>
      </c>
      <c r="I121" s="101">
        <f ca="1"/>
        <v>0</v>
      </c>
      <c r="J121" s="101">
        <f ca="1"/>
        <v>0</v>
      </c>
      <c r="L121" s="205"/>
      <c r="M121" s="205"/>
      <c r="S121" s="92" t="str">
        <f t="shared" ca="1" si="7"/>
        <v/>
      </c>
      <c r="U121" s="92" t="str">
        <f t="shared" ca="1" si="6"/>
        <v/>
      </c>
      <c r="V121" s="91">
        <f t="shared" ca="1" si="6"/>
        <v>0</v>
      </c>
      <c r="W121" s="91" t="str">
        <f t="shared" ca="1" si="6"/>
        <v/>
      </c>
      <c r="X121" s="91" t="str" cm="1">
        <f t="array" aca="1" ref="X121" ca="1">IFERROR(_xlfn.IFS(W121="E",1,W121="G/2",$I$3/2,W121="G/5",$I$3/5,W121="G/10",$I$3/10,W121="i",$I$3),"")</f>
        <v/>
      </c>
      <c r="Y121" s="189">
        <f t="shared" ca="1" si="8"/>
        <v>0</v>
      </c>
      <c r="Z121" s="101">
        <f t="shared" ca="1" si="9"/>
        <v>0</v>
      </c>
      <c r="AA121" s="163" t="str">
        <f t="shared" ca="1" si="10"/>
        <v/>
      </c>
      <c r="AB121" s="190" t="str" cm="1">
        <f t="array" aca="1" ref="AB121" ca="1">_xlfn.IFS(Z121=0,"",Z121&gt;2.9,0,Z121&gt;2.4,0.25,Z121&gt;1.9,0.5,Z121&gt;1.5,0.75,Z121&lt;1.6,1)</f>
        <v/>
      </c>
      <c r="AC121" s="191" t="str" cm="1">
        <f t="array" aca="1" ref="AC121" ca="1">_xlfn.IFS(F121=0," ",F121="ALTERNATIVO","REVISAR",F121="REGULAR","NO APLICA")</f>
        <v xml:space="preserve"> </v>
      </c>
      <c r="AD121" s="192" t="str" cm="1">
        <f t="array" ref="AD121">IFERROR(_xlfn.IFS(AND(L121="si",M121="si"),1,AND(L121="no",M121="si"),0.5,AND(L121="si",M121="no"),0.5,AND(L121="no",M121="no"),0),"")</f>
        <v/>
      </c>
    </row>
    <row r="122" spans="1:30">
      <c r="A122" s="101" t="str">
        <f ca="1"/>
        <v/>
      </c>
      <c r="B122" s="101">
        <f ca="1"/>
        <v>0</v>
      </c>
      <c r="C122" s="101" t="str">
        <f ca="1"/>
        <v/>
      </c>
      <c r="D122" s="101">
        <f ca="1"/>
        <v>0</v>
      </c>
      <c r="E122" s="101">
        <f ca="1"/>
        <v>0</v>
      </c>
      <c r="F122" s="101">
        <f ca="1"/>
        <v>0</v>
      </c>
      <c r="G122" s="101">
        <f ca="1"/>
        <v>0</v>
      </c>
      <c r="H122" s="101">
        <f ca="1"/>
        <v>0</v>
      </c>
      <c r="I122" s="101">
        <f ca="1"/>
        <v>0</v>
      </c>
      <c r="J122" s="101">
        <f ca="1"/>
        <v>0</v>
      </c>
      <c r="L122" s="205"/>
      <c r="M122" s="205"/>
      <c r="S122" s="92" t="str">
        <f t="shared" ca="1" si="7"/>
        <v/>
      </c>
      <c r="U122" s="92" t="str">
        <f t="shared" ca="1" si="6"/>
        <v/>
      </c>
      <c r="V122" s="91">
        <f t="shared" ca="1" si="6"/>
        <v>0</v>
      </c>
      <c r="W122" s="91" t="str">
        <f t="shared" ca="1" si="6"/>
        <v/>
      </c>
      <c r="X122" s="91" t="str" cm="1">
        <f t="array" aca="1" ref="X122" ca="1">IFERROR(_xlfn.IFS(W122="E",1,W122="G/2",$I$3/2,W122="G/5",$I$3/5,W122="G/10",$I$3/10,W122="i",$I$3),"")</f>
        <v/>
      </c>
      <c r="Y122" s="189">
        <f t="shared" ca="1" si="8"/>
        <v>0</v>
      </c>
      <c r="Z122" s="101">
        <f t="shared" ca="1" si="9"/>
        <v>0</v>
      </c>
      <c r="AA122" s="163" t="str">
        <f t="shared" ca="1" si="10"/>
        <v/>
      </c>
      <c r="AB122" s="190" t="str" cm="1">
        <f t="array" aca="1" ref="AB122" ca="1">_xlfn.IFS(Z122=0,"",Z122&gt;2.9,0,Z122&gt;2.4,0.25,Z122&gt;1.9,0.5,Z122&gt;1.5,0.75,Z122&lt;1.6,1)</f>
        <v/>
      </c>
      <c r="AC122" s="191" t="str" cm="1">
        <f t="array" aca="1" ref="AC122" ca="1">_xlfn.IFS(F122=0," ",F122="ALTERNATIVO","REVISAR",F122="REGULAR","NO APLICA")</f>
        <v xml:space="preserve"> </v>
      </c>
      <c r="AD122" s="192" t="str" cm="1">
        <f t="array" ref="AD122">IFERROR(_xlfn.IFS(AND(L122="si",M122="si"),1,AND(L122="no",M122="si"),0.5,AND(L122="si",M122="no"),0.5,AND(L122="no",M122="no"),0),"")</f>
        <v/>
      </c>
    </row>
    <row r="123" spans="1:30">
      <c r="A123" s="101" t="str">
        <f ca="1"/>
        <v/>
      </c>
      <c r="B123" s="101">
        <f ca="1"/>
        <v>0</v>
      </c>
      <c r="C123" s="101" t="str">
        <f ca="1"/>
        <v/>
      </c>
      <c r="D123" s="101">
        <f ca="1"/>
        <v>0</v>
      </c>
      <c r="E123" s="101">
        <f ca="1"/>
        <v>0</v>
      </c>
      <c r="F123" s="101">
        <f ca="1"/>
        <v>0</v>
      </c>
      <c r="G123" s="101">
        <f ca="1"/>
        <v>0</v>
      </c>
      <c r="H123" s="101">
        <f ca="1"/>
        <v>0</v>
      </c>
      <c r="I123" s="101">
        <f ca="1"/>
        <v>0</v>
      </c>
      <c r="J123" s="101">
        <f ca="1"/>
        <v>0</v>
      </c>
      <c r="L123" s="205"/>
      <c r="M123" s="205"/>
      <c r="S123" s="92" t="str">
        <f t="shared" ca="1" si="7"/>
        <v/>
      </c>
      <c r="U123" s="92" t="str">
        <f t="shared" ca="1" si="6"/>
        <v/>
      </c>
      <c r="V123" s="91">
        <f t="shared" ca="1" si="6"/>
        <v>0</v>
      </c>
      <c r="W123" s="91" t="str">
        <f t="shared" ca="1" si="6"/>
        <v/>
      </c>
      <c r="X123" s="91" t="str" cm="1">
        <f t="array" aca="1" ref="X123" ca="1">IFERROR(_xlfn.IFS(W123="E",1,W123="G/2",$I$3/2,W123="G/5",$I$3/5,W123="G/10",$I$3/10,W123="i",$I$3),"")</f>
        <v/>
      </c>
      <c r="Y123" s="189">
        <f t="shared" ca="1" si="8"/>
        <v>0</v>
      </c>
      <c r="Z123" s="101">
        <f t="shared" ca="1" si="9"/>
        <v>0</v>
      </c>
      <c r="AA123" s="163" t="str">
        <f t="shared" ca="1" si="10"/>
        <v/>
      </c>
      <c r="AB123" s="190" t="str" cm="1">
        <f t="array" aca="1" ref="AB123" ca="1">_xlfn.IFS(Z123=0,"",Z123&gt;2.9,0,Z123&gt;2.4,0.25,Z123&gt;1.9,0.5,Z123&gt;1.5,0.75,Z123&lt;1.6,1)</f>
        <v/>
      </c>
      <c r="AC123" s="191" t="str" cm="1">
        <f t="array" aca="1" ref="AC123" ca="1">_xlfn.IFS(F123=0," ",F123="ALTERNATIVO","REVISAR",F123="REGULAR","NO APLICA")</f>
        <v xml:space="preserve"> </v>
      </c>
      <c r="AD123" s="192" t="str" cm="1">
        <f t="array" ref="AD123">IFERROR(_xlfn.IFS(AND(L123="si",M123="si"),1,AND(L123="no",M123="si"),0.5,AND(L123="si",M123="no"),0.5,AND(L123="no",M123="no"),0),"")</f>
        <v/>
      </c>
    </row>
    <row r="124" spans="1:30">
      <c r="A124" s="101" t="str">
        <f ca="1"/>
        <v/>
      </c>
      <c r="B124" s="101">
        <f ca="1"/>
        <v>0</v>
      </c>
      <c r="C124" s="101" t="str">
        <f ca="1"/>
        <v/>
      </c>
      <c r="D124" s="101">
        <f ca="1"/>
        <v>0</v>
      </c>
      <c r="E124" s="101">
        <f ca="1"/>
        <v>0</v>
      </c>
      <c r="F124" s="101">
        <f ca="1"/>
        <v>0</v>
      </c>
      <c r="G124" s="101">
        <f ca="1"/>
        <v>0</v>
      </c>
      <c r="H124" s="101">
        <f ca="1"/>
        <v>0</v>
      </c>
      <c r="I124" s="101">
        <f ca="1"/>
        <v>0</v>
      </c>
      <c r="J124" s="101">
        <f ca="1"/>
        <v>0</v>
      </c>
      <c r="L124" s="205"/>
      <c r="M124" s="205"/>
      <c r="S124" s="92" t="str">
        <f t="shared" ca="1" si="7"/>
        <v/>
      </c>
      <c r="U124" s="92" t="str">
        <f t="shared" ca="1" si="6"/>
        <v/>
      </c>
      <c r="V124" s="91">
        <f t="shared" ca="1" si="6"/>
        <v>0</v>
      </c>
      <c r="W124" s="91" t="str">
        <f t="shared" ca="1" si="6"/>
        <v/>
      </c>
      <c r="X124" s="91" t="str" cm="1">
        <f t="array" aca="1" ref="X124" ca="1">IFERROR(_xlfn.IFS(W124="E",1,W124="G/2",$I$3/2,W124="G/5",$I$3/5,W124="G/10",$I$3/10,W124="i",$I$3),"")</f>
        <v/>
      </c>
      <c r="Y124" s="189">
        <f t="shared" ca="1" si="8"/>
        <v>0</v>
      </c>
      <c r="Z124" s="101">
        <f t="shared" ca="1" si="9"/>
        <v>0</v>
      </c>
      <c r="AA124" s="163" t="str">
        <f t="shared" ca="1" si="10"/>
        <v/>
      </c>
      <c r="AB124" s="190" t="str" cm="1">
        <f t="array" aca="1" ref="AB124" ca="1">_xlfn.IFS(Z124=0,"",Z124&gt;2.9,0,Z124&gt;2.4,0.25,Z124&gt;1.9,0.5,Z124&gt;1.5,0.75,Z124&lt;1.6,1)</f>
        <v/>
      </c>
      <c r="AC124" s="191" t="str" cm="1">
        <f t="array" aca="1" ref="AC124" ca="1">_xlfn.IFS(F124=0," ",F124="ALTERNATIVO","REVISAR",F124="REGULAR","NO APLICA")</f>
        <v xml:space="preserve"> </v>
      </c>
      <c r="AD124" s="192" t="str" cm="1">
        <f t="array" ref="AD124">IFERROR(_xlfn.IFS(AND(L124="si",M124="si"),1,AND(L124="no",M124="si"),0.5,AND(L124="si",M124="no"),0.5,AND(L124="no",M124="no"),0),"")</f>
        <v/>
      </c>
    </row>
    <row r="125" spans="1:30">
      <c r="A125" s="101" t="str">
        <f ca="1"/>
        <v/>
      </c>
      <c r="B125" s="101">
        <f ca="1"/>
        <v>0</v>
      </c>
      <c r="C125" s="101" t="str">
        <f ca="1"/>
        <v/>
      </c>
      <c r="D125" s="101">
        <f ca="1"/>
        <v>0</v>
      </c>
      <c r="E125" s="101">
        <f ca="1"/>
        <v>0</v>
      </c>
      <c r="F125" s="101">
        <f ca="1"/>
        <v>0</v>
      </c>
      <c r="G125" s="101">
        <f ca="1"/>
        <v>0</v>
      </c>
      <c r="H125" s="101">
        <f ca="1"/>
        <v>0</v>
      </c>
      <c r="I125" s="101">
        <f ca="1"/>
        <v>0</v>
      </c>
      <c r="J125" s="101">
        <f ca="1"/>
        <v>0</v>
      </c>
      <c r="L125" s="205"/>
      <c r="M125" s="205"/>
      <c r="S125" s="92" t="str">
        <f t="shared" ca="1" si="7"/>
        <v/>
      </c>
      <c r="U125" s="92" t="str">
        <f t="shared" ca="1" si="6"/>
        <v/>
      </c>
      <c r="V125" s="91">
        <f t="shared" ca="1" si="6"/>
        <v>0</v>
      </c>
      <c r="W125" s="91" t="str">
        <f t="shared" ca="1" si="6"/>
        <v/>
      </c>
      <c r="X125" s="91" t="str" cm="1">
        <f t="array" aca="1" ref="X125" ca="1">IFERROR(_xlfn.IFS(W125="E",1,W125="G/2",$I$3/2,W125="G/5",$I$3/5,W125="G/10",$I$3/10,W125="i",$I$3),"")</f>
        <v/>
      </c>
      <c r="Y125" s="189">
        <f t="shared" ca="1" si="8"/>
        <v>0</v>
      </c>
      <c r="Z125" s="101">
        <f t="shared" ca="1" si="9"/>
        <v>0</v>
      </c>
      <c r="AA125" s="163" t="str">
        <f t="shared" ca="1" si="10"/>
        <v/>
      </c>
      <c r="AB125" s="190" t="str" cm="1">
        <f t="array" aca="1" ref="AB125" ca="1">_xlfn.IFS(Z125=0,"",Z125&gt;2.9,0,Z125&gt;2.4,0.25,Z125&gt;1.9,0.5,Z125&gt;1.5,0.75,Z125&lt;1.6,1)</f>
        <v/>
      </c>
      <c r="AC125" s="191" t="str" cm="1">
        <f t="array" aca="1" ref="AC125" ca="1">_xlfn.IFS(F125=0," ",F125="ALTERNATIVO","REVISAR",F125="REGULAR","NO APLICA")</f>
        <v xml:space="preserve"> </v>
      </c>
      <c r="AD125" s="192" t="str" cm="1">
        <f t="array" ref="AD125">IFERROR(_xlfn.IFS(AND(L125="si",M125="si"),1,AND(L125="no",M125="si"),0.5,AND(L125="si",M125="no"),0.5,AND(L125="no",M125="no"),0),"")</f>
        <v/>
      </c>
    </row>
    <row r="126" spans="1:30">
      <c r="A126" s="101" t="str">
        <f ca="1"/>
        <v/>
      </c>
      <c r="B126" s="101">
        <f ca="1"/>
        <v>0</v>
      </c>
      <c r="C126" s="101" t="str">
        <f ca="1"/>
        <v/>
      </c>
      <c r="D126" s="101">
        <f ca="1"/>
        <v>0</v>
      </c>
      <c r="E126" s="101">
        <f ca="1"/>
        <v>0</v>
      </c>
      <c r="F126" s="101">
        <f ca="1"/>
        <v>0</v>
      </c>
      <c r="G126" s="101">
        <f ca="1"/>
        <v>0</v>
      </c>
      <c r="H126" s="101">
        <f ca="1"/>
        <v>0</v>
      </c>
      <c r="I126" s="101">
        <f ca="1"/>
        <v>0</v>
      </c>
      <c r="J126" s="101">
        <f ca="1"/>
        <v>0</v>
      </c>
      <c r="L126" s="205"/>
      <c r="M126" s="205"/>
      <c r="S126" s="92" t="str">
        <f t="shared" ca="1" si="7"/>
        <v/>
      </c>
      <c r="U126" s="92" t="str">
        <f t="shared" ca="1" si="6"/>
        <v/>
      </c>
      <c r="V126" s="91">
        <f t="shared" ca="1" si="6"/>
        <v>0</v>
      </c>
      <c r="W126" s="91" t="str">
        <f t="shared" ca="1" si="6"/>
        <v/>
      </c>
      <c r="X126" s="91" t="str" cm="1">
        <f t="array" aca="1" ref="X126" ca="1">IFERROR(_xlfn.IFS(W126="E",1,W126="G/2",$I$3/2,W126="G/5",$I$3/5,W126="G/10",$I$3/10,W126="i",$I$3),"")</f>
        <v/>
      </c>
      <c r="Y126" s="189">
        <f t="shared" ca="1" si="8"/>
        <v>0</v>
      </c>
      <c r="Z126" s="101">
        <f t="shared" ca="1" si="9"/>
        <v>0</v>
      </c>
      <c r="AA126" s="163" t="str">
        <f t="shared" ca="1" si="10"/>
        <v/>
      </c>
      <c r="AB126" s="190" t="str" cm="1">
        <f t="array" aca="1" ref="AB126" ca="1">_xlfn.IFS(Z126=0,"",Z126&gt;2.9,0,Z126&gt;2.4,0.25,Z126&gt;1.9,0.5,Z126&gt;1.5,0.75,Z126&lt;1.6,1)</f>
        <v/>
      </c>
      <c r="AC126" s="191" t="str" cm="1">
        <f t="array" aca="1" ref="AC126" ca="1">_xlfn.IFS(F126=0," ",F126="ALTERNATIVO","REVISAR",F126="REGULAR","NO APLICA")</f>
        <v xml:space="preserve"> </v>
      </c>
      <c r="AD126" s="192" t="str" cm="1">
        <f t="array" ref="AD126">IFERROR(_xlfn.IFS(AND(L126="si",M126="si"),1,AND(L126="no",M126="si"),0.5,AND(L126="si",M126="no"),0.5,AND(L126="no",M126="no"),0),"")</f>
        <v/>
      </c>
    </row>
    <row r="127" spans="1:30">
      <c r="A127" s="101" t="str">
        <f ca="1"/>
        <v/>
      </c>
      <c r="B127" s="101">
        <f ca="1"/>
        <v>0</v>
      </c>
      <c r="C127" s="101" t="str">
        <f ca="1"/>
        <v/>
      </c>
      <c r="D127" s="101">
        <f ca="1"/>
        <v>0</v>
      </c>
      <c r="E127" s="101">
        <f ca="1"/>
        <v>0</v>
      </c>
      <c r="F127" s="101">
        <f ca="1"/>
        <v>0</v>
      </c>
      <c r="G127" s="101">
        <f ca="1"/>
        <v>0</v>
      </c>
      <c r="H127" s="101">
        <f ca="1"/>
        <v>0</v>
      </c>
      <c r="I127" s="101">
        <f ca="1"/>
        <v>0</v>
      </c>
      <c r="J127" s="101">
        <f ca="1"/>
        <v>0</v>
      </c>
      <c r="L127" s="205"/>
      <c r="M127" s="205"/>
      <c r="S127" s="92" t="str">
        <f t="shared" ca="1" si="7"/>
        <v/>
      </c>
      <c r="U127" s="92" t="str">
        <f t="shared" ca="1" si="6"/>
        <v/>
      </c>
      <c r="V127" s="91">
        <f t="shared" ca="1" si="6"/>
        <v>0</v>
      </c>
      <c r="W127" s="91" t="str">
        <f t="shared" ca="1" si="6"/>
        <v/>
      </c>
      <c r="X127" s="91" t="str" cm="1">
        <f t="array" aca="1" ref="X127" ca="1">IFERROR(_xlfn.IFS(W127="E",1,W127="G/2",$I$3/2,W127="G/5",$I$3/5,W127="G/10",$I$3/10,W127="i",$I$3),"")</f>
        <v/>
      </c>
      <c r="Y127" s="189">
        <f t="shared" ca="1" si="8"/>
        <v>0</v>
      </c>
      <c r="Z127" s="101">
        <f t="shared" ca="1" si="9"/>
        <v>0</v>
      </c>
      <c r="AA127" s="163" t="str">
        <f t="shared" ca="1" si="10"/>
        <v/>
      </c>
      <c r="AB127" s="190" t="str" cm="1">
        <f t="array" aca="1" ref="AB127" ca="1">_xlfn.IFS(Z127=0,"",Z127&gt;2.9,0,Z127&gt;2.4,0.25,Z127&gt;1.9,0.5,Z127&gt;1.5,0.75,Z127&lt;1.6,1)</f>
        <v/>
      </c>
      <c r="AC127" s="191" t="str" cm="1">
        <f t="array" aca="1" ref="AC127" ca="1">_xlfn.IFS(F127=0," ",F127="ALTERNATIVO","REVISAR",F127="REGULAR","NO APLICA")</f>
        <v xml:space="preserve"> </v>
      </c>
      <c r="AD127" s="192" t="str" cm="1">
        <f t="array" ref="AD127">IFERROR(_xlfn.IFS(AND(L127="si",M127="si"),1,AND(L127="no",M127="si"),0.5,AND(L127="si",M127="no"),0.5,AND(L127="no",M127="no"),0),"")</f>
        <v/>
      </c>
    </row>
    <row r="128" spans="1:30">
      <c r="A128" s="101" t="str">
        <f ca="1"/>
        <v/>
      </c>
      <c r="B128" s="101">
        <f ca="1"/>
        <v>0</v>
      </c>
      <c r="C128" s="101" t="str">
        <f ca="1"/>
        <v/>
      </c>
      <c r="D128" s="101">
        <f ca="1"/>
        <v>0</v>
      </c>
      <c r="E128" s="101">
        <f ca="1"/>
        <v>0</v>
      </c>
      <c r="F128" s="101">
        <f ca="1"/>
        <v>0</v>
      </c>
      <c r="G128" s="101">
        <f ca="1"/>
        <v>0</v>
      </c>
      <c r="H128" s="101">
        <f ca="1"/>
        <v>0</v>
      </c>
      <c r="I128" s="101">
        <f ca="1"/>
        <v>0</v>
      </c>
      <c r="J128" s="101">
        <f ca="1"/>
        <v>0</v>
      </c>
      <c r="L128" s="205"/>
      <c r="M128" s="205"/>
      <c r="S128" s="92" t="str">
        <f t="shared" ca="1" si="7"/>
        <v/>
      </c>
      <c r="U128" s="92" t="str">
        <f t="shared" ca="1" si="6"/>
        <v/>
      </c>
      <c r="V128" s="91">
        <f t="shared" ca="1" si="6"/>
        <v>0</v>
      </c>
      <c r="W128" s="91" t="str">
        <f t="shared" ca="1" si="6"/>
        <v/>
      </c>
      <c r="X128" s="91" t="str" cm="1">
        <f t="array" aca="1" ref="X128" ca="1">IFERROR(_xlfn.IFS(W128="E",1,W128="G/2",$I$3/2,W128="G/5",$I$3/5,W128="G/10",$I$3/10,W128="i",$I$3),"")</f>
        <v/>
      </c>
      <c r="Y128" s="189">
        <f t="shared" ca="1" si="8"/>
        <v>0</v>
      </c>
      <c r="Z128" s="101">
        <f t="shared" ca="1" si="9"/>
        <v>0</v>
      </c>
      <c r="AA128" s="163" t="str">
        <f t="shared" ca="1" si="10"/>
        <v/>
      </c>
      <c r="AB128" s="190" t="str" cm="1">
        <f t="array" aca="1" ref="AB128" ca="1">_xlfn.IFS(Z128=0,"",Z128&gt;2.9,0,Z128&gt;2.4,0.25,Z128&gt;1.9,0.5,Z128&gt;1.5,0.75,Z128&lt;1.6,1)</f>
        <v/>
      </c>
      <c r="AC128" s="191" t="str" cm="1">
        <f t="array" aca="1" ref="AC128" ca="1">_xlfn.IFS(F128=0," ",F128="ALTERNATIVO","REVISAR",F128="REGULAR","NO APLICA")</f>
        <v xml:space="preserve"> </v>
      </c>
      <c r="AD128" s="192" t="str" cm="1">
        <f t="array" ref="AD128">IFERROR(_xlfn.IFS(AND(L128="si",M128="si"),1,AND(L128="no",M128="si"),0.5,AND(L128="si",M128="no"),0.5,AND(L128="no",M128="no"),0),"")</f>
        <v/>
      </c>
    </row>
    <row r="129" spans="1:30">
      <c r="A129" s="101" t="str">
        <f ca="1"/>
        <v/>
      </c>
      <c r="B129" s="101">
        <f ca="1"/>
        <v>0</v>
      </c>
      <c r="C129" s="101" t="str">
        <f ca="1"/>
        <v/>
      </c>
      <c r="D129" s="101">
        <f ca="1"/>
        <v>0</v>
      </c>
      <c r="E129" s="101">
        <f ca="1"/>
        <v>0</v>
      </c>
      <c r="F129" s="101">
        <f ca="1"/>
        <v>0</v>
      </c>
      <c r="G129" s="101">
        <f ca="1"/>
        <v>0</v>
      </c>
      <c r="H129" s="101">
        <f ca="1"/>
        <v>0</v>
      </c>
      <c r="I129" s="101">
        <f ca="1"/>
        <v>0</v>
      </c>
      <c r="J129" s="101">
        <f ca="1"/>
        <v>0</v>
      </c>
      <c r="L129" s="205"/>
      <c r="M129" s="205"/>
      <c r="S129" s="92" t="str">
        <f t="shared" ca="1" si="7"/>
        <v/>
      </c>
      <c r="U129" s="92" t="str">
        <f t="shared" ca="1" si="6"/>
        <v/>
      </c>
      <c r="V129" s="91">
        <f t="shared" ca="1" si="6"/>
        <v>0</v>
      </c>
      <c r="W129" s="91" t="str">
        <f t="shared" ca="1" si="6"/>
        <v/>
      </c>
      <c r="X129" s="91" t="str" cm="1">
        <f t="array" aca="1" ref="X129" ca="1">IFERROR(_xlfn.IFS(W129="E",1,W129="G/2",$I$3/2,W129="G/5",$I$3/5,W129="G/10",$I$3/10,W129="i",$I$3),"")</f>
        <v/>
      </c>
      <c r="Y129" s="189">
        <f t="shared" ca="1" si="8"/>
        <v>0</v>
      </c>
      <c r="Z129" s="101">
        <f t="shared" ca="1" si="9"/>
        <v>0</v>
      </c>
      <c r="AA129" s="163" t="str">
        <f t="shared" ca="1" si="10"/>
        <v/>
      </c>
      <c r="AB129" s="190" t="str" cm="1">
        <f t="array" aca="1" ref="AB129" ca="1">_xlfn.IFS(Z129=0,"",Z129&gt;2.9,0,Z129&gt;2.4,0.25,Z129&gt;1.9,0.5,Z129&gt;1.5,0.75,Z129&lt;1.6,1)</f>
        <v/>
      </c>
      <c r="AC129" s="191" t="str" cm="1">
        <f t="array" aca="1" ref="AC129" ca="1">_xlfn.IFS(F129=0," ",F129="ALTERNATIVO","REVISAR",F129="REGULAR","NO APLICA")</f>
        <v xml:space="preserve"> </v>
      </c>
      <c r="AD129" s="192" t="str" cm="1">
        <f t="array" ref="AD129">IFERROR(_xlfn.IFS(AND(L129="si",M129="si"),1,AND(L129="no",M129="si"),0.5,AND(L129="si",M129="no"),0.5,AND(L129="no",M129="no"),0),"")</f>
        <v/>
      </c>
    </row>
    <row r="130" spans="1:30">
      <c r="A130" s="101" t="str">
        <f ca="1"/>
        <v/>
      </c>
      <c r="B130" s="101">
        <f ca="1"/>
        <v>0</v>
      </c>
      <c r="C130" s="101" t="str">
        <f ca="1"/>
        <v/>
      </c>
      <c r="D130" s="101">
        <f ca="1"/>
        <v>0</v>
      </c>
      <c r="E130" s="101">
        <f ca="1"/>
        <v>0</v>
      </c>
      <c r="F130" s="101">
        <f ca="1"/>
        <v>0</v>
      </c>
      <c r="G130" s="101">
        <f ca="1"/>
        <v>0</v>
      </c>
      <c r="H130" s="101">
        <f ca="1"/>
        <v>0</v>
      </c>
      <c r="I130" s="101">
        <f ca="1"/>
        <v>0</v>
      </c>
      <c r="J130" s="101">
        <f ca="1"/>
        <v>0</v>
      </c>
      <c r="L130" s="205"/>
      <c r="M130" s="205"/>
      <c r="S130" s="92" t="str">
        <f t="shared" ca="1" si="7"/>
        <v/>
      </c>
      <c r="U130" s="92" t="str">
        <f t="shared" ca="1" si="6"/>
        <v/>
      </c>
      <c r="V130" s="91">
        <f t="shared" ca="1" si="6"/>
        <v>0</v>
      </c>
      <c r="W130" s="91" t="str">
        <f t="shared" ca="1" si="6"/>
        <v/>
      </c>
      <c r="X130" s="91" t="str" cm="1">
        <f t="array" aca="1" ref="X130" ca="1">IFERROR(_xlfn.IFS(W130="E",1,W130="G/2",$I$3/2,W130="G/5",$I$3/5,W130="G/10",$I$3/10,W130="i",$I$3),"")</f>
        <v/>
      </c>
      <c r="Y130" s="189">
        <f t="shared" ca="1" si="8"/>
        <v>0</v>
      </c>
      <c r="Z130" s="101">
        <f t="shared" ca="1" si="9"/>
        <v>0</v>
      </c>
      <c r="AA130" s="163" t="str">
        <f t="shared" ca="1" si="10"/>
        <v/>
      </c>
      <c r="AB130" s="190" t="str" cm="1">
        <f t="array" aca="1" ref="AB130" ca="1">_xlfn.IFS(Z130=0,"",Z130&gt;2.9,0,Z130&gt;2.4,0.25,Z130&gt;1.9,0.5,Z130&gt;1.5,0.75,Z130&lt;1.6,1)</f>
        <v/>
      </c>
      <c r="AC130" s="191" t="str" cm="1">
        <f t="array" aca="1" ref="AC130" ca="1">_xlfn.IFS(F130=0," ",F130="ALTERNATIVO","REVISAR",F130="REGULAR","NO APLICA")</f>
        <v xml:space="preserve"> </v>
      </c>
      <c r="AD130" s="192" t="str" cm="1">
        <f t="array" ref="AD130">IFERROR(_xlfn.IFS(AND(L130="si",M130="si"),1,AND(L130="no",M130="si"),0.5,AND(L130="si",M130="no"),0.5,AND(L130="no",M130="no"),0),"")</f>
        <v/>
      </c>
    </row>
    <row r="131" spans="1:30">
      <c r="A131" s="101" t="str">
        <f ca="1"/>
        <v/>
      </c>
      <c r="B131" s="101">
        <f ca="1"/>
        <v>0</v>
      </c>
      <c r="C131" s="101" t="str">
        <f ca="1"/>
        <v/>
      </c>
      <c r="D131" s="101">
        <f ca="1"/>
        <v>0</v>
      </c>
      <c r="E131" s="101">
        <f ca="1"/>
        <v>0</v>
      </c>
      <c r="F131" s="101">
        <f ca="1"/>
        <v>0</v>
      </c>
      <c r="G131" s="101">
        <f ca="1"/>
        <v>0</v>
      </c>
      <c r="H131" s="101">
        <f ca="1"/>
        <v>0</v>
      </c>
      <c r="I131" s="101">
        <f ca="1"/>
        <v>0</v>
      </c>
      <c r="J131" s="101">
        <f ca="1"/>
        <v>0</v>
      </c>
      <c r="L131" s="205"/>
      <c r="M131" s="205"/>
      <c r="S131" s="92" t="str">
        <f t="shared" ca="1" si="7"/>
        <v/>
      </c>
      <c r="U131" s="92" t="str">
        <f t="shared" ca="1" si="6"/>
        <v/>
      </c>
      <c r="V131" s="91">
        <f t="shared" ca="1" si="6"/>
        <v>0</v>
      </c>
      <c r="W131" s="91" t="str">
        <f t="shared" ca="1" si="6"/>
        <v/>
      </c>
      <c r="X131" s="91" t="str" cm="1">
        <f t="array" aca="1" ref="X131" ca="1">IFERROR(_xlfn.IFS(W131="E",1,W131="G/2",$I$3/2,W131="G/5",$I$3/5,W131="G/10",$I$3/10,W131="i",$I$3),"")</f>
        <v/>
      </c>
      <c r="Y131" s="189">
        <f t="shared" ca="1" si="8"/>
        <v>0</v>
      </c>
      <c r="Z131" s="101">
        <f t="shared" ca="1" si="9"/>
        <v>0</v>
      </c>
      <c r="AA131" s="163" t="str">
        <f t="shared" ca="1" si="10"/>
        <v/>
      </c>
      <c r="AB131" s="190" t="str" cm="1">
        <f t="array" aca="1" ref="AB131" ca="1">_xlfn.IFS(Z131=0,"",Z131&gt;2.9,0,Z131&gt;2.4,0.25,Z131&gt;1.9,0.5,Z131&gt;1.5,0.75,Z131&lt;1.6,1)</f>
        <v/>
      </c>
      <c r="AC131" s="191" t="str" cm="1">
        <f t="array" aca="1" ref="AC131" ca="1">_xlfn.IFS(F131=0," ",F131="ALTERNATIVO","REVISAR",F131="REGULAR","NO APLICA")</f>
        <v xml:space="preserve"> </v>
      </c>
      <c r="AD131" s="192" t="str" cm="1">
        <f t="array" ref="AD131">IFERROR(_xlfn.IFS(AND(L131="si",M131="si"),1,AND(L131="no",M131="si"),0.5,AND(L131="si",M131="no"),0.5,AND(L131="no",M131="no"),0),"")</f>
        <v/>
      </c>
    </row>
    <row r="132" spans="1:30">
      <c r="A132" s="101" t="str">
        <f ca="1"/>
        <v/>
      </c>
      <c r="B132" s="101">
        <f ca="1"/>
        <v>0</v>
      </c>
      <c r="C132" s="101" t="str">
        <f ca="1"/>
        <v/>
      </c>
      <c r="D132" s="101">
        <f ca="1"/>
        <v>0</v>
      </c>
      <c r="E132" s="101">
        <f ca="1"/>
        <v>0</v>
      </c>
      <c r="F132" s="101">
        <f ca="1"/>
        <v>0</v>
      </c>
      <c r="G132" s="101">
        <f ca="1"/>
        <v>0</v>
      </c>
      <c r="H132" s="101">
        <f ca="1"/>
        <v>0</v>
      </c>
      <c r="I132" s="101">
        <f ca="1"/>
        <v>0</v>
      </c>
      <c r="J132" s="101">
        <f ca="1"/>
        <v>0</v>
      </c>
      <c r="L132" s="205"/>
      <c r="M132" s="205"/>
      <c r="S132" s="92" t="str">
        <f t="shared" ca="1" si="7"/>
        <v/>
      </c>
      <c r="U132" s="92" t="str">
        <f t="shared" ca="1" si="6"/>
        <v/>
      </c>
      <c r="V132" s="91">
        <f t="shared" ca="1" si="6"/>
        <v>0</v>
      </c>
      <c r="W132" s="91" t="str">
        <f t="shared" ca="1" si="6"/>
        <v/>
      </c>
      <c r="X132" s="91" t="str" cm="1">
        <f t="array" aca="1" ref="X132" ca="1">IFERROR(_xlfn.IFS(W132="E",1,W132="G/2",$I$3/2,W132="G/5",$I$3/5,W132="G/10",$I$3/10,W132="i",$I$3),"")</f>
        <v/>
      </c>
      <c r="Y132" s="189">
        <f t="shared" ca="1" si="8"/>
        <v>0</v>
      </c>
      <c r="Z132" s="101">
        <f t="shared" ca="1" si="9"/>
        <v>0</v>
      </c>
      <c r="AA132" s="163" t="str">
        <f t="shared" ca="1" si="10"/>
        <v/>
      </c>
      <c r="AB132" s="190" t="str" cm="1">
        <f t="array" aca="1" ref="AB132" ca="1">_xlfn.IFS(Z132=0,"",Z132&gt;2.9,0,Z132&gt;2.4,0.25,Z132&gt;1.9,0.5,Z132&gt;1.5,0.75,Z132&lt;1.6,1)</f>
        <v/>
      </c>
      <c r="AC132" s="191" t="str" cm="1">
        <f t="array" aca="1" ref="AC132" ca="1">_xlfn.IFS(F132=0," ",F132="ALTERNATIVO","REVISAR",F132="REGULAR","NO APLICA")</f>
        <v xml:space="preserve"> </v>
      </c>
      <c r="AD132" s="192" t="str" cm="1">
        <f t="array" ref="AD132">IFERROR(_xlfn.IFS(AND(L132="si",M132="si"),1,AND(L132="no",M132="si"),0.5,AND(L132="si",M132="no"),0.5,AND(L132="no",M132="no"),0),"")</f>
        <v/>
      </c>
    </row>
    <row r="133" spans="1:30">
      <c r="A133" s="101" t="str">
        <f ca="1"/>
        <v/>
      </c>
      <c r="B133" s="101">
        <f ca="1"/>
        <v>0</v>
      </c>
      <c r="C133" s="101" t="str">
        <f ca="1"/>
        <v/>
      </c>
      <c r="D133" s="101">
        <f ca="1"/>
        <v>0</v>
      </c>
      <c r="E133" s="101">
        <f ca="1"/>
        <v>0</v>
      </c>
      <c r="F133" s="101">
        <f ca="1"/>
        <v>0</v>
      </c>
      <c r="G133" s="101">
        <f ca="1"/>
        <v>0</v>
      </c>
      <c r="H133" s="101">
        <f ca="1"/>
        <v>0</v>
      </c>
      <c r="I133" s="101">
        <f ca="1"/>
        <v>0</v>
      </c>
      <c r="J133" s="101">
        <f ca="1"/>
        <v>0</v>
      </c>
      <c r="L133" s="205"/>
      <c r="M133" s="205"/>
      <c r="S133" s="92" t="str">
        <f t="shared" ca="1" si="7"/>
        <v/>
      </c>
      <c r="U133" s="92" t="str">
        <f t="shared" ca="1" si="6"/>
        <v/>
      </c>
      <c r="V133" s="91">
        <f t="shared" ca="1" si="6"/>
        <v>0</v>
      </c>
      <c r="W133" s="91" t="str">
        <f t="shared" ca="1" si="6"/>
        <v/>
      </c>
      <c r="X133" s="91" t="str" cm="1">
        <f t="array" aca="1" ref="X133" ca="1">IFERROR(_xlfn.IFS(W133="E",1,W133="G/2",$I$3/2,W133="G/5",$I$3/5,W133="G/10",$I$3/10,W133="i",$I$3),"")</f>
        <v/>
      </c>
      <c r="Y133" s="189">
        <f t="shared" ca="1" si="8"/>
        <v>0</v>
      </c>
      <c r="Z133" s="101">
        <f t="shared" ca="1" si="9"/>
        <v>0</v>
      </c>
      <c r="AA133" s="163" t="str">
        <f t="shared" ca="1" si="10"/>
        <v/>
      </c>
      <c r="AB133" s="190" t="str" cm="1">
        <f t="array" aca="1" ref="AB133" ca="1">_xlfn.IFS(Z133=0,"",Z133&gt;2.9,0,Z133&gt;2.4,0.25,Z133&gt;1.9,0.5,Z133&gt;1.5,0.75,Z133&lt;1.6,1)</f>
        <v/>
      </c>
      <c r="AC133" s="191" t="str" cm="1">
        <f t="array" aca="1" ref="AC133" ca="1">_xlfn.IFS(F133=0," ",F133="ALTERNATIVO","REVISAR",F133="REGULAR","NO APLICA")</f>
        <v xml:space="preserve"> </v>
      </c>
      <c r="AD133" s="192" t="str" cm="1">
        <f t="array" ref="AD133">IFERROR(_xlfn.IFS(AND(L133="si",M133="si"),1,AND(L133="no",M133="si"),0.5,AND(L133="si",M133="no"),0.5,AND(L133="no",M133="no"),0),"")</f>
        <v/>
      </c>
    </row>
    <row r="134" spans="1:30">
      <c r="A134" s="101" t="str">
        <f ca="1"/>
        <v/>
      </c>
      <c r="B134" s="101">
        <f ca="1"/>
        <v>0</v>
      </c>
      <c r="C134" s="101" t="str">
        <f ca="1"/>
        <v/>
      </c>
      <c r="D134" s="101">
        <f ca="1"/>
        <v>0</v>
      </c>
      <c r="E134" s="101">
        <f ca="1"/>
        <v>0</v>
      </c>
      <c r="F134" s="101">
        <f ca="1"/>
        <v>0</v>
      </c>
      <c r="G134" s="101">
        <f ca="1"/>
        <v>0</v>
      </c>
      <c r="H134" s="101">
        <f ca="1"/>
        <v>0</v>
      </c>
      <c r="I134" s="101">
        <f ca="1"/>
        <v>0</v>
      </c>
      <c r="J134" s="101">
        <f ca="1"/>
        <v>0</v>
      </c>
      <c r="L134" s="205"/>
      <c r="M134" s="205"/>
      <c r="S134" s="92" t="str">
        <f t="shared" ca="1" si="7"/>
        <v/>
      </c>
      <c r="U134" s="92" t="str">
        <f t="shared" ca="1" si="6"/>
        <v/>
      </c>
      <c r="V134" s="91">
        <f t="shared" ca="1" si="6"/>
        <v>0</v>
      </c>
      <c r="W134" s="91" t="str">
        <f t="shared" ca="1" si="6"/>
        <v/>
      </c>
      <c r="X134" s="91" t="str" cm="1">
        <f t="array" aca="1" ref="X134" ca="1">IFERROR(_xlfn.IFS(W134="E",1,W134="G/2",$I$3/2,W134="G/5",$I$3/5,W134="G/10",$I$3/10,W134="i",$I$3),"")</f>
        <v/>
      </c>
      <c r="Y134" s="189">
        <f t="shared" ca="1" si="8"/>
        <v>0</v>
      </c>
      <c r="Z134" s="101">
        <f t="shared" ca="1" si="9"/>
        <v>0</v>
      </c>
      <c r="AA134" s="163" t="str">
        <f t="shared" ca="1" si="10"/>
        <v/>
      </c>
      <c r="AB134" s="190" t="str" cm="1">
        <f t="array" aca="1" ref="AB134" ca="1">_xlfn.IFS(Z134=0,"",Z134&gt;2.9,0,Z134&gt;2.4,0.25,Z134&gt;1.9,0.5,Z134&gt;1.5,0.75,Z134&lt;1.6,1)</f>
        <v/>
      </c>
      <c r="AC134" s="191" t="str" cm="1">
        <f t="array" aca="1" ref="AC134" ca="1">_xlfn.IFS(F134=0," ",F134="ALTERNATIVO","REVISAR",F134="REGULAR","NO APLICA")</f>
        <v xml:space="preserve"> </v>
      </c>
      <c r="AD134" s="192" t="str" cm="1">
        <f t="array" ref="AD134">IFERROR(_xlfn.IFS(AND(L134="si",M134="si"),1,AND(L134="no",M134="si"),0.5,AND(L134="si",M134="no"),0.5,AND(L134="no",M134="no"),0),"")</f>
        <v/>
      </c>
    </row>
    <row r="135" spans="1:30">
      <c r="A135" s="101" t="str">
        <f ca="1"/>
        <v/>
      </c>
      <c r="B135" s="101">
        <f ca="1"/>
        <v>0</v>
      </c>
      <c r="C135" s="101" t="str">
        <f ca="1"/>
        <v/>
      </c>
      <c r="D135" s="101">
        <f ca="1"/>
        <v>0</v>
      </c>
      <c r="E135" s="101">
        <f ca="1"/>
        <v>0</v>
      </c>
      <c r="F135" s="101">
        <f ca="1"/>
        <v>0</v>
      </c>
      <c r="G135" s="101">
        <f ca="1"/>
        <v>0</v>
      </c>
      <c r="H135" s="101">
        <f ca="1"/>
        <v>0</v>
      </c>
      <c r="I135" s="101">
        <f ca="1"/>
        <v>0</v>
      </c>
      <c r="J135" s="101">
        <f ca="1"/>
        <v>0</v>
      </c>
      <c r="L135" s="205"/>
      <c r="M135" s="205"/>
      <c r="S135" s="92" t="str">
        <f t="shared" ca="1" si="7"/>
        <v/>
      </c>
      <c r="U135" s="92" t="str">
        <f t="shared" ca="1" si="6"/>
        <v/>
      </c>
      <c r="V135" s="91">
        <f t="shared" ca="1" si="6"/>
        <v>0</v>
      </c>
      <c r="W135" s="91" t="str">
        <f t="shared" ca="1" si="6"/>
        <v/>
      </c>
      <c r="X135" s="91" t="str" cm="1">
        <f t="array" aca="1" ref="X135" ca="1">IFERROR(_xlfn.IFS(W135="E",1,W135="G/2",$I$3/2,W135="G/5",$I$3/5,W135="G/10",$I$3/10,W135="i",$I$3),"")</f>
        <v/>
      </c>
      <c r="Y135" s="189">
        <f t="shared" ca="1" si="8"/>
        <v>0</v>
      </c>
      <c r="Z135" s="101">
        <f t="shared" ca="1" si="9"/>
        <v>0</v>
      </c>
      <c r="AA135" s="163" t="str">
        <f t="shared" ca="1" si="10"/>
        <v/>
      </c>
      <c r="AB135" s="190" t="str" cm="1">
        <f t="array" aca="1" ref="AB135" ca="1">_xlfn.IFS(Z135=0,"",Z135&gt;2.9,0,Z135&gt;2.4,0.25,Z135&gt;1.9,0.5,Z135&gt;1.5,0.75,Z135&lt;1.6,1)</f>
        <v/>
      </c>
      <c r="AC135" s="191" t="str" cm="1">
        <f t="array" aca="1" ref="AC135" ca="1">_xlfn.IFS(F135=0," ",F135="ALTERNATIVO","REVISAR",F135="REGULAR","NO APLICA")</f>
        <v xml:space="preserve"> </v>
      </c>
      <c r="AD135" s="192" t="str" cm="1">
        <f t="array" ref="AD135">IFERROR(_xlfn.IFS(AND(L135="si",M135="si"),1,AND(L135="no",M135="si"),0.5,AND(L135="si",M135="no"),0.5,AND(L135="no",M135="no"),0),"")</f>
        <v/>
      </c>
    </row>
    <row r="136" spans="1:30">
      <c r="A136" s="101" t="str">
        <f ca="1"/>
        <v/>
      </c>
      <c r="B136" s="101">
        <f ca="1"/>
        <v>0</v>
      </c>
      <c r="C136" s="101" t="str">
        <f ca="1"/>
        <v/>
      </c>
      <c r="D136" s="101">
        <f ca="1"/>
        <v>0</v>
      </c>
      <c r="E136" s="101">
        <f ca="1"/>
        <v>0</v>
      </c>
      <c r="F136" s="101">
        <f ca="1"/>
        <v>0</v>
      </c>
      <c r="G136" s="101">
        <f ca="1"/>
        <v>0</v>
      </c>
      <c r="H136" s="101">
        <f ca="1"/>
        <v>0</v>
      </c>
      <c r="I136" s="101">
        <f ca="1"/>
        <v>0</v>
      </c>
      <c r="J136" s="101">
        <f ca="1"/>
        <v>0</v>
      </c>
      <c r="L136" s="205"/>
      <c r="M136" s="205"/>
      <c r="S136" s="92" t="str">
        <f t="shared" ca="1" si="7"/>
        <v/>
      </c>
      <c r="U136" s="92" t="str">
        <f t="shared" ca="1" si="6"/>
        <v/>
      </c>
      <c r="V136" s="91">
        <f t="shared" ca="1" si="6"/>
        <v>0</v>
      </c>
      <c r="W136" s="91" t="str">
        <f t="shared" ca="1" si="6"/>
        <v/>
      </c>
      <c r="X136" s="91" t="str" cm="1">
        <f t="array" aca="1" ref="X136" ca="1">IFERROR(_xlfn.IFS(W136="E",1,W136="G/2",$I$3/2,W136="G/5",$I$3/5,W136="G/10",$I$3/10,W136="i",$I$3),"")</f>
        <v/>
      </c>
      <c r="Y136" s="189">
        <f t="shared" ca="1" si="8"/>
        <v>0</v>
      </c>
      <c r="Z136" s="101">
        <f t="shared" ca="1" si="9"/>
        <v>0</v>
      </c>
      <c r="AA136" s="163" t="str">
        <f t="shared" ca="1" si="10"/>
        <v/>
      </c>
      <c r="AB136" s="190" t="str" cm="1">
        <f t="array" aca="1" ref="AB136" ca="1">_xlfn.IFS(Z136=0,"",Z136&gt;2.9,0,Z136&gt;2.4,0.25,Z136&gt;1.9,0.5,Z136&gt;1.5,0.75,Z136&lt;1.6,1)</f>
        <v/>
      </c>
      <c r="AC136" s="191" t="str" cm="1">
        <f t="array" aca="1" ref="AC136" ca="1">_xlfn.IFS(F136=0," ",F136="ALTERNATIVO","REVISAR",F136="REGULAR","NO APLICA")</f>
        <v xml:space="preserve"> </v>
      </c>
      <c r="AD136" s="192" t="str" cm="1">
        <f t="array" ref="AD136">IFERROR(_xlfn.IFS(AND(L136="si",M136="si"),1,AND(L136="no",M136="si"),0.5,AND(L136="si",M136="no"),0.5,AND(L136="no",M136="no"),0),"")</f>
        <v/>
      </c>
    </row>
    <row r="137" spans="1:30">
      <c r="A137" s="101" t="str">
        <f ca="1"/>
        <v/>
      </c>
      <c r="B137" s="101">
        <f ca="1"/>
        <v>0</v>
      </c>
      <c r="C137" s="101" t="str">
        <f ca="1"/>
        <v/>
      </c>
      <c r="D137" s="101">
        <f ca="1"/>
        <v>0</v>
      </c>
      <c r="E137" s="101">
        <f ca="1"/>
        <v>0</v>
      </c>
      <c r="F137" s="101">
        <f ca="1"/>
        <v>0</v>
      </c>
      <c r="G137" s="101">
        <f ca="1"/>
        <v>0</v>
      </c>
      <c r="H137" s="101">
        <f ca="1"/>
        <v>0</v>
      </c>
      <c r="I137" s="101">
        <f ca="1"/>
        <v>0</v>
      </c>
      <c r="J137" s="101">
        <f ca="1"/>
        <v>0</v>
      </c>
      <c r="L137" s="205"/>
      <c r="M137" s="205"/>
      <c r="S137" s="92" t="str">
        <f t="shared" ca="1" si="7"/>
        <v/>
      </c>
      <c r="U137" s="92" t="str">
        <f t="shared" ca="1" si="6"/>
        <v/>
      </c>
      <c r="V137" s="91">
        <f t="shared" ca="1" si="6"/>
        <v>0</v>
      </c>
      <c r="W137" s="91" t="str">
        <f t="shared" ca="1" si="6"/>
        <v/>
      </c>
      <c r="X137" s="91" t="str" cm="1">
        <f t="array" aca="1" ref="X137" ca="1">IFERROR(_xlfn.IFS(W137="E",1,W137="G/2",$I$3/2,W137="G/5",$I$3/5,W137="G/10",$I$3/10,W137="i",$I$3),"")</f>
        <v/>
      </c>
      <c r="Y137" s="189">
        <f t="shared" ca="1" si="8"/>
        <v>0</v>
      </c>
      <c r="Z137" s="101">
        <f t="shared" ca="1" si="9"/>
        <v>0</v>
      </c>
      <c r="AA137" s="163" t="str">
        <f t="shared" ca="1" si="10"/>
        <v/>
      </c>
      <c r="AB137" s="190" t="str" cm="1">
        <f t="array" aca="1" ref="AB137" ca="1">_xlfn.IFS(Z137=0,"",Z137&gt;2.9,0,Z137&gt;2.4,0.25,Z137&gt;1.9,0.5,Z137&gt;1.5,0.75,Z137&lt;1.6,1)</f>
        <v/>
      </c>
      <c r="AC137" s="191" t="str" cm="1">
        <f t="array" aca="1" ref="AC137" ca="1">_xlfn.IFS(F137=0," ",F137="ALTERNATIVO","REVISAR",F137="REGULAR","NO APLICA")</f>
        <v xml:space="preserve"> </v>
      </c>
      <c r="AD137" s="192" t="str" cm="1">
        <f t="array" ref="AD137">IFERROR(_xlfn.IFS(AND(L137="si",M137="si"),1,AND(L137="no",M137="si"),0.5,AND(L137="si",M137="no"),0.5,AND(L137="no",M137="no"),0),"")</f>
        <v/>
      </c>
    </row>
    <row r="138" spans="1:30">
      <c r="A138" s="101" t="str">
        <f ca="1"/>
        <v/>
      </c>
      <c r="B138" s="101">
        <f ca="1"/>
        <v>0</v>
      </c>
      <c r="C138" s="101" t="str">
        <f ca="1"/>
        <v/>
      </c>
      <c r="D138" s="101">
        <f ca="1"/>
        <v>0</v>
      </c>
      <c r="E138" s="101">
        <f ca="1"/>
        <v>0</v>
      </c>
      <c r="F138" s="101">
        <f ca="1"/>
        <v>0</v>
      </c>
      <c r="G138" s="101">
        <f ca="1"/>
        <v>0</v>
      </c>
      <c r="H138" s="101">
        <f ca="1"/>
        <v>0</v>
      </c>
      <c r="I138" s="101">
        <f ca="1"/>
        <v>0</v>
      </c>
      <c r="J138" s="101">
        <f ca="1"/>
        <v>0</v>
      </c>
      <c r="L138" s="205"/>
      <c r="M138" s="205"/>
      <c r="S138" s="92" t="str">
        <f t="shared" ca="1" si="7"/>
        <v/>
      </c>
      <c r="U138" s="92" t="str">
        <f t="shared" ca="1" si="6"/>
        <v/>
      </c>
      <c r="V138" s="91">
        <f t="shared" ca="1" si="6"/>
        <v>0</v>
      </c>
      <c r="W138" s="91" t="str">
        <f t="shared" ca="1" si="6"/>
        <v/>
      </c>
      <c r="X138" s="91" t="str" cm="1">
        <f t="array" aca="1" ref="X138" ca="1">IFERROR(_xlfn.IFS(W138="E",1,W138="G/2",$I$3/2,W138="G/5",$I$3/5,W138="G/10",$I$3/10,W138="i",$I$3),"")</f>
        <v/>
      </c>
      <c r="Y138" s="189">
        <f t="shared" ca="1" si="8"/>
        <v>0</v>
      </c>
      <c r="Z138" s="101">
        <f t="shared" ca="1" si="9"/>
        <v>0</v>
      </c>
      <c r="AA138" s="163" t="str">
        <f t="shared" ca="1" si="10"/>
        <v/>
      </c>
      <c r="AB138" s="190" t="str" cm="1">
        <f t="array" aca="1" ref="AB138" ca="1">_xlfn.IFS(Z138=0,"",Z138&gt;2.9,0,Z138&gt;2.4,0.25,Z138&gt;1.9,0.5,Z138&gt;1.5,0.75,Z138&lt;1.6,1)</f>
        <v/>
      </c>
      <c r="AC138" s="191" t="str" cm="1">
        <f t="array" aca="1" ref="AC138" ca="1">_xlfn.IFS(F138=0," ",F138="ALTERNATIVO","REVISAR",F138="REGULAR","NO APLICA")</f>
        <v xml:space="preserve"> </v>
      </c>
      <c r="AD138" s="192" t="str" cm="1">
        <f t="array" ref="AD138">IFERROR(_xlfn.IFS(AND(L138="si",M138="si"),1,AND(L138="no",M138="si"),0.5,AND(L138="si",M138="no"),0.5,AND(L138="no",M138="no"),0),"")</f>
        <v/>
      </c>
    </row>
    <row r="139" spans="1:30">
      <c r="A139" s="101" t="str">
        <f ca="1"/>
        <v/>
      </c>
      <c r="B139" s="101">
        <f ca="1"/>
        <v>0</v>
      </c>
      <c r="C139" s="101" t="str">
        <f ca="1"/>
        <v/>
      </c>
      <c r="D139" s="101">
        <f ca="1"/>
        <v>0</v>
      </c>
      <c r="E139" s="101">
        <f ca="1"/>
        <v>0</v>
      </c>
      <c r="F139" s="101">
        <f ca="1"/>
        <v>0</v>
      </c>
      <c r="G139" s="101">
        <f ca="1"/>
        <v>0</v>
      </c>
      <c r="H139" s="101">
        <f ca="1"/>
        <v>0</v>
      </c>
      <c r="I139" s="101">
        <f ca="1"/>
        <v>0</v>
      </c>
      <c r="J139" s="101">
        <f ca="1"/>
        <v>0</v>
      </c>
      <c r="L139" s="205"/>
      <c r="M139" s="205"/>
      <c r="S139" s="92" t="str">
        <f t="shared" ca="1" si="7"/>
        <v/>
      </c>
      <c r="U139" s="92" t="str">
        <f t="shared" ref="U139:W202" ca="1" si="11">IFERROR(A139,"")</f>
        <v/>
      </c>
      <c r="V139" s="91">
        <f t="shared" ca="1" si="11"/>
        <v>0</v>
      </c>
      <c r="W139" s="91" t="str">
        <f t="shared" ca="1" si="11"/>
        <v/>
      </c>
      <c r="X139" s="91" t="str" cm="1">
        <f t="array" aca="1" ref="X139" ca="1">IFERROR(_xlfn.IFS(W139="E",1,W139="G/2",$I$3/2,W139="G/5",$I$3/5,W139="G/10",$I$3/10,W139="i",$I$3),"")</f>
        <v/>
      </c>
      <c r="Y139" s="189">
        <f t="shared" ca="1" si="8"/>
        <v>0</v>
      </c>
      <c r="Z139" s="101">
        <f t="shared" ca="1" si="9"/>
        <v>0</v>
      </c>
      <c r="AA139" s="163" t="str">
        <f t="shared" ca="1" si="10"/>
        <v/>
      </c>
      <c r="AB139" s="190" t="str" cm="1">
        <f t="array" aca="1" ref="AB139" ca="1">_xlfn.IFS(Z139=0,"",Z139&gt;2.9,0,Z139&gt;2.4,0.25,Z139&gt;1.9,0.5,Z139&gt;1.5,0.75,Z139&lt;1.6,1)</f>
        <v/>
      </c>
      <c r="AC139" s="191" t="str" cm="1">
        <f t="array" aca="1" ref="AC139" ca="1">_xlfn.IFS(F139=0," ",F139="ALTERNATIVO","REVISAR",F139="REGULAR","NO APLICA")</f>
        <v xml:space="preserve"> </v>
      </c>
      <c r="AD139" s="192" t="str" cm="1">
        <f t="array" ref="AD139">IFERROR(_xlfn.IFS(AND(L139="si",M139="si"),1,AND(L139="no",M139="si"),0.5,AND(L139="si",M139="no"),0.5,AND(L139="no",M139="no"),0),"")</f>
        <v/>
      </c>
    </row>
    <row r="140" spans="1:30">
      <c r="A140" s="101" t="str">
        <f ca="1"/>
        <v/>
      </c>
      <c r="B140" s="101">
        <f ca="1"/>
        <v>0</v>
      </c>
      <c r="C140" s="101" t="str">
        <f ca="1"/>
        <v/>
      </c>
      <c r="D140" s="101">
        <f ca="1"/>
        <v>0</v>
      </c>
      <c r="E140" s="101">
        <f ca="1"/>
        <v>0</v>
      </c>
      <c r="F140" s="101">
        <f ca="1"/>
        <v>0</v>
      </c>
      <c r="G140" s="101">
        <f ca="1"/>
        <v>0</v>
      </c>
      <c r="H140" s="101">
        <f ca="1"/>
        <v>0</v>
      </c>
      <c r="I140" s="101">
        <f ca="1"/>
        <v>0</v>
      </c>
      <c r="J140" s="101">
        <f ca="1"/>
        <v>0</v>
      </c>
      <c r="L140" s="205"/>
      <c r="M140" s="205"/>
      <c r="S140" s="92" t="str">
        <f t="shared" ref="S140:S203" ca="1" si="12">IFERROR(A140,"")</f>
        <v/>
      </c>
      <c r="U140" s="92" t="str">
        <f t="shared" ca="1" si="11"/>
        <v/>
      </c>
      <c r="V140" s="91">
        <f t="shared" ca="1" si="11"/>
        <v>0</v>
      </c>
      <c r="W140" s="91" t="str">
        <f t="shared" ca="1" si="11"/>
        <v/>
      </c>
      <c r="X140" s="91" t="str" cm="1">
        <f t="array" aca="1" ref="X140" ca="1">IFERROR(_xlfn.IFS(W140="E",1,W140="G/2",$I$3/2,W140="G/5",$I$3/5,W140="G/10",$I$3/10,W140="i",$I$3),"")</f>
        <v/>
      </c>
      <c r="Y140" s="189">
        <f t="shared" ref="Y140:Y203" ca="1" si="13">IFERROR(H140,"")</f>
        <v>0</v>
      </c>
      <c r="Z140" s="101">
        <f t="shared" ref="Z140:Z203" ca="1" si="14">IFERROR(Y140/X140,0)</f>
        <v>0</v>
      </c>
      <c r="AA140" s="163" t="str">
        <f t="shared" ca="1" si="10"/>
        <v/>
      </c>
      <c r="AB140" s="190" t="str" cm="1">
        <f t="array" aca="1" ref="AB140" ca="1">_xlfn.IFS(Z140=0,"",Z140&gt;2.9,0,Z140&gt;2.4,0.25,Z140&gt;1.9,0.5,Z140&gt;1.5,0.75,Z140&lt;1.6,1)</f>
        <v/>
      </c>
      <c r="AC140" s="191" t="str" cm="1">
        <f t="array" aca="1" ref="AC140" ca="1">_xlfn.IFS(F140=0," ",F140="ALTERNATIVO","REVISAR",F140="REGULAR","NO APLICA")</f>
        <v xml:space="preserve"> </v>
      </c>
      <c r="AD140" s="192" t="str" cm="1">
        <f t="array" ref="AD140">IFERROR(_xlfn.IFS(AND(L140="si",M140="si"),1,AND(L140="no",M140="si"),0.5,AND(L140="si",M140="no"),0.5,AND(L140="no",M140="no"),0),"")</f>
        <v/>
      </c>
    </row>
    <row r="141" spans="1:30">
      <c r="A141" s="101" t="str">
        <f ca="1"/>
        <v/>
      </c>
      <c r="B141" s="101">
        <f ca="1"/>
        <v>0</v>
      </c>
      <c r="C141" s="101" t="str">
        <f ca="1"/>
        <v/>
      </c>
      <c r="D141" s="101">
        <f ca="1"/>
        <v>0</v>
      </c>
      <c r="E141" s="101">
        <f ca="1"/>
        <v>0</v>
      </c>
      <c r="F141" s="101">
        <f ca="1"/>
        <v>0</v>
      </c>
      <c r="G141" s="101">
        <f ca="1"/>
        <v>0</v>
      </c>
      <c r="H141" s="101">
        <f ca="1"/>
        <v>0</v>
      </c>
      <c r="I141" s="101">
        <f ca="1"/>
        <v>0</v>
      </c>
      <c r="J141" s="101">
        <f ca="1"/>
        <v>0</v>
      </c>
      <c r="L141" s="205"/>
      <c r="M141" s="205"/>
      <c r="S141" s="92" t="str">
        <f t="shared" ca="1" si="12"/>
        <v/>
      </c>
      <c r="U141" s="92" t="str">
        <f t="shared" ca="1" si="11"/>
        <v/>
      </c>
      <c r="V141" s="91">
        <f t="shared" ca="1" si="11"/>
        <v>0</v>
      </c>
      <c r="W141" s="91" t="str">
        <f t="shared" ca="1" si="11"/>
        <v/>
      </c>
      <c r="X141" s="91" t="str" cm="1">
        <f t="array" aca="1" ref="X141" ca="1">IFERROR(_xlfn.IFS(W141="E",1,W141="G/2",$I$3/2,W141="G/5",$I$3/5,W141="G/10",$I$3/10,W141="i",$I$3),"")</f>
        <v/>
      </c>
      <c r="Y141" s="189">
        <f t="shared" ca="1" si="13"/>
        <v>0</v>
      </c>
      <c r="Z141" s="101">
        <f t="shared" ca="1" si="14"/>
        <v>0</v>
      </c>
      <c r="AA141" s="163" t="str">
        <f t="shared" ca="1" si="10"/>
        <v/>
      </c>
      <c r="AB141" s="190" t="str" cm="1">
        <f t="array" aca="1" ref="AB141" ca="1">_xlfn.IFS(Z141=0,"",Z141&gt;2.9,0,Z141&gt;2.4,0.25,Z141&gt;1.9,0.5,Z141&gt;1.5,0.75,Z141&lt;1.6,1)</f>
        <v/>
      </c>
      <c r="AC141" s="191" t="str" cm="1">
        <f t="array" aca="1" ref="AC141" ca="1">_xlfn.IFS(F141=0," ",F141="ALTERNATIVO","REVISAR",F141="REGULAR","NO APLICA")</f>
        <v xml:space="preserve"> </v>
      </c>
      <c r="AD141" s="192" t="str" cm="1">
        <f t="array" ref="AD141">IFERROR(_xlfn.IFS(AND(L141="si",M141="si"),1,AND(L141="no",M141="si"),0.5,AND(L141="si",M141="no"),0.5,AND(L141="no",M141="no"),0),"")</f>
        <v/>
      </c>
    </row>
    <row r="142" spans="1:30">
      <c r="A142" s="101" t="str">
        <f ca="1"/>
        <v/>
      </c>
      <c r="B142" s="101">
        <f ca="1"/>
        <v>0</v>
      </c>
      <c r="C142" s="101" t="str">
        <f ca="1"/>
        <v/>
      </c>
      <c r="D142" s="101">
        <f ca="1"/>
        <v>0</v>
      </c>
      <c r="E142" s="101">
        <f ca="1"/>
        <v>0</v>
      </c>
      <c r="F142" s="101">
        <f ca="1"/>
        <v>0</v>
      </c>
      <c r="G142" s="101">
        <f ca="1"/>
        <v>0</v>
      </c>
      <c r="H142" s="101">
        <f ca="1"/>
        <v>0</v>
      </c>
      <c r="I142" s="101">
        <f ca="1"/>
        <v>0</v>
      </c>
      <c r="J142" s="101">
        <f ca="1"/>
        <v>0</v>
      </c>
      <c r="L142" s="205"/>
      <c r="M142" s="205"/>
      <c r="S142" s="92" t="str">
        <f t="shared" ca="1" si="12"/>
        <v/>
      </c>
      <c r="U142" s="92" t="str">
        <f t="shared" ca="1" si="11"/>
        <v/>
      </c>
      <c r="V142" s="91">
        <f t="shared" ca="1" si="11"/>
        <v>0</v>
      </c>
      <c r="W142" s="91" t="str">
        <f t="shared" ca="1" si="11"/>
        <v/>
      </c>
      <c r="X142" s="91" t="str" cm="1">
        <f t="array" aca="1" ref="X142" ca="1">IFERROR(_xlfn.IFS(W142="E",1,W142="G/2",$I$3/2,W142="G/5",$I$3/5,W142="G/10",$I$3/10,W142="i",$I$3),"")</f>
        <v/>
      </c>
      <c r="Y142" s="189">
        <f t="shared" ca="1" si="13"/>
        <v>0</v>
      </c>
      <c r="Z142" s="101">
        <f t="shared" ca="1" si="14"/>
        <v>0</v>
      </c>
      <c r="AA142" s="163" t="str">
        <f t="shared" ca="1" si="10"/>
        <v/>
      </c>
      <c r="AB142" s="190" t="str" cm="1">
        <f t="array" aca="1" ref="AB142" ca="1">_xlfn.IFS(Z142=0,"",Z142&gt;2.9,0,Z142&gt;2.4,0.25,Z142&gt;1.9,0.5,Z142&gt;1.5,0.75,Z142&lt;1.6,1)</f>
        <v/>
      </c>
      <c r="AC142" s="191" t="str" cm="1">
        <f t="array" aca="1" ref="AC142" ca="1">_xlfn.IFS(F142=0," ",F142="ALTERNATIVO","REVISAR",F142="REGULAR","NO APLICA")</f>
        <v xml:space="preserve"> </v>
      </c>
      <c r="AD142" s="192" t="str" cm="1">
        <f t="array" ref="AD142">IFERROR(_xlfn.IFS(AND(L142="si",M142="si"),1,AND(L142="no",M142="si"),0.5,AND(L142="si",M142="no"),0.5,AND(L142="no",M142="no"),0),"")</f>
        <v/>
      </c>
    </row>
    <row r="143" spans="1:30">
      <c r="A143" s="101" t="str">
        <f ca="1"/>
        <v/>
      </c>
      <c r="B143" s="101">
        <f ca="1"/>
        <v>0</v>
      </c>
      <c r="C143" s="101" t="str">
        <f ca="1"/>
        <v/>
      </c>
      <c r="D143" s="101">
        <f ca="1"/>
        <v>0</v>
      </c>
      <c r="E143" s="101">
        <f ca="1"/>
        <v>0</v>
      </c>
      <c r="F143" s="101">
        <f ca="1"/>
        <v>0</v>
      </c>
      <c r="G143" s="101">
        <f ca="1"/>
        <v>0</v>
      </c>
      <c r="H143" s="101">
        <f ca="1"/>
        <v>0</v>
      </c>
      <c r="I143" s="101">
        <f ca="1"/>
        <v>0</v>
      </c>
      <c r="J143" s="101">
        <f ca="1"/>
        <v>0</v>
      </c>
      <c r="L143" s="205"/>
      <c r="M143" s="205"/>
      <c r="S143" s="92" t="str">
        <f t="shared" ca="1" si="12"/>
        <v/>
      </c>
      <c r="U143" s="92" t="str">
        <f t="shared" ca="1" si="11"/>
        <v/>
      </c>
      <c r="V143" s="91">
        <f t="shared" ca="1" si="11"/>
        <v>0</v>
      </c>
      <c r="W143" s="91" t="str">
        <f t="shared" ca="1" si="11"/>
        <v/>
      </c>
      <c r="X143" s="91" t="str" cm="1">
        <f t="array" aca="1" ref="X143" ca="1">IFERROR(_xlfn.IFS(W143="E",1,W143="G/2",$I$3/2,W143="G/5",$I$3/5,W143="G/10",$I$3/10,W143="i",$I$3),"")</f>
        <v/>
      </c>
      <c r="Y143" s="189">
        <f t="shared" ca="1" si="13"/>
        <v>0</v>
      </c>
      <c r="Z143" s="101">
        <f t="shared" ca="1" si="14"/>
        <v>0</v>
      </c>
      <c r="AA143" s="163" t="str">
        <f t="shared" ca="1" si="10"/>
        <v/>
      </c>
      <c r="AB143" s="190" t="str" cm="1">
        <f t="array" aca="1" ref="AB143" ca="1">_xlfn.IFS(Z143=0,"",Z143&gt;2.9,0,Z143&gt;2.4,0.25,Z143&gt;1.9,0.5,Z143&gt;1.5,0.75,Z143&lt;1.6,1)</f>
        <v/>
      </c>
      <c r="AC143" s="191" t="str" cm="1">
        <f t="array" aca="1" ref="AC143" ca="1">_xlfn.IFS(F143=0," ",F143="ALTERNATIVO","REVISAR",F143="REGULAR","NO APLICA")</f>
        <v xml:space="preserve"> </v>
      </c>
      <c r="AD143" s="192" t="str" cm="1">
        <f t="array" ref="AD143">IFERROR(_xlfn.IFS(AND(L143="si",M143="si"),1,AND(L143="no",M143="si"),0.5,AND(L143="si",M143="no"),0.5,AND(L143="no",M143="no"),0),"")</f>
        <v/>
      </c>
    </row>
    <row r="144" spans="1:30">
      <c r="A144" s="101" t="str">
        <f ca="1"/>
        <v/>
      </c>
      <c r="B144" s="101">
        <f ca="1"/>
        <v>0</v>
      </c>
      <c r="C144" s="101" t="str">
        <f ca="1"/>
        <v/>
      </c>
      <c r="D144" s="101">
        <f ca="1"/>
        <v>0</v>
      </c>
      <c r="E144" s="101">
        <f ca="1"/>
        <v>0</v>
      </c>
      <c r="F144" s="101">
        <f ca="1"/>
        <v>0</v>
      </c>
      <c r="G144" s="101">
        <f ca="1"/>
        <v>0</v>
      </c>
      <c r="H144" s="101">
        <f ca="1"/>
        <v>0</v>
      </c>
      <c r="I144" s="101">
        <f ca="1"/>
        <v>0</v>
      </c>
      <c r="J144" s="101">
        <f ca="1"/>
        <v>0</v>
      </c>
      <c r="L144" s="205"/>
      <c r="M144" s="205"/>
      <c r="S144" s="92" t="str">
        <f t="shared" ca="1" si="12"/>
        <v/>
      </c>
      <c r="U144" s="92" t="str">
        <f t="shared" ca="1" si="11"/>
        <v/>
      </c>
      <c r="V144" s="91">
        <f t="shared" ca="1" si="11"/>
        <v>0</v>
      </c>
      <c r="W144" s="91" t="str">
        <f t="shared" ca="1" si="11"/>
        <v/>
      </c>
      <c r="X144" s="91" t="str" cm="1">
        <f t="array" aca="1" ref="X144" ca="1">IFERROR(_xlfn.IFS(W144="E",1,W144="G/2",$I$3/2,W144="G/5",$I$3/5,W144="G/10",$I$3/10,W144="i",$I$3),"")</f>
        <v/>
      </c>
      <c r="Y144" s="189">
        <f t="shared" ca="1" si="13"/>
        <v>0</v>
      </c>
      <c r="Z144" s="101">
        <f t="shared" ca="1" si="14"/>
        <v>0</v>
      </c>
      <c r="AA144" s="163" t="str">
        <f t="shared" ca="1" si="10"/>
        <v/>
      </c>
      <c r="AB144" s="190" t="str" cm="1">
        <f t="array" aca="1" ref="AB144" ca="1">_xlfn.IFS(Z144=0,"",Z144&gt;2.9,0,Z144&gt;2.4,0.25,Z144&gt;1.9,0.5,Z144&gt;1.5,0.75,Z144&lt;1.6,1)</f>
        <v/>
      </c>
      <c r="AC144" s="191" t="str" cm="1">
        <f t="array" aca="1" ref="AC144" ca="1">_xlfn.IFS(F144=0," ",F144="ALTERNATIVO","REVISAR",F144="REGULAR","NO APLICA")</f>
        <v xml:space="preserve"> </v>
      </c>
      <c r="AD144" s="192" t="str" cm="1">
        <f t="array" ref="AD144">IFERROR(_xlfn.IFS(AND(L144="si",M144="si"),1,AND(L144="no",M144="si"),0.5,AND(L144="si",M144="no"),0.5,AND(L144="no",M144="no"),0),"")</f>
        <v/>
      </c>
    </row>
    <row r="145" spans="1:30">
      <c r="A145" s="101" t="str">
        <f ca="1"/>
        <v/>
      </c>
      <c r="B145" s="101">
        <f ca="1"/>
        <v>0</v>
      </c>
      <c r="C145" s="101" t="str">
        <f ca="1"/>
        <v/>
      </c>
      <c r="D145" s="101">
        <f ca="1"/>
        <v>0</v>
      </c>
      <c r="E145" s="101">
        <f ca="1"/>
        <v>0</v>
      </c>
      <c r="F145" s="101">
        <f ca="1"/>
        <v>0</v>
      </c>
      <c r="G145" s="101">
        <f ca="1"/>
        <v>0</v>
      </c>
      <c r="H145" s="101">
        <f ca="1"/>
        <v>0</v>
      </c>
      <c r="I145" s="101">
        <f ca="1"/>
        <v>0</v>
      </c>
      <c r="J145" s="101">
        <f ca="1"/>
        <v>0</v>
      </c>
      <c r="L145" s="205"/>
      <c r="M145" s="205"/>
      <c r="S145" s="92" t="str">
        <f t="shared" ca="1" si="12"/>
        <v/>
      </c>
      <c r="U145" s="92" t="str">
        <f t="shared" ca="1" si="11"/>
        <v/>
      </c>
      <c r="V145" s="91">
        <f t="shared" ca="1" si="11"/>
        <v>0</v>
      </c>
      <c r="W145" s="91" t="str">
        <f t="shared" ca="1" si="11"/>
        <v/>
      </c>
      <c r="X145" s="91" t="str" cm="1">
        <f t="array" aca="1" ref="X145" ca="1">IFERROR(_xlfn.IFS(W145="E",1,W145="G/2",$I$3/2,W145="G/5",$I$3/5,W145="G/10",$I$3/10,W145="i",$I$3),"")</f>
        <v/>
      </c>
      <c r="Y145" s="189">
        <f t="shared" ca="1" si="13"/>
        <v>0</v>
      </c>
      <c r="Z145" s="101">
        <f t="shared" ca="1" si="14"/>
        <v>0</v>
      </c>
      <c r="AA145" s="163" t="str">
        <f t="shared" ca="1" si="10"/>
        <v/>
      </c>
      <c r="AB145" s="190" t="str" cm="1">
        <f t="array" aca="1" ref="AB145" ca="1">_xlfn.IFS(Z145=0,"",Z145&gt;2.9,0,Z145&gt;2.4,0.25,Z145&gt;1.9,0.5,Z145&gt;1.5,0.75,Z145&lt;1.6,1)</f>
        <v/>
      </c>
      <c r="AC145" s="191" t="str" cm="1">
        <f t="array" aca="1" ref="AC145" ca="1">_xlfn.IFS(F145=0," ",F145="ALTERNATIVO","REVISAR",F145="REGULAR","NO APLICA")</f>
        <v xml:space="preserve"> </v>
      </c>
      <c r="AD145" s="192" t="str" cm="1">
        <f t="array" ref="AD145">IFERROR(_xlfn.IFS(AND(L145="si",M145="si"),1,AND(L145="no",M145="si"),0.5,AND(L145="si",M145="no"),0.5,AND(L145="no",M145="no"),0),"")</f>
        <v/>
      </c>
    </row>
    <row r="146" spans="1:30">
      <c r="A146" s="101" t="str">
        <f ca="1"/>
        <v/>
      </c>
      <c r="B146" s="101">
        <f ca="1"/>
        <v>0</v>
      </c>
      <c r="C146" s="101" t="str">
        <f ca="1"/>
        <v/>
      </c>
      <c r="D146" s="101">
        <f ca="1"/>
        <v>0</v>
      </c>
      <c r="E146" s="101">
        <f ca="1"/>
        <v>0</v>
      </c>
      <c r="F146" s="101">
        <f ca="1"/>
        <v>0</v>
      </c>
      <c r="G146" s="101">
        <f ca="1"/>
        <v>0</v>
      </c>
      <c r="H146" s="101">
        <f ca="1"/>
        <v>0</v>
      </c>
      <c r="I146" s="101">
        <f ca="1"/>
        <v>0</v>
      </c>
      <c r="J146" s="101">
        <f ca="1"/>
        <v>0</v>
      </c>
      <c r="L146" s="205"/>
      <c r="M146" s="205"/>
      <c r="S146" s="92" t="str">
        <f t="shared" ca="1" si="12"/>
        <v/>
      </c>
      <c r="U146" s="92" t="str">
        <f t="shared" ca="1" si="11"/>
        <v/>
      </c>
      <c r="V146" s="91">
        <f t="shared" ca="1" si="11"/>
        <v>0</v>
      </c>
      <c r="W146" s="91" t="str">
        <f t="shared" ca="1" si="11"/>
        <v/>
      </c>
      <c r="X146" s="91" t="str" cm="1">
        <f t="array" aca="1" ref="X146" ca="1">IFERROR(_xlfn.IFS(W146="E",1,W146="G/2",$I$3/2,W146="G/5",$I$3/5,W146="G/10",$I$3/10,W146="i",$I$3),"")</f>
        <v/>
      </c>
      <c r="Y146" s="189">
        <f t="shared" ca="1" si="13"/>
        <v>0</v>
      </c>
      <c r="Z146" s="101">
        <f t="shared" ca="1" si="14"/>
        <v>0</v>
      </c>
      <c r="AA146" s="163" t="str">
        <f t="shared" ca="1" si="10"/>
        <v/>
      </c>
      <c r="AB146" s="190" t="str" cm="1">
        <f t="array" aca="1" ref="AB146" ca="1">_xlfn.IFS(Z146=0,"",Z146&gt;2.9,0,Z146&gt;2.4,0.25,Z146&gt;1.9,0.5,Z146&gt;1.5,0.75,Z146&lt;1.6,1)</f>
        <v/>
      </c>
      <c r="AC146" s="191" t="str" cm="1">
        <f t="array" aca="1" ref="AC146" ca="1">_xlfn.IFS(F146=0," ",F146="ALTERNATIVO","REVISAR",F146="REGULAR","NO APLICA")</f>
        <v xml:space="preserve"> </v>
      </c>
      <c r="AD146" s="192" t="str" cm="1">
        <f t="array" ref="AD146">IFERROR(_xlfn.IFS(AND(L146="si",M146="si"),1,AND(L146="no",M146="si"),0.5,AND(L146="si",M146="no"),0.5,AND(L146="no",M146="no"),0),"")</f>
        <v/>
      </c>
    </row>
    <row r="147" spans="1:30">
      <c r="A147" s="101" t="str">
        <f ca="1"/>
        <v/>
      </c>
      <c r="B147" s="101">
        <f ca="1"/>
        <v>0</v>
      </c>
      <c r="C147" s="101" t="str">
        <f ca="1"/>
        <v/>
      </c>
      <c r="D147" s="101">
        <f ca="1"/>
        <v>0</v>
      </c>
      <c r="E147" s="101">
        <f ca="1"/>
        <v>0</v>
      </c>
      <c r="F147" s="101">
        <f ca="1"/>
        <v>0</v>
      </c>
      <c r="G147" s="101">
        <f ca="1"/>
        <v>0</v>
      </c>
      <c r="H147" s="101">
        <f ca="1"/>
        <v>0</v>
      </c>
      <c r="I147" s="101">
        <f ca="1"/>
        <v>0</v>
      </c>
      <c r="J147" s="101">
        <f ca="1"/>
        <v>0</v>
      </c>
      <c r="L147" s="205"/>
      <c r="M147" s="205"/>
      <c r="S147" s="92" t="str">
        <f t="shared" ca="1" si="12"/>
        <v/>
      </c>
      <c r="U147" s="92" t="str">
        <f t="shared" ca="1" si="11"/>
        <v/>
      </c>
      <c r="V147" s="91">
        <f t="shared" ca="1" si="11"/>
        <v>0</v>
      </c>
      <c r="W147" s="91" t="str">
        <f t="shared" ca="1" si="11"/>
        <v/>
      </c>
      <c r="X147" s="91" t="str" cm="1">
        <f t="array" aca="1" ref="X147" ca="1">IFERROR(_xlfn.IFS(W147="E",1,W147="G/2",$I$3/2,W147="G/5",$I$3/5,W147="G/10",$I$3/10,W147="i",$I$3),"")</f>
        <v/>
      </c>
      <c r="Y147" s="189">
        <f t="shared" ca="1" si="13"/>
        <v>0</v>
      </c>
      <c r="Z147" s="101">
        <f t="shared" ca="1" si="14"/>
        <v>0</v>
      </c>
      <c r="AA147" s="163" t="str">
        <f t="shared" ca="1" si="10"/>
        <v/>
      </c>
      <c r="AB147" s="190" t="str" cm="1">
        <f t="array" aca="1" ref="AB147" ca="1">_xlfn.IFS(Z147=0,"",Z147&gt;2.9,0,Z147&gt;2.4,0.25,Z147&gt;1.9,0.5,Z147&gt;1.5,0.75,Z147&lt;1.6,1)</f>
        <v/>
      </c>
      <c r="AC147" s="191" t="str" cm="1">
        <f t="array" aca="1" ref="AC147" ca="1">_xlfn.IFS(F147=0," ",F147="ALTERNATIVO","REVISAR",F147="REGULAR","NO APLICA")</f>
        <v xml:space="preserve"> </v>
      </c>
      <c r="AD147" s="192" t="str" cm="1">
        <f t="array" ref="AD147">IFERROR(_xlfn.IFS(AND(L147="si",M147="si"),1,AND(L147="no",M147="si"),0.5,AND(L147="si",M147="no"),0.5,AND(L147="no",M147="no"),0),"")</f>
        <v/>
      </c>
    </row>
    <row r="148" spans="1:30">
      <c r="A148" s="101" t="str">
        <f ca="1"/>
        <v/>
      </c>
      <c r="B148" s="101">
        <f ca="1"/>
        <v>0</v>
      </c>
      <c r="C148" s="101" t="str">
        <f ca="1"/>
        <v/>
      </c>
      <c r="D148" s="101">
        <f ca="1"/>
        <v>0</v>
      </c>
      <c r="E148" s="101">
        <f ca="1"/>
        <v>0</v>
      </c>
      <c r="F148" s="101">
        <f ca="1"/>
        <v>0</v>
      </c>
      <c r="G148" s="101">
        <f ca="1"/>
        <v>0</v>
      </c>
      <c r="H148" s="101">
        <f ca="1"/>
        <v>0</v>
      </c>
      <c r="I148" s="101">
        <f ca="1"/>
        <v>0</v>
      </c>
      <c r="J148" s="101">
        <f ca="1"/>
        <v>0</v>
      </c>
      <c r="L148" s="205"/>
      <c r="M148" s="205"/>
      <c r="S148" s="92" t="str">
        <f t="shared" ca="1" si="12"/>
        <v/>
      </c>
      <c r="U148" s="92" t="str">
        <f t="shared" ca="1" si="11"/>
        <v/>
      </c>
      <c r="V148" s="91">
        <f t="shared" ca="1" si="11"/>
        <v>0</v>
      </c>
      <c r="W148" s="91" t="str">
        <f t="shared" ca="1" si="11"/>
        <v/>
      </c>
      <c r="X148" s="91" t="str" cm="1">
        <f t="array" aca="1" ref="X148" ca="1">IFERROR(_xlfn.IFS(W148="E",1,W148="G/2",$I$3/2,W148="G/5",$I$3/5,W148="G/10",$I$3/10,W148="i",$I$3),"")</f>
        <v/>
      </c>
      <c r="Y148" s="189">
        <f t="shared" ca="1" si="13"/>
        <v>0</v>
      </c>
      <c r="Z148" s="101">
        <f t="shared" ca="1" si="14"/>
        <v>0</v>
      </c>
      <c r="AA148" s="163" t="str">
        <f t="shared" ca="1" si="10"/>
        <v/>
      </c>
      <c r="AB148" s="190" t="str" cm="1">
        <f t="array" aca="1" ref="AB148" ca="1">_xlfn.IFS(Z148=0,"",Z148&gt;2.9,0,Z148&gt;2.4,0.25,Z148&gt;1.9,0.5,Z148&gt;1.5,0.75,Z148&lt;1.6,1)</f>
        <v/>
      </c>
      <c r="AC148" s="191" t="str" cm="1">
        <f t="array" aca="1" ref="AC148" ca="1">_xlfn.IFS(F148=0," ",F148="ALTERNATIVO","REVISAR",F148="REGULAR","NO APLICA")</f>
        <v xml:space="preserve"> </v>
      </c>
      <c r="AD148" s="192" t="str" cm="1">
        <f t="array" ref="AD148">IFERROR(_xlfn.IFS(AND(L148="si",M148="si"),1,AND(L148="no",M148="si"),0.5,AND(L148="si",M148="no"),0.5,AND(L148="no",M148="no"),0),"")</f>
        <v/>
      </c>
    </row>
    <row r="149" spans="1:30">
      <c r="A149" s="101" t="str">
        <f ca="1"/>
        <v/>
      </c>
      <c r="B149" s="101">
        <f ca="1"/>
        <v>0</v>
      </c>
      <c r="C149" s="101" t="str">
        <f ca="1"/>
        <v/>
      </c>
      <c r="D149" s="101">
        <f ca="1"/>
        <v>0</v>
      </c>
      <c r="E149" s="101">
        <f ca="1"/>
        <v>0</v>
      </c>
      <c r="F149" s="101">
        <f ca="1"/>
        <v>0</v>
      </c>
      <c r="G149" s="101">
        <f ca="1"/>
        <v>0</v>
      </c>
      <c r="H149" s="101">
        <f ca="1"/>
        <v>0</v>
      </c>
      <c r="I149" s="101">
        <f ca="1"/>
        <v>0</v>
      </c>
      <c r="J149" s="101">
        <f ca="1"/>
        <v>0</v>
      </c>
      <c r="L149" s="205"/>
      <c r="M149" s="205"/>
      <c r="S149" s="92" t="str">
        <f t="shared" ca="1" si="12"/>
        <v/>
      </c>
      <c r="U149" s="92" t="str">
        <f t="shared" ca="1" si="11"/>
        <v/>
      </c>
      <c r="V149" s="91">
        <f t="shared" ca="1" si="11"/>
        <v>0</v>
      </c>
      <c r="W149" s="91" t="str">
        <f t="shared" ca="1" si="11"/>
        <v/>
      </c>
      <c r="X149" s="91" t="str" cm="1">
        <f t="array" aca="1" ref="X149" ca="1">IFERROR(_xlfn.IFS(W149="E",1,W149="G/2",$I$3/2,W149="G/5",$I$3/5,W149="G/10",$I$3/10,W149="i",$I$3),"")</f>
        <v/>
      </c>
      <c r="Y149" s="189">
        <f t="shared" ca="1" si="13"/>
        <v>0</v>
      </c>
      <c r="Z149" s="101">
        <f t="shared" ca="1" si="14"/>
        <v>0</v>
      </c>
      <c r="AA149" s="163" t="str">
        <f t="shared" ref="AA149:AA212" ca="1" si="15">IFERROR(X149*1.5,"")</f>
        <v/>
      </c>
      <c r="AB149" s="190" t="str" cm="1">
        <f t="array" aca="1" ref="AB149" ca="1">_xlfn.IFS(Z149=0,"",Z149&gt;2.9,0,Z149&gt;2.4,0.25,Z149&gt;1.9,0.5,Z149&gt;1.5,0.75,Z149&lt;1.6,1)</f>
        <v/>
      </c>
      <c r="AC149" s="191" t="str" cm="1">
        <f t="array" aca="1" ref="AC149" ca="1">_xlfn.IFS(F149=0," ",F149="ALTERNATIVO","REVISAR",F149="REGULAR","NO APLICA")</f>
        <v xml:space="preserve"> </v>
      </c>
      <c r="AD149" s="192" t="str" cm="1">
        <f t="array" ref="AD149">IFERROR(_xlfn.IFS(AND(L149="si",M149="si"),1,AND(L149="no",M149="si"),0.5,AND(L149="si",M149="no"),0.5,AND(L149="no",M149="no"),0),"")</f>
        <v/>
      </c>
    </row>
    <row r="150" spans="1:30">
      <c r="A150" s="101" t="str">
        <f ca="1"/>
        <v/>
      </c>
      <c r="B150" s="101">
        <f ca="1"/>
        <v>0</v>
      </c>
      <c r="C150" s="101" t="str">
        <f ca="1"/>
        <v/>
      </c>
      <c r="D150" s="101">
        <f ca="1"/>
        <v>0</v>
      </c>
      <c r="E150" s="101">
        <f ca="1"/>
        <v>0</v>
      </c>
      <c r="F150" s="101">
        <f ca="1"/>
        <v>0</v>
      </c>
      <c r="G150" s="101">
        <f ca="1"/>
        <v>0</v>
      </c>
      <c r="H150" s="101">
        <f ca="1"/>
        <v>0</v>
      </c>
      <c r="I150" s="101">
        <f ca="1"/>
        <v>0</v>
      </c>
      <c r="J150" s="101">
        <f ca="1"/>
        <v>0</v>
      </c>
      <c r="L150" s="205"/>
      <c r="M150" s="205"/>
      <c r="S150" s="92" t="str">
        <f t="shared" ca="1" si="12"/>
        <v/>
      </c>
      <c r="U150" s="92" t="str">
        <f t="shared" ca="1" si="11"/>
        <v/>
      </c>
      <c r="V150" s="91">
        <f t="shared" ca="1" si="11"/>
        <v>0</v>
      </c>
      <c r="W150" s="91" t="str">
        <f t="shared" ca="1" si="11"/>
        <v/>
      </c>
      <c r="X150" s="91" t="str" cm="1">
        <f t="array" aca="1" ref="X150" ca="1">IFERROR(_xlfn.IFS(W150="E",1,W150="G/2",$I$3/2,W150="G/5",$I$3/5,W150="G/10",$I$3/10,W150="i",$I$3),"")</f>
        <v/>
      </c>
      <c r="Y150" s="189">
        <f t="shared" ca="1" si="13"/>
        <v>0</v>
      </c>
      <c r="Z150" s="101">
        <f t="shared" ca="1" si="14"/>
        <v>0</v>
      </c>
      <c r="AA150" s="163" t="str">
        <f t="shared" ca="1" si="15"/>
        <v/>
      </c>
      <c r="AB150" s="190" t="str" cm="1">
        <f t="array" aca="1" ref="AB150" ca="1">_xlfn.IFS(Z150=0,"",Z150&gt;2.9,0,Z150&gt;2.4,0.25,Z150&gt;1.9,0.5,Z150&gt;1.5,0.75,Z150&lt;1.6,1)</f>
        <v/>
      </c>
      <c r="AC150" s="191" t="str" cm="1">
        <f t="array" aca="1" ref="AC150" ca="1">_xlfn.IFS(F150=0," ",F150="ALTERNATIVO","REVISAR",F150="REGULAR","NO APLICA")</f>
        <v xml:space="preserve"> </v>
      </c>
      <c r="AD150" s="192" t="str" cm="1">
        <f t="array" ref="AD150">IFERROR(_xlfn.IFS(AND(L150="si",M150="si"),1,AND(L150="no",M150="si"),0.5,AND(L150="si",M150="no"),0.5,AND(L150="no",M150="no"),0),"")</f>
        <v/>
      </c>
    </row>
    <row r="151" spans="1:30">
      <c r="A151" s="101" t="str">
        <f ca="1"/>
        <v/>
      </c>
      <c r="B151" s="101">
        <f ca="1"/>
        <v>0</v>
      </c>
      <c r="C151" s="101" t="str">
        <f ca="1"/>
        <v/>
      </c>
      <c r="D151" s="101">
        <f ca="1"/>
        <v>0</v>
      </c>
      <c r="E151" s="101">
        <f ca="1"/>
        <v>0</v>
      </c>
      <c r="F151" s="101">
        <f ca="1"/>
        <v>0</v>
      </c>
      <c r="G151" s="101">
        <f ca="1"/>
        <v>0</v>
      </c>
      <c r="H151" s="101">
        <f ca="1"/>
        <v>0</v>
      </c>
      <c r="I151" s="101">
        <f ca="1"/>
        <v>0</v>
      </c>
      <c r="J151" s="101">
        <f ca="1"/>
        <v>0</v>
      </c>
      <c r="L151" s="205"/>
      <c r="M151" s="205"/>
      <c r="S151" s="92" t="str">
        <f t="shared" ca="1" si="12"/>
        <v/>
      </c>
      <c r="U151" s="92" t="str">
        <f t="shared" ca="1" si="11"/>
        <v/>
      </c>
      <c r="V151" s="91">
        <f t="shared" ca="1" si="11"/>
        <v>0</v>
      </c>
      <c r="W151" s="91" t="str">
        <f t="shared" ca="1" si="11"/>
        <v/>
      </c>
      <c r="X151" s="91" t="str" cm="1">
        <f t="array" aca="1" ref="X151" ca="1">IFERROR(_xlfn.IFS(W151="E",1,W151="G/2",$I$3/2,W151="G/5",$I$3/5,W151="G/10",$I$3/10,W151="i",$I$3),"")</f>
        <v/>
      </c>
      <c r="Y151" s="189">
        <f t="shared" ca="1" si="13"/>
        <v>0</v>
      </c>
      <c r="Z151" s="101">
        <f t="shared" ca="1" si="14"/>
        <v>0</v>
      </c>
      <c r="AA151" s="163" t="str">
        <f t="shared" ca="1" si="15"/>
        <v/>
      </c>
      <c r="AB151" s="190" t="str" cm="1">
        <f t="array" aca="1" ref="AB151" ca="1">_xlfn.IFS(Z151=0,"",Z151&gt;2.9,0,Z151&gt;2.4,0.25,Z151&gt;1.9,0.5,Z151&gt;1.5,0.75,Z151&lt;1.6,1)</f>
        <v/>
      </c>
      <c r="AC151" s="191" t="str" cm="1">
        <f t="array" aca="1" ref="AC151" ca="1">_xlfn.IFS(F151=0," ",F151="ALTERNATIVO","REVISAR",F151="REGULAR","NO APLICA")</f>
        <v xml:space="preserve"> </v>
      </c>
      <c r="AD151" s="192" t="str" cm="1">
        <f t="array" ref="AD151">IFERROR(_xlfn.IFS(AND(L151="si",M151="si"),1,AND(L151="no",M151="si"),0.5,AND(L151="si",M151="no"),0.5,AND(L151="no",M151="no"),0),"")</f>
        <v/>
      </c>
    </row>
    <row r="152" spans="1:30">
      <c r="A152" s="101" t="str">
        <f ca="1"/>
        <v/>
      </c>
      <c r="B152" s="101">
        <f ca="1"/>
        <v>0</v>
      </c>
      <c r="C152" s="101" t="str">
        <f ca="1"/>
        <v/>
      </c>
      <c r="D152" s="101">
        <f ca="1"/>
        <v>0</v>
      </c>
      <c r="E152" s="101">
        <f ca="1"/>
        <v>0</v>
      </c>
      <c r="F152" s="101">
        <f ca="1"/>
        <v>0</v>
      </c>
      <c r="G152" s="101">
        <f ca="1"/>
        <v>0</v>
      </c>
      <c r="H152" s="101">
        <f ca="1"/>
        <v>0</v>
      </c>
      <c r="I152" s="101">
        <f ca="1"/>
        <v>0</v>
      </c>
      <c r="J152" s="101">
        <f ca="1"/>
        <v>0</v>
      </c>
      <c r="L152" s="205"/>
      <c r="M152" s="205"/>
      <c r="S152" s="92" t="str">
        <f t="shared" ca="1" si="12"/>
        <v/>
      </c>
      <c r="U152" s="92" t="str">
        <f t="shared" ca="1" si="11"/>
        <v/>
      </c>
      <c r="V152" s="91">
        <f t="shared" ca="1" si="11"/>
        <v>0</v>
      </c>
      <c r="W152" s="91" t="str">
        <f t="shared" ca="1" si="11"/>
        <v/>
      </c>
      <c r="X152" s="91" t="str" cm="1">
        <f t="array" aca="1" ref="X152" ca="1">IFERROR(_xlfn.IFS(W152="E",1,W152="G/2",$I$3/2,W152="G/5",$I$3/5,W152="G/10",$I$3/10,W152="i",$I$3),"")</f>
        <v/>
      </c>
      <c r="Y152" s="189">
        <f t="shared" ca="1" si="13"/>
        <v>0</v>
      </c>
      <c r="Z152" s="101">
        <f t="shared" ca="1" si="14"/>
        <v>0</v>
      </c>
      <c r="AA152" s="163" t="str">
        <f t="shared" ca="1" si="15"/>
        <v/>
      </c>
      <c r="AB152" s="190" t="str" cm="1">
        <f t="array" aca="1" ref="AB152" ca="1">_xlfn.IFS(Z152=0,"",Z152&gt;2.9,0,Z152&gt;2.4,0.25,Z152&gt;1.9,0.5,Z152&gt;1.5,0.75,Z152&lt;1.6,1)</f>
        <v/>
      </c>
      <c r="AC152" s="191" t="str" cm="1">
        <f t="array" aca="1" ref="AC152" ca="1">_xlfn.IFS(F152=0," ",F152="ALTERNATIVO","REVISAR",F152="REGULAR","NO APLICA")</f>
        <v xml:space="preserve"> </v>
      </c>
      <c r="AD152" s="192" t="str" cm="1">
        <f t="array" ref="AD152">IFERROR(_xlfn.IFS(AND(L152="si",M152="si"),1,AND(L152="no",M152="si"),0.5,AND(L152="si",M152="no"),0.5,AND(L152="no",M152="no"),0),"")</f>
        <v/>
      </c>
    </row>
    <row r="153" spans="1:30">
      <c r="A153" s="101" t="str">
        <f ca="1"/>
        <v/>
      </c>
      <c r="B153" s="101">
        <f ca="1"/>
        <v>0</v>
      </c>
      <c r="C153" s="101" t="str">
        <f ca="1"/>
        <v/>
      </c>
      <c r="D153" s="101">
        <f ca="1"/>
        <v>0</v>
      </c>
      <c r="E153" s="101">
        <f ca="1"/>
        <v>0</v>
      </c>
      <c r="F153" s="101">
        <f ca="1"/>
        <v>0</v>
      </c>
      <c r="G153" s="101">
        <f ca="1"/>
        <v>0</v>
      </c>
      <c r="H153" s="101">
        <f ca="1"/>
        <v>0</v>
      </c>
      <c r="I153" s="101">
        <f ca="1"/>
        <v>0</v>
      </c>
      <c r="J153" s="101">
        <f ca="1"/>
        <v>0</v>
      </c>
      <c r="L153" s="205"/>
      <c r="M153" s="205"/>
      <c r="S153" s="92" t="str">
        <f t="shared" ca="1" si="12"/>
        <v/>
      </c>
      <c r="U153" s="92" t="str">
        <f t="shared" ca="1" si="11"/>
        <v/>
      </c>
      <c r="V153" s="91">
        <f t="shared" ca="1" si="11"/>
        <v>0</v>
      </c>
      <c r="W153" s="91" t="str">
        <f t="shared" ca="1" si="11"/>
        <v/>
      </c>
      <c r="X153" s="91" t="str" cm="1">
        <f t="array" aca="1" ref="X153" ca="1">IFERROR(_xlfn.IFS(W153="E",1,W153="G/2",$I$3/2,W153="G/5",$I$3/5,W153="G/10",$I$3/10,W153="i",$I$3),"")</f>
        <v/>
      </c>
      <c r="Y153" s="189">
        <f t="shared" ca="1" si="13"/>
        <v>0</v>
      </c>
      <c r="Z153" s="101">
        <f t="shared" ca="1" si="14"/>
        <v>0</v>
      </c>
      <c r="AA153" s="163" t="str">
        <f t="shared" ca="1" si="15"/>
        <v/>
      </c>
      <c r="AB153" s="190" t="str" cm="1">
        <f t="array" aca="1" ref="AB153" ca="1">_xlfn.IFS(Z153=0,"",Z153&gt;2.9,0,Z153&gt;2.4,0.25,Z153&gt;1.9,0.5,Z153&gt;1.5,0.75,Z153&lt;1.6,1)</f>
        <v/>
      </c>
      <c r="AC153" s="191" t="str" cm="1">
        <f t="array" aca="1" ref="AC153" ca="1">_xlfn.IFS(F153=0," ",F153="ALTERNATIVO","REVISAR",F153="REGULAR","NO APLICA")</f>
        <v xml:space="preserve"> </v>
      </c>
      <c r="AD153" s="192" t="str" cm="1">
        <f t="array" ref="AD153">IFERROR(_xlfn.IFS(AND(L153="si",M153="si"),1,AND(L153="no",M153="si"),0.5,AND(L153="si",M153="no"),0.5,AND(L153="no",M153="no"),0),"")</f>
        <v/>
      </c>
    </row>
    <row r="154" spans="1:30">
      <c r="A154" s="101" t="str">
        <f ca="1"/>
        <v/>
      </c>
      <c r="B154" s="101">
        <f ca="1"/>
        <v>0</v>
      </c>
      <c r="C154" s="101" t="str">
        <f ca="1"/>
        <v/>
      </c>
      <c r="D154" s="101">
        <f ca="1"/>
        <v>0</v>
      </c>
      <c r="E154" s="101">
        <f ca="1"/>
        <v>0</v>
      </c>
      <c r="F154" s="101">
        <f ca="1"/>
        <v>0</v>
      </c>
      <c r="G154" s="101">
        <f ca="1"/>
        <v>0</v>
      </c>
      <c r="H154" s="101">
        <f ca="1"/>
        <v>0</v>
      </c>
      <c r="I154" s="101">
        <f ca="1"/>
        <v>0</v>
      </c>
      <c r="J154" s="101">
        <f ca="1"/>
        <v>0</v>
      </c>
      <c r="L154" s="205"/>
      <c r="M154" s="205"/>
      <c r="S154" s="92" t="str">
        <f t="shared" ca="1" si="12"/>
        <v/>
      </c>
      <c r="U154" s="92" t="str">
        <f t="shared" ca="1" si="11"/>
        <v/>
      </c>
      <c r="V154" s="91">
        <f t="shared" ca="1" si="11"/>
        <v>0</v>
      </c>
      <c r="W154" s="91" t="str">
        <f t="shared" ca="1" si="11"/>
        <v/>
      </c>
      <c r="X154" s="91" t="str" cm="1">
        <f t="array" aca="1" ref="X154" ca="1">IFERROR(_xlfn.IFS(W154="E",1,W154="G/2",$I$3/2,W154="G/5",$I$3/5,W154="G/10",$I$3/10,W154="i",$I$3),"")</f>
        <v/>
      </c>
      <c r="Y154" s="189">
        <f t="shared" ca="1" si="13"/>
        <v>0</v>
      </c>
      <c r="Z154" s="101">
        <f t="shared" ca="1" si="14"/>
        <v>0</v>
      </c>
      <c r="AA154" s="163" t="str">
        <f t="shared" ca="1" si="15"/>
        <v/>
      </c>
      <c r="AB154" s="190" t="str" cm="1">
        <f t="array" aca="1" ref="AB154" ca="1">_xlfn.IFS(Z154=0,"",Z154&gt;2.9,0,Z154&gt;2.4,0.25,Z154&gt;1.9,0.5,Z154&gt;1.5,0.75,Z154&lt;1.6,1)</f>
        <v/>
      </c>
      <c r="AC154" s="191" t="str" cm="1">
        <f t="array" aca="1" ref="AC154" ca="1">_xlfn.IFS(F154=0," ",F154="ALTERNATIVO","REVISAR",F154="REGULAR","NO APLICA")</f>
        <v xml:space="preserve"> </v>
      </c>
      <c r="AD154" s="192" t="str" cm="1">
        <f t="array" ref="AD154">IFERROR(_xlfn.IFS(AND(L154="si",M154="si"),1,AND(L154="no",M154="si"),0.5,AND(L154="si",M154="no"),0.5,AND(L154="no",M154="no"),0),"")</f>
        <v/>
      </c>
    </row>
    <row r="155" spans="1:30">
      <c r="A155" s="101" t="str">
        <f ca="1"/>
        <v/>
      </c>
      <c r="B155" s="101">
        <f ca="1"/>
        <v>0</v>
      </c>
      <c r="C155" s="101" t="str">
        <f ca="1"/>
        <v/>
      </c>
      <c r="D155" s="101">
        <f ca="1"/>
        <v>0</v>
      </c>
      <c r="E155" s="101">
        <f ca="1"/>
        <v>0</v>
      </c>
      <c r="F155" s="101">
        <f ca="1"/>
        <v>0</v>
      </c>
      <c r="G155" s="101">
        <f ca="1"/>
        <v>0</v>
      </c>
      <c r="H155" s="101">
        <f ca="1"/>
        <v>0</v>
      </c>
      <c r="I155" s="101">
        <f ca="1"/>
        <v>0</v>
      </c>
      <c r="J155" s="101">
        <f ca="1"/>
        <v>0</v>
      </c>
      <c r="L155" s="205"/>
      <c r="M155" s="205"/>
      <c r="S155" s="92" t="str">
        <f t="shared" ca="1" si="12"/>
        <v/>
      </c>
      <c r="U155" s="92" t="str">
        <f t="shared" ca="1" si="11"/>
        <v/>
      </c>
      <c r="V155" s="91">
        <f t="shared" ca="1" si="11"/>
        <v>0</v>
      </c>
      <c r="W155" s="91" t="str">
        <f t="shared" ca="1" si="11"/>
        <v/>
      </c>
      <c r="X155" s="91" t="str" cm="1">
        <f t="array" aca="1" ref="X155" ca="1">IFERROR(_xlfn.IFS(W155="E",1,W155="G/2",$I$3/2,W155="G/5",$I$3/5,W155="G/10",$I$3/10,W155="i",$I$3),"")</f>
        <v/>
      </c>
      <c r="Y155" s="189">
        <f t="shared" ca="1" si="13"/>
        <v>0</v>
      </c>
      <c r="Z155" s="101">
        <f t="shared" ca="1" si="14"/>
        <v>0</v>
      </c>
      <c r="AA155" s="163" t="str">
        <f t="shared" ca="1" si="15"/>
        <v/>
      </c>
      <c r="AB155" s="190" t="str" cm="1">
        <f t="array" aca="1" ref="AB155" ca="1">_xlfn.IFS(Z155=0,"",Z155&gt;2.9,0,Z155&gt;2.4,0.25,Z155&gt;1.9,0.5,Z155&gt;1.5,0.75,Z155&lt;1.6,1)</f>
        <v/>
      </c>
      <c r="AC155" s="191" t="str" cm="1">
        <f t="array" aca="1" ref="AC155" ca="1">_xlfn.IFS(F155=0," ",F155="ALTERNATIVO","REVISAR",F155="REGULAR","NO APLICA")</f>
        <v xml:space="preserve"> </v>
      </c>
      <c r="AD155" s="192" t="str" cm="1">
        <f t="array" ref="AD155">IFERROR(_xlfn.IFS(AND(L155="si",M155="si"),1,AND(L155="no",M155="si"),0.5,AND(L155="si",M155="no"),0.5,AND(L155="no",M155="no"),0),"")</f>
        <v/>
      </c>
    </row>
    <row r="156" spans="1:30">
      <c r="A156" s="101" t="str">
        <f ca="1"/>
        <v/>
      </c>
      <c r="B156" s="101">
        <f ca="1"/>
        <v>0</v>
      </c>
      <c r="C156" s="101" t="str">
        <f ca="1"/>
        <v/>
      </c>
      <c r="D156" s="101">
        <f ca="1"/>
        <v>0</v>
      </c>
      <c r="E156" s="101">
        <f ca="1"/>
        <v>0</v>
      </c>
      <c r="F156" s="101">
        <f ca="1"/>
        <v>0</v>
      </c>
      <c r="G156" s="101">
        <f ca="1"/>
        <v>0</v>
      </c>
      <c r="H156" s="101">
        <f ca="1"/>
        <v>0</v>
      </c>
      <c r="I156" s="101">
        <f ca="1"/>
        <v>0</v>
      </c>
      <c r="J156" s="101">
        <f ca="1"/>
        <v>0</v>
      </c>
      <c r="L156" s="205"/>
      <c r="M156" s="205"/>
      <c r="S156" s="92" t="str">
        <f t="shared" ca="1" si="12"/>
        <v/>
      </c>
      <c r="U156" s="92" t="str">
        <f t="shared" ca="1" si="11"/>
        <v/>
      </c>
      <c r="V156" s="91">
        <f t="shared" ca="1" si="11"/>
        <v>0</v>
      </c>
      <c r="W156" s="91" t="str">
        <f t="shared" ca="1" si="11"/>
        <v/>
      </c>
      <c r="X156" s="91" t="str" cm="1">
        <f t="array" aca="1" ref="X156" ca="1">IFERROR(_xlfn.IFS(W156="E",1,W156="G/2",$I$3/2,W156="G/5",$I$3/5,W156="G/10",$I$3/10,W156="i",$I$3),"")</f>
        <v/>
      </c>
      <c r="Y156" s="189">
        <f t="shared" ca="1" si="13"/>
        <v>0</v>
      </c>
      <c r="Z156" s="101">
        <f t="shared" ca="1" si="14"/>
        <v>0</v>
      </c>
      <c r="AA156" s="163" t="str">
        <f t="shared" ca="1" si="15"/>
        <v/>
      </c>
      <c r="AB156" s="190" t="str" cm="1">
        <f t="array" aca="1" ref="AB156" ca="1">_xlfn.IFS(Z156=0,"",Z156&gt;2.9,0,Z156&gt;2.4,0.25,Z156&gt;1.9,0.5,Z156&gt;1.5,0.75,Z156&lt;1.6,1)</f>
        <v/>
      </c>
      <c r="AC156" s="191" t="str" cm="1">
        <f t="array" aca="1" ref="AC156" ca="1">_xlfn.IFS(F156=0," ",F156="ALTERNATIVO","REVISAR",F156="REGULAR","NO APLICA")</f>
        <v xml:space="preserve"> </v>
      </c>
      <c r="AD156" s="192" t="str" cm="1">
        <f t="array" ref="AD156">IFERROR(_xlfn.IFS(AND(L156="si",M156="si"),1,AND(L156="no",M156="si"),0.5,AND(L156="si",M156="no"),0.5,AND(L156="no",M156="no"),0),"")</f>
        <v/>
      </c>
    </row>
    <row r="157" spans="1:30">
      <c r="A157" s="101" t="str">
        <f ca="1"/>
        <v/>
      </c>
      <c r="B157" s="101">
        <f ca="1"/>
        <v>0</v>
      </c>
      <c r="C157" s="101" t="str">
        <f ca="1"/>
        <v/>
      </c>
      <c r="D157" s="101">
        <f ca="1"/>
        <v>0</v>
      </c>
      <c r="E157" s="101">
        <f ca="1"/>
        <v>0</v>
      </c>
      <c r="F157" s="101">
        <f ca="1"/>
        <v>0</v>
      </c>
      <c r="G157" s="101">
        <f ca="1"/>
        <v>0</v>
      </c>
      <c r="H157" s="101">
        <f ca="1"/>
        <v>0</v>
      </c>
      <c r="I157" s="101">
        <f ca="1"/>
        <v>0</v>
      </c>
      <c r="J157" s="101">
        <f ca="1"/>
        <v>0</v>
      </c>
      <c r="L157" s="205"/>
      <c r="M157" s="205"/>
      <c r="S157" s="92" t="str">
        <f t="shared" ca="1" si="12"/>
        <v/>
      </c>
      <c r="U157" s="92" t="str">
        <f t="shared" ca="1" si="11"/>
        <v/>
      </c>
      <c r="V157" s="91">
        <f t="shared" ca="1" si="11"/>
        <v>0</v>
      </c>
      <c r="W157" s="91" t="str">
        <f t="shared" ca="1" si="11"/>
        <v/>
      </c>
      <c r="X157" s="91" t="str" cm="1">
        <f t="array" aca="1" ref="X157" ca="1">IFERROR(_xlfn.IFS(W157="E",1,W157="G/2",$I$3/2,W157="G/5",$I$3/5,W157="G/10",$I$3/10,W157="i",$I$3),"")</f>
        <v/>
      </c>
      <c r="Y157" s="189">
        <f t="shared" ca="1" si="13"/>
        <v>0</v>
      </c>
      <c r="Z157" s="101">
        <f t="shared" ca="1" si="14"/>
        <v>0</v>
      </c>
      <c r="AA157" s="163" t="str">
        <f t="shared" ca="1" si="15"/>
        <v/>
      </c>
      <c r="AB157" s="190" t="str" cm="1">
        <f t="array" aca="1" ref="AB157" ca="1">_xlfn.IFS(Z157=0,"",Z157&gt;2.9,0,Z157&gt;2.4,0.25,Z157&gt;1.9,0.5,Z157&gt;1.5,0.75,Z157&lt;1.6,1)</f>
        <v/>
      </c>
      <c r="AC157" s="191" t="str" cm="1">
        <f t="array" aca="1" ref="AC157" ca="1">_xlfn.IFS(F157=0," ",F157="ALTERNATIVO","REVISAR",F157="REGULAR","NO APLICA")</f>
        <v xml:space="preserve"> </v>
      </c>
      <c r="AD157" s="192" t="str" cm="1">
        <f t="array" ref="AD157">IFERROR(_xlfn.IFS(AND(L157="si",M157="si"),1,AND(L157="no",M157="si"),0.5,AND(L157="si",M157="no"),0.5,AND(L157="no",M157="no"),0),"")</f>
        <v/>
      </c>
    </row>
    <row r="158" spans="1:30">
      <c r="A158" s="101" t="str">
        <f ca="1"/>
        <v/>
      </c>
      <c r="B158" s="101">
        <f ca="1"/>
        <v>0</v>
      </c>
      <c r="C158" s="101" t="str">
        <f ca="1"/>
        <v/>
      </c>
      <c r="D158" s="101">
        <f ca="1"/>
        <v>0</v>
      </c>
      <c r="E158" s="101">
        <f ca="1"/>
        <v>0</v>
      </c>
      <c r="F158" s="101">
        <f ca="1"/>
        <v>0</v>
      </c>
      <c r="G158" s="101">
        <f ca="1"/>
        <v>0</v>
      </c>
      <c r="H158" s="101">
        <f ca="1"/>
        <v>0</v>
      </c>
      <c r="I158" s="101">
        <f ca="1"/>
        <v>0</v>
      </c>
      <c r="J158" s="101">
        <f ca="1"/>
        <v>0</v>
      </c>
      <c r="L158" s="205"/>
      <c r="M158" s="205"/>
      <c r="S158" s="92" t="str">
        <f t="shared" ca="1" si="12"/>
        <v/>
      </c>
      <c r="U158" s="92" t="str">
        <f t="shared" ca="1" si="11"/>
        <v/>
      </c>
      <c r="V158" s="91">
        <f t="shared" ca="1" si="11"/>
        <v>0</v>
      </c>
      <c r="W158" s="91" t="str">
        <f t="shared" ca="1" si="11"/>
        <v/>
      </c>
      <c r="X158" s="91" t="str" cm="1">
        <f t="array" aca="1" ref="X158" ca="1">IFERROR(_xlfn.IFS(W158="E",1,W158="G/2",$I$3/2,W158="G/5",$I$3/5,W158="G/10",$I$3/10,W158="i",$I$3),"")</f>
        <v/>
      </c>
      <c r="Y158" s="189">
        <f t="shared" ca="1" si="13"/>
        <v>0</v>
      </c>
      <c r="Z158" s="101">
        <f t="shared" ca="1" si="14"/>
        <v>0</v>
      </c>
      <c r="AA158" s="163" t="str">
        <f t="shared" ca="1" si="15"/>
        <v/>
      </c>
      <c r="AB158" s="190" t="str" cm="1">
        <f t="array" aca="1" ref="AB158" ca="1">_xlfn.IFS(Z158=0,"",Z158&gt;2.9,0,Z158&gt;2.4,0.25,Z158&gt;1.9,0.5,Z158&gt;1.5,0.75,Z158&lt;1.6,1)</f>
        <v/>
      </c>
      <c r="AC158" s="191" t="str" cm="1">
        <f t="array" aca="1" ref="AC158" ca="1">_xlfn.IFS(F158=0," ",F158="ALTERNATIVO","REVISAR",F158="REGULAR","NO APLICA")</f>
        <v xml:space="preserve"> </v>
      </c>
      <c r="AD158" s="192" t="str" cm="1">
        <f t="array" ref="AD158">IFERROR(_xlfn.IFS(AND(L158="si",M158="si"),1,AND(L158="no",M158="si"),0.5,AND(L158="si",M158="no"),0.5,AND(L158="no",M158="no"),0),"")</f>
        <v/>
      </c>
    </row>
    <row r="159" spans="1:30">
      <c r="A159" s="101" t="str">
        <f ca="1"/>
        <v/>
      </c>
      <c r="B159" s="101">
        <f ca="1"/>
        <v>0</v>
      </c>
      <c r="C159" s="101" t="str">
        <f ca="1"/>
        <v/>
      </c>
      <c r="D159" s="101">
        <f ca="1"/>
        <v>0</v>
      </c>
      <c r="E159" s="101">
        <f ca="1"/>
        <v>0</v>
      </c>
      <c r="F159" s="101">
        <f ca="1"/>
        <v>0</v>
      </c>
      <c r="G159" s="101">
        <f ca="1"/>
        <v>0</v>
      </c>
      <c r="H159" s="101">
        <f ca="1"/>
        <v>0</v>
      </c>
      <c r="I159" s="101">
        <f ca="1"/>
        <v>0</v>
      </c>
      <c r="J159" s="101">
        <f ca="1"/>
        <v>0</v>
      </c>
      <c r="L159" s="205"/>
      <c r="M159" s="205"/>
      <c r="S159" s="92" t="str">
        <f t="shared" ca="1" si="12"/>
        <v/>
      </c>
      <c r="U159" s="92" t="str">
        <f t="shared" ca="1" si="11"/>
        <v/>
      </c>
      <c r="V159" s="91">
        <f t="shared" ca="1" si="11"/>
        <v>0</v>
      </c>
      <c r="W159" s="91" t="str">
        <f t="shared" ca="1" si="11"/>
        <v/>
      </c>
      <c r="X159" s="91" t="str" cm="1">
        <f t="array" aca="1" ref="X159" ca="1">IFERROR(_xlfn.IFS(W159="E",1,W159="G/2",$I$3/2,W159="G/5",$I$3/5,W159="G/10",$I$3/10,W159="i",$I$3),"")</f>
        <v/>
      </c>
      <c r="Y159" s="189">
        <f t="shared" ca="1" si="13"/>
        <v>0</v>
      </c>
      <c r="Z159" s="101">
        <f t="shared" ca="1" si="14"/>
        <v>0</v>
      </c>
      <c r="AA159" s="163" t="str">
        <f t="shared" ca="1" si="15"/>
        <v/>
      </c>
      <c r="AB159" s="190" t="str" cm="1">
        <f t="array" aca="1" ref="AB159" ca="1">_xlfn.IFS(Z159=0,"",Z159&gt;2.9,0,Z159&gt;2.4,0.25,Z159&gt;1.9,0.5,Z159&gt;1.5,0.75,Z159&lt;1.6,1)</f>
        <v/>
      </c>
      <c r="AC159" s="191" t="str" cm="1">
        <f t="array" aca="1" ref="AC159" ca="1">_xlfn.IFS(F159=0," ",F159="ALTERNATIVO","REVISAR",F159="REGULAR","NO APLICA")</f>
        <v xml:space="preserve"> </v>
      </c>
      <c r="AD159" s="192" t="str" cm="1">
        <f t="array" ref="AD159">IFERROR(_xlfn.IFS(AND(L159="si",M159="si"),1,AND(L159="no",M159="si"),0.5,AND(L159="si",M159="no"),0.5,AND(L159="no",M159="no"),0),"")</f>
        <v/>
      </c>
    </row>
    <row r="160" spans="1:30">
      <c r="A160" s="101" t="str">
        <f ca="1"/>
        <v/>
      </c>
      <c r="B160" s="101">
        <f ca="1"/>
        <v>0</v>
      </c>
      <c r="C160" s="101" t="str">
        <f ca="1"/>
        <v/>
      </c>
      <c r="D160" s="101">
        <f ca="1"/>
        <v>0</v>
      </c>
      <c r="E160" s="101">
        <f ca="1"/>
        <v>0</v>
      </c>
      <c r="F160" s="101">
        <f ca="1"/>
        <v>0</v>
      </c>
      <c r="G160" s="101">
        <f ca="1"/>
        <v>0</v>
      </c>
      <c r="H160" s="101">
        <f ca="1"/>
        <v>0</v>
      </c>
      <c r="I160" s="101">
        <f ca="1"/>
        <v>0</v>
      </c>
      <c r="J160" s="101">
        <f ca="1"/>
        <v>0</v>
      </c>
      <c r="L160" s="205"/>
      <c r="M160" s="205"/>
      <c r="S160" s="92" t="str">
        <f t="shared" ca="1" si="12"/>
        <v/>
      </c>
      <c r="U160" s="92" t="str">
        <f t="shared" ca="1" si="11"/>
        <v/>
      </c>
      <c r="V160" s="91">
        <f t="shared" ca="1" si="11"/>
        <v>0</v>
      </c>
      <c r="W160" s="91" t="str">
        <f t="shared" ca="1" si="11"/>
        <v/>
      </c>
      <c r="X160" s="91" t="str" cm="1">
        <f t="array" aca="1" ref="X160" ca="1">IFERROR(_xlfn.IFS(W160="E",1,W160="G/2",$I$3/2,W160="G/5",$I$3/5,W160="G/10",$I$3/10,W160="i",$I$3),"")</f>
        <v/>
      </c>
      <c r="Y160" s="189">
        <f t="shared" ca="1" si="13"/>
        <v>0</v>
      </c>
      <c r="Z160" s="101">
        <f t="shared" ca="1" si="14"/>
        <v>0</v>
      </c>
      <c r="AA160" s="163" t="str">
        <f t="shared" ca="1" si="15"/>
        <v/>
      </c>
      <c r="AB160" s="190" t="str" cm="1">
        <f t="array" aca="1" ref="AB160" ca="1">_xlfn.IFS(Z160=0,"",Z160&gt;2.9,0,Z160&gt;2.4,0.25,Z160&gt;1.9,0.5,Z160&gt;1.5,0.75,Z160&lt;1.6,1)</f>
        <v/>
      </c>
      <c r="AC160" s="191" t="str" cm="1">
        <f t="array" aca="1" ref="AC160" ca="1">_xlfn.IFS(F160=0," ",F160="ALTERNATIVO","REVISAR",F160="REGULAR","NO APLICA")</f>
        <v xml:space="preserve"> </v>
      </c>
      <c r="AD160" s="192" t="str" cm="1">
        <f t="array" ref="AD160">IFERROR(_xlfn.IFS(AND(L160="si",M160="si"),1,AND(L160="no",M160="si"),0.5,AND(L160="si",M160="no"),0.5,AND(L160="no",M160="no"),0),"")</f>
        <v/>
      </c>
    </row>
    <row r="161" spans="1:30">
      <c r="A161" s="101" t="str">
        <f ca="1"/>
        <v/>
      </c>
      <c r="B161" s="101">
        <f ca="1"/>
        <v>0</v>
      </c>
      <c r="C161" s="101" t="str">
        <f ca="1"/>
        <v/>
      </c>
      <c r="D161" s="101">
        <f ca="1"/>
        <v>0</v>
      </c>
      <c r="E161" s="101">
        <f ca="1"/>
        <v>0</v>
      </c>
      <c r="F161" s="101">
        <f ca="1"/>
        <v>0</v>
      </c>
      <c r="G161" s="101">
        <f ca="1"/>
        <v>0</v>
      </c>
      <c r="H161" s="101">
        <f ca="1"/>
        <v>0</v>
      </c>
      <c r="I161" s="101">
        <f ca="1"/>
        <v>0</v>
      </c>
      <c r="J161" s="101">
        <f ca="1"/>
        <v>0</v>
      </c>
      <c r="L161" s="205"/>
      <c r="M161" s="205"/>
      <c r="S161" s="92" t="str">
        <f t="shared" ca="1" si="12"/>
        <v/>
      </c>
      <c r="U161" s="92" t="str">
        <f t="shared" ca="1" si="11"/>
        <v/>
      </c>
      <c r="V161" s="91">
        <f t="shared" ca="1" si="11"/>
        <v>0</v>
      </c>
      <c r="W161" s="91" t="str">
        <f t="shared" ca="1" si="11"/>
        <v/>
      </c>
      <c r="X161" s="91" t="str" cm="1">
        <f t="array" aca="1" ref="X161" ca="1">IFERROR(_xlfn.IFS(W161="E",1,W161="G/2",$I$3/2,W161="G/5",$I$3/5,W161="G/10",$I$3/10,W161="i",$I$3),"")</f>
        <v/>
      </c>
      <c r="Y161" s="189">
        <f t="shared" ca="1" si="13"/>
        <v>0</v>
      </c>
      <c r="Z161" s="101">
        <f t="shared" ca="1" si="14"/>
        <v>0</v>
      </c>
      <c r="AA161" s="163" t="str">
        <f t="shared" ca="1" si="15"/>
        <v/>
      </c>
      <c r="AB161" s="190" t="str" cm="1">
        <f t="array" aca="1" ref="AB161" ca="1">_xlfn.IFS(Z161=0,"",Z161&gt;2.9,0,Z161&gt;2.4,0.25,Z161&gt;1.9,0.5,Z161&gt;1.5,0.75,Z161&lt;1.6,1)</f>
        <v/>
      </c>
      <c r="AC161" s="191" t="str" cm="1">
        <f t="array" aca="1" ref="AC161" ca="1">_xlfn.IFS(F161=0," ",F161="ALTERNATIVO","REVISAR",F161="REGULAR","NO APLICA")</f>
        <v xml:space="preserve"> </v>
      </c>
      <c r="AD161" s="192" t="str" cm="1">
        <f t="array" ref="AD161">IFERROR(_xlfn.IFS(AND(L161="si",M161="si"),1,AND(L161="no",M161="si"),0.5,AND(L161="si",M161="no"),0.5,AND(L161="no",M161="no"),0),"")</f>
        <v/>
      </c>
    </row>
    <row r="162" spans="1:30">
      <c r="A162" s="101" t="str">
        <f ca="1"/>
        <v/>
      </c>
      <c r="B162" s="101">
        <f ca="1"/>
        <v>0</v>
      </c>
      <c r="C162" s="101" t="str">
        <f ca="1"/>
        <v/>
      </c>
      <c r="D162" s="101">
        <f ca="1"/>
        <v>0</v>
      </c>
      <c r="E162" s="101">
        <f ca="1"/>
        <v>0</v>
      </c>
      <c r="F162" s="101">
        <f ca="1"/>
        <v>0</v>
      </c>
      <c r="G162" s="101">
        <f ca="1"/>
        <v>0</v>
      </c>
      <c r="H162" s="101">
        <f ca="1"/>
        <v>0</v>
      </c>
      <c r="I162" s="101">
        <f ca="1"/>
        <v>0</v>
      </c>
      <c r="J162" s="101">
        <f ca="1"/>
        <v>0</v>
      </c>
      <c r="L162" s="205"/>
      <c r="M162" s="205"/>
      <c r="S162" s="92" t="str">
        <f t="shared" ca="1" si="12"/>
        <v/>
      </c>
      <c r="U162" s="92" t="str">
        <f t="shared" ca="1" si="11"/>
        <v/>
      </c>
      <c r="V162" s="91">
        <f t="shared" ca="1" si="11"/>
        <v>0</v>
      </c>
      <c r="W162" s="91" t="str">
        <f t="shared" ca="1" si="11"/>
        <v/>
      </c>
      <c r="X162" s="91" t="str" cm="1">
        <f t="array" aca="1" ref="X162" ca="1">IFERROR(_xlfn.IFS(W162="E",1,W162="G/2",$I$3/2,W162="G/5",$I$3/5,W162="G/10",$I$3/10,W162="i",$I$3),"")</f>
        <v/>
      </c>
      <c r="Y162" s="189">
        <f t="shared" ca="1" si="13"/>
        <v>0</v>
      </c>
      <c r="Z162" s="101">
        <f t="shared" ca="1" si="14"/>
        <v>0</v>
      </c>
      <c r="AA162" s="163" t="str">
        <f t="shared" ca="1" si="15"/>
        <v/>
      </c>
      <c r="AB162" s="190" t="str" cm="1">
        <f t="array" aca="1" ref="AB162" ca="1">_xlfn.IFS(Z162=0,"",Z162&gt;2.9,0,Z162&gt;2.4,0.25,Z162&gt;1.9,0.5,Z162&gt;1.5,0.75,Z162&lt;1.6,1)</f>
        <v/>
      </c>
      <c r="AC162" s="191" t="str" cm="1">
        <f t="array" aca="1" ref="AC162" ca="1">_xlfn.IFS(F162=0," ",F162="ALTERNATIVO","REVISAR",F162="REGULAR","NO APLICA")</f>
        <v xml:space="preserve"> </v>
      </c>
      <c r="AD162" s="192" t="str" cm="1">
        <f t="array" ref="AD162">IFERROR(_xlfn.IFS(AND(L162="si",M162="si"),1,AND(L162="no",M162="si"),0.5,AND(L162="si",M162="no"),0.5,AND(L162="no",M162="no"),0),"")</f>
        <v/>
      </c>
    </row>
    <row r="163" spans="1:30">
      <c r="A163" s="101" t="str">
        <f ca="1"/>
        <v/>
      </c>
      <c r="B163" s="101">
        <f ca="1"/>
        <v>0</v>
      </c>
      <c r="C163" s="101" t="str">
        <f ca="1"/>
        <v/>
      </c>
      <c r="D163" s="101">
        <f ca="1"/>
        <v>0</v>
      </c>
      <c r="E163" s="101">
        <f ca="1"/>
        <v>0</v>
      </c>
      <c r="F163" s="101">
        <f ca="1"/>
        <v>0</v>
      </c>
      <c r="G163" s="101">
        <f ca="1"/>
        <v>0</v>
      </c>
      <c r="H163" s="101">
        <f ca="1"/>
        <v>0</v>
      </c>
      <c r="I163" s="101">
        <f ca="1"/>
        <v>0</v>
      </c>
      <c r="J163" s="101">
        <f ca="1"/>
        <v>0</v>
      </c>
      <c r="L163" s="205"/>
      <c r="M163" s="205"/>
      <c r="S163" s="92" t="str">
        <f t="shared" ca="1" si="12"/>
        <v/>
      </c>
      <c r="U163" s="92" t="str">
        <f t="shared" ca="1" si="11"/>
        <v/>
      </c>
      <c r="V163" s="91">
        <f t="shared" ca="1" si="11"/>
        <v>0</v>
      </c>
      <c r="W163" s="91" t="str">
        <f t="shared" ca="1" si="11"/>
        <v/>
      </c>
      <c r="X163" s="91" t="str" cm="1">
        <f t="array" aca="1" ref="X163" ca="1">IFERROR(_xlfn.IFS(W163="E",1,W163="G/2",$I$3/2,W163="G/5",$I$3/5,W163="G/10",$I$3/10,W163="i",$I$3),"")</f>
        <v/>
      </c>
      <c r="Y163" s="189">
        <f t="shared" ca="1" si="13"/>
        <v>0</v>
      </c>
      <c r="Z163" s="101">
        <f t="shared" ca="1" si="14"/>
        <v>0</v>
      </c>
      <c r="AA163" s="163" t="str">
        <f t="shared" ca="1" si="15"/>
        <v/>
      </c>
      <c r="AB163" s="190" t="str" cm="1">
        <f t="array" aca="1" ref="AB163" ca="1">_xlfn.IFS(Z163=0,"",Z163&gt;2.9,0,Z163&gt;2.4,0.25,Z163&gt;1.9,0.5,Z163&gt;1.5,0.75,Z163&lt;1.6,1)</f>
        <v/>
      </c>
      <c r="AC163" s="191" t="str" cm="1">
        <f t="array" aca="1" ref="AC163" ca="1">_xlfn.IFS(F163=0," ",F163="ALTERNATIVO","REVISAR",F163="REGULAR","NO APLICA")</f>
        <v xml:space="preserve"> </v>
      </c>
      <c r="AD163" s="192" t="str" cm="1">
        <f t="array" ref="AD163">IFERROR(_xlfn.IFS(AND(L163="si",M163="si"),1,AND(L163="no",M163="si"),0.5,AND(L163="si",M163="no"),0.5,AND(L163="no",M163="no"),0),"")</f>
        <v/>
      </c>
    </row>
    <row r="164" spans="1:30">
      <c r="A164" s="101" t="str">
        <f ca="1"/>
        <v/>
      </c>
      <c r="B164" s="101">
        <f ca="1"/>
        <v>0</v>
      </c>
      <c r="C164" s="101" t="str">
        <f ca="1"/>
        <v/>
      </c>
      <c r="D164" s="101">
        <f ca="1"/>
        <v>0</v>
      </c>
      <c r="E164" s="101">
        <f ca="1"/>
        <v>0</v>
      </c>
      <c r="F164" s="101">
        <f ca="1"/>
        <v>0</v>
      </c>
      <c r="G164" s="101">
        <f ca="1"/>
        <v>0</v>
      </c>
      <c r="H164" s="101">
        <f ca="1"/>
        <v>0</v>
      </c>
      <c r="I164" s="101">
        <f ca="1"/>
        <v>0</v>
      </c>
      <c r="J164" s="101">
        <f ca="1"/>
        <v>0</v>
      </c>
      <c r="L164" s="205"/>
      <c r="M164" s="205"/>
      <c r="S164" s="92" t="str">
        <f t="shared" ca="1" si="12"/>
        <v/>
      </c>
      <c r="U164" s="92" t="str">
        <f t="shared" ca="1" si="11"/>
        <v/>
      </c>
      <c r="V164" s="91">
        <f t="shared" ca="1" si="11"/>
        <v>0</v>
      </c>
      <c r="W164" s="91" t="str">
        <f t="shared" ca="1" si="11"/>
        <v/>
      </c>
      <c r="X164" s="91" t="str" cm="1">
        <f t="array" aca="1" ref="X164" ca="1">IFERROR(_xlfn.IFS(W164="E",1,W164="G/2",$I$3/2,W164="G/5",$I$3/5,W164="G/10",$I$3/10,W164="i",$I$3),"")</f>
        <v/>
      </c>
      <c r="Y164" s="189">
        <f t="shared" ca="1" si="13"/>
        <v>0</v>
      </c>
      <c r="Z164" s="101">
        <f t="shared" ca="1" si="14"/>
        <v>0</v>
      </c>
      <c r="AA164" s="163" t="str">
        <f t="shared" ca="1" si="15"/>
        <v/>
      </c>
      <c r="AB164" s="190" t="str" cm="1">
        <f t="array" aca="1" ref="AB164" ca="1">_xlfn.IFS(Z164=0,"",Z164&gt;2.9,0,Z164&gt;2.4,0.25,Z164&gt;1.9,0.5,Z164&gt;1.5,0.75,Z164&lt;1.6,1)</f>
        <v/>
      </c>
      <c r="AC164" s="191" t="str" cm="1">
        <f t="array" aca="1" ref="AC164" ca="1">_xlfn.IFS(F164=0," ",F164="ALTERNATIVO","REVISAR",F164="REGULAR","NO APLICA")</f>
        <v xml:space="preserve"> </v>
      </c>
      <c r="AD164" s="192" t="str" cm="1">
        <f t="array" ref="AD164">IFERROR(_xlfn.IFS(AND(L164="si",M164="si"),1,AND(L164="no",M164="si"),0.5,AND(L164="si",M164="no"),0.5,AND(L164="no",M164="no"),0),"")</f>
        <v/>
      </c>
    </row>
    <row r="165" spans="1:30">
      <c r="A165" s="101" t="str">
        <f ca="1"/>
        <v/>
      </c>
      <c r="B165" s="101">
        <f ca="1"/>
        <v>0</v>
      </c>
      <c r="C165" s="101" t="str">
        <f ca="1"/>
        <v/>
      </c>
      <c r="D165" s="101">
        <f ca="1"/>
        <v>0</v>
      </c>
      <c r="E165" s="101">
        <f ca="1"/>
        <v>0</v>
      </c>
      <c r="F165" s="101">
        <f ca="1"/>
        <v>0</v>
      </c>
      <c r="G165" s="101">
        <f ca="1"/>
        <v>0</v>
      </c>
      <c r="H165" s="101">
        <f ca="1"/>
        <v>0</v>
      </c>
      <c r="I165" s="101">
        <f ca="1"/>
        <v>0</v>
      </c>
      <c r="J165" s="101">
        <f ca="1"/>
        <v>0</v>
      </c>
      <c r="L165" s="205"/>
      <c r="M165" s="205"/>
      <c r="S165" s="92" t="str">
        <f t="shared" ca="1" si="12"/>
        <v/>
      </c>
      <c r="U165" s="92" t="str">
        <f t="shared" ca="1" si="11"/>
        <v/>
      </c>
      <c r="V165" s="91">
        <f t="shared" ca="1" si="11"/>
        <v>0</v>
      </c>
      <c r="W165" s="91" t="str">
        <f t="shared" ca="1" si="11"/>
        <v/>
      </c>
      <c r="X165" s="91" t="str" cm="1">
        <f t="array" aca="1" ref="X165" ca="1">IFERROR(_xlfn.IFS(W165="E",1,W165="G/2",$I$3/2,W165="G/5",$I$3/5,W165="G/10",$I$3/10,W165="i",$I$3),"")</f>
        <v/>
      </c>
      <c r="Y165" s="189">
        <f t="shared" ca="1" si="13"/>
        <v>0</v>
      </c>
      <c r="Z165" s="101">
        <f t="shared" ca="1" si="14"/>
        <v>0</v>
      </c>
      <c r="AA165" s="163" t="str">
        <f t="shared" ca="1" si="15"/>
        <v/>
      </c>
      <c r="AB165" s="190" t="str" cm="1">
        <f t="array" aca="1" ref="AB165" ca="1">_xlfn.IFS(Z165=0,"",Z165&gt;2.9,0,Z165&gt;2.4,0.25,Z165&gt;1.9,0.5,Z165&gt;1.5,0.75,Z165&lt;1.6,1)</f>
        <v/>
      </c>
      <c r="AC165" s="191" t="str" cm="1">
        <f t="array" aca="1" ref="AC165" ca="1">_xlfn.IFS(F165=0," ",F165="ALTERNATIVO","REVISAR",F165="REGULAR","NO APLICA")</f>
        <v xml:space="preserve"> </v>
      </c>
      <c r="AD165" s="192" t="str" cm="1">
        <f t="array" ref="AD165">IFERROR(_xlfn.IFS(AND(L165="si",M165="si"),1,AND(L165="no",M165="si"),0.5,AND(L165="si",M165="no"),0.5,AND(L165="no",M165="no"),0),"")</f>
        <v/>
      </c>
    </row>
    <row r="166" spans="1:30">
      <c r="A166" s="101" t="str">
        <f ca="1"/>
        <v/>
      </c>
      <c r="B166" s="101">
        <f ca="1"/>
        <v>0</v>
      </c>
      <c r="C166" s="101" t="str">
        <f ca="1"/>
        <v/>
      </c>
      <c r="D166" s="101">
        <f ca="1"/>
        <v>0</v>
      </c>
      <c r="E166" s="101">
        <f ca="1"/>
        <v>0</v>
      </c>
      <c r="F166" s="101">
        <f ca="1"/>
        <v>0</v>
      </c>
      <c r="G166" s="101">
        <f ca="1"/>
        <v>0</v>
      </c>
      <c r="H166" s="101">
        <f ca="1"/>
        <v>0</v>
      </c>
      <c r="I166" s="101">
        <f ca="1"/>
        <v>0</v>
      </c>
      <c r="J166" s="101">
        <f ca="1"/>
        <v>0</v>
      </c>
      <c r="L166" s="205"/>
      <c r="M166" s="205"/>
      <c r="S166" s="92" t="str">
        <f t="shared" ca="1" si="12"/>
        <v/>
      </c>
      <c r="U166" s="92" t="str">
        <f t="shared" ca="1" si="11"/>
        <v/>
      </c>
      <c r="V166" s="91">
        <f t="shared" ca="1" si="11"/>
        <v>0</v>
      </c>
      <c r="W166" s="91" t="str">
        <f t="shared" ca="1" si="11"/>
        <v/>
      </c>
      <c r="X166" s="91" t="str" cm="1">
        <f t="array" aca="1" ref="X166" ca="1">IFERROR(_xlfn.IFS(W166="E",1,W166="G/2",$I$3/2,W166="G/5",$I$3/5,W166="G/10",$I$3/10,W166="i",$I$3),"")</f>
        <v/>
      </c>
      <c r="Y166" s="189">
        <f t="shared" ca="1" si="13"/>
        <v>0</v>
      </c>
      <c r="Z166" s="101">
        <f t="shared" ca="1" si="14"/>
        <v>0</v>
      </c>
      <c r="AA166" s="163" t="str">
        <f t="shared" ca="1" si="15"/>
        <v/>
      </c>
      <c r="AB166" s="190" t="str" cm="1">
        <f t="array" aca="1" ref="AB166" ca="1">_xlfn.IFS(Z166=0,"",Z166&gt;2.9,0,Z166&gt;2.4,0.25,Z166&gt;1.9,0.5,Z166&gt;1.5,0.75,Z166&lt;1.6,1)</f>
        <v/>
      </c>
      <c r="AC166" s="191" t="str" cm="1">
        <f t="array" aca="1" ref="AC166" ca="1">_xlfn.IFS(F166=0," ",F166="ALTERNATIVO","REVISAR",F166="REGULAR","NO APLICA")</f>
        <v xml:space="preserve"> </v>
      </c>
      <c r="AD166" s="192" t="str" cm="1">
        <f t="array" ref="AD166">IFERROR(_xlfn.IFS(AND(L166="si",M166="si"),1,AND(L166="no",M166="si"),0.5,AND(L166="si",M166="no"),0.5,AND(L166="no",M166="no"),0),"")</f>
        <v/>
      </c>
    </row>
    <row r="167" spans="1:30">
      <c r="A167" s="101" t="str">
        <f ca="1"/>
        <v/>
      </c>
      <c r="B167" s="101">
        <f ca="1"/>
        <v>0</v>
      </c>
      <c r="C167" s="101" t="str">
        <f ca="1"/>
        <v/>
      </c>
      <c r="D167" s="101">
        <f ca="1"/>
        <v>0</v>
      </c>
      <c r="E167" s="101">
        <f ca="1"/>
        <v>0</v>
      </c>
      <c r="F167" s="101">
        <f ca="1"/>
        <v>0</v>
      </c>
      <c r="G167" s="101">
        <f ca="1"/>
        <v>0</v>
      </c>
      <c r="H167" s="101">
        <f ca="1"/>
        <v>0</v>
      </c>
      <c r="I167" s="101">
        <f ca="1"/>
        <v>0</v>
      </c>
      <c r="J167" s="101">
        <f ca="1"/>
        <v>0</v>
      </c>
      <c r="L167" s="205"/>
      <c r="M167" s="205"/>
      <c r="S167" s="92" t="str">
        <f t="shared" ca="1" si="12"/>
        <v/>
      </c>
      <c r="U167" s="92" t="str">
        <f t="shared" ca="1" si="11"/>
        <v/>
      </c>
      <c r="V167" s="91">
        <f t="shared" ca="1" si="11"/>
        <v>0</v>
      </c>
      <c r="W167" s="91" t="str">
        <f t="shared" ca="1" si="11"/>
        <v/>
      </c>
      <c r="X167" s="91" t="str" cm="1">
        <f t="array" aca="1" ref="X167" ca="1">IFERROR(_xlfn.IFS(W167="E",1,W167="G/2",$I$3/2,W167="G/5",$I$3/5,W167="G/10",$I$3/10,W167="i",$I$3),"")</f>
        <v/>
      </c>
      <c r="Y167" s="189">
        <f t="shared" ca="1" si="13"/>
        <v>0</v>
      </c>
      <c r="Z167" s="101">
        <f t="shared" ca="1" si="14"/>
        <v>0</v>
      </c>
      <c r="AA167" s="163" t="str">
        <f t="shared" ca="1" si="15"/>
        <v/>
      </c>
      <c r="AB167" s="190" t="str" cm="1">
        <f t="array" aca="1" ref="AB167" ca="1">_xlfn.IFS(Z167=0,"",Z167&gt;2.9,0,Z167&gt;2.4,0.25,Z167&gt;1.9,0.5,Z167&gt;1.5,0.75,Z167&lt;1.6,1)</f>
        <v/>
      </c>
      <c r="AC167" s="191" t="str" cm="1">
        <f t="array" aca="1" ref="AC167" ca="1">_xlfn.IFS(F167=0," ",F167="ALTERNATIVO","REVISAR",F167="REGULAR","NO APLICA")</f>
        <v xml:space="preserve"> </v>
      </c>
      <c r="AD167" s="192" t="str" cm="1">
        <f t="array" ref="AD167">IFERROR(_xlfn.IFS(AND(L167="si",M167="si"),1,AND(L167="no",M167="si"),0.5,AND(L167="si",M167="no"),0.5,AND(L167="no",M167="no"),0),"")</f>
        <v/>
      </c>
    </row>
    <row r="168" spans="1:30">
      <c r="A168" s="101" t="str">
        <f ca="1"/>
        <v/>
      </c>
      <c r="B168" s="101">
        <f ca="1"/>
        <v>0</v>
      </c>
      <c r="C168" s="101" t="str">
        <f ca="1"/>
        <v/>
      </c>
      <c r="D168" s="101">
        <f ca="1"/>
        <v>0</v>
      </c>
      <c r="E168" s="101">
        <f ca="1"/>
        <v>0</v>
      </c>
      <c r="F168" s="101">
        <f ca="1"/>
        <v>0</v>
      </c>
      <c r="G168" s="101">
        <f ca="1"/>
        <v>0</v>
      </c>
      <c r="H168" s="101">
        <f ca="1"/>
        <v>0</v>
      </c>
      <c r="I168" s="101">
        <f ca="1"/>
        <v>0</v>
      </c>
      <c r="J168" s="101">
        <f ca="1"/>
        <v>0</v>
      </c>
      <c r="L168" s="205"/>
      <c r="M168" s="205"/>
      <c r="S168" s="92" t="str">
        <f t="shared" ca="1" si="12"/>
        <v/>
      </c>
      <c r="U168" s="92" t="str">
        <f t="shared" ca="1" si="11"/>
        <v/>
      </c>
      <c r="V168" s="91">
        <f t="shared" ca="1" si="11"/>
        <v>0</v>
      </c>
      <c r="W168" s="91" t="str">
        <f t="shared" ca="1" si="11"/>
        <v/>
      </c>
      <c r="X168" s="91" t="str" cm="1">
        <f t="array" aca="1" ref="X168" ca="1">IFERROR(_xlfn.IFS(W168="E",1,W168="G/2",$I$3/2,W168="G/5",$I$3/5,W168="G/10",$I$3/10,W168="i",$I$3),"")</f>
        <v/>
      </c>
      <c r="Y168" s="189">
        <f t="shared" ca="1" si="13"/>
        <v>0</v>
      </c>
      <c r="Z168" s="101">
        <f t="shared" ca="1" si="14"/>
        <v>0</v>
      </c>
      <c r="AA168" s="163" t="str">
        <f t="shared" ca="1" si="15"/>
        <v/>
      </c>
      <c r="AB168" s="190" t="str" cm="1">
        <f t="array" aca="1" ref="AB168" ca="1">_xlfn.IFS(Z168=0,"",Z168&gt;2.9,0,Z168&gt;2.4,0.25,Z168&gt;1.9,0.5,Z168&gt;1.5,0.75,Z168&lt;1.6,1)</f>
        <v/>
      </c>
      <c r="AC168" s="191" t="str" cm="1">
        <f t="array" aca="1" ref="AC168" ca="1">_xlfn.IFS(F168=0," ",F168="ALTERNATIVO","REVISAR",F168="REGULAR","NO APLICA")</f>
        <v xml:space="preserve"> </v>
      </c>
      <c r="AD168" s="192" t="str" cm="1">
        <f t="array" ref="AD168">IFERROR(_xlfn.IFS(AND(L168="si",M168="si"),1,AND(L168="no",M168="si"),0.5,AND(L168="si",M168="no"),0.5,AND(L168="no",M168="no"),0),"")</f>
        <v/>
      </c>
    </row>
    <row r="169" spans="1:30">
      <c r="A169" s="101" t="str">
        <f ca="1"/>
        <v/>
      </c>
      <c r="B169" s="101">
        <f ca="1"/>
        <v>0</v>
      </c>
      <c r="C169" s="101" t="str">
        <f ca="1"/>
        <v/>
      </c>
      <c r="D169" s="101">
        <f ca="1"/>
        <v>0</v>
      </c>
      <c r="E169" s="101">
        <f ca="1"/>
        <v>0</v>
      </c>
      <c r="F169" s="101">
        <f ca="1"/>
        <v>0</v>
      </c>
      <c r="G169" s="101">
        <f ca="1"/>
        <v>0</v>
      </c>
      <c r="H169" s="101">
        <f ca="1"/>
        <v>0</v>
      </c>
      <c r="I169" s="101">
        <f ca="1"/>
        <v>0</v>
      </c>
      <c r="J169" s="101">
        <f ca="1"/>
        <v>0</v>
      </c>
      <c r="L169" s="205"/>
      <c r="M169" s="205"/>
      <c r="S169" s="92" t="str">
        <f t="shared" ca="1" si="12"/>
        <v/>
      </c>
      <c r="U169" s="92" t="str">
        <f t="shared" ca="1" si="11"/>
        <v/>
      </c>
      <c r="V169" s="91">
        <f t="shared" ca="1" si="11"/>
        <v>0</v>
      </c>
      <c r="W169" s="91" t="str">
        <f t="shared" ca="1" si="11"/>
        <v/>
      </c>
      <c r="X169" s="91" t="str" cm="1">
        <f t="array" aca="1" ref="X169" ca="1">IFERROR(_xlfn.IFS(W169="E",1,W169="G/2",$I$3/2,W169="G/5",$I$3/5,W169="G/10",$I$3/10,W169="i",$I$3),"")</f>
        <v/>
      </c>
      <c r="Y169" s="189">
        <f t="shared" ca="1" si="13"/>
        <v>0</v>
      </c>
      <c r="Z169" s="101">
        <f t="shared" ca="1" si="14"/>
        <v>0</v>
      </c>
      <c r="AA169" s="163" t="str">
        <f t="shared" ca="1" si="15"/>
        <v/>
      </c>
      <c r="AB169" s="190" t="str" cm="1">
        <f t="array" aca="1" ref="AB169" ca="1">_xlfn.IFS(Z169=0,"",Z169&gt;2.9,0,Z169&gt;2.4,0.25,Z169&gt;1.9,0.5,Z169&gt;1.5,0.75,Z169&lt;1.6,1)</f>
        <v/>
      </c>
      <c r="AC169" s="191" t="str" cm="1">
        <f t="array" aca="1" ref="AC169" ca="1">_xlfn.IFS(F169=0," ",F169="ALTERNATIVO","REVISAR",F169="REGULAR","NO APLICA")</f>
        <v xml:space="preserve"> </v>
      </c>
      <c r="AD169" s="192" t="str" cm="1">
        <f t="array" ref="AD169">IFERROR(_xlfn.IFS(AND(L169="si",M169="si"),1,AND(L169="no",M169="si"),0.5,AND(L169="si",M169="no"),0.5,AND(L169="no",M169="no"),0),"")</f>
        <v/>
      </c>
    </row>
    <row r="170" spans="1:30">
      <c r="A170" s="101" t="str">
        <f ca="1"/>
        <v/>
      </c>
      <c r="B170" s="101">
        <f ca="1"/>
        <v>0</v>
      </c>
      <c r="C170" s="101" t="str">
        <f ca="1"/>
        <v/>
      </c>
      <c r="D170" s="101">
        <f ca="1"/>
        <v>0</v>
      </c>
      <c r="E170" s="101">
        <f ca="1"/>
        <v>0</v>
      </c>
      <c r="F170" s="101">
        <f ca="1"/>
        <v>0</v>
      </c>
      <c r="G170" s="101">
        <f ca="1"/>
        <v>0</v>
      </c>
      <c r="H170" s="101">
        <f ca="1"/>
        <v>0</v>
      </c>
      <c r="I170" s="101">
        <f ca="1"/>
        <v>0</v>
      </c>
      <c r="J170" s="101">
        <f ca="1"/>
        <v>0</v>
      </c>
      <c r="L170" s="205"/>
      <c r="M170" s="205"/>
      <c r="S170" s="92" t="str">
        <f t="shared" ca="1" si="12"/>
        <v/>
      </c>
      <c r="U170" s="92" t="str">
        <f t="shared" ca="1" si="11"/>
        <v/>
      </c>
      <c r="V170" s="91">
        <f t="shared" ca="1" si="11"/>
        <v>0</v>
      </c>
      <c r="W170" s="91" t="str">
        <f t="shared" ca="1" si="11"/>
        <v/>
      </c>
      <c r="X170" s="91" t="str" cm="1">
        <f t="array" aca="1" ref="X170" ca="1">IFERROR(_xlfn.IFS(W170="E",1,W170="G/2",$I$3/2,W170="G/5",$I$3/5,W170="G/10",$I$3/10,W170="i",$I$3),"")</f>
        <v/>
      </c>
      <c r="Y170" s="189">
        <f t="shared" ca="1" si="13"/>
        <v>0</v>
      </c>
      <c r="Z170" s="101">
        <f t="shared" ca="1" si="14"/>
        <v>0</v>
      </c>
      <c r="AA170" s="163" t="str">
        <f t="shared" ca="1" si="15"/>
        <v/>
      </c>
      <c r="AB170" s="190" t="str" cm="1">
        <f t="array" aca="1" ref="AB170" ca="1">_xlfn.IFS(Z170=0,"",Z170&gt;2.9,0,Z170&gt;2.4,0.25,Z170&gt;1.9,0.5,Z170&gt;1.5,0.75,Z170&lt;1.6,1)</f>
        <v/>
      </c>
      <c r="AC170" s="191" t="str" cm="1">
        <f t="array" aca="1" ref="AC170" ca="1">_xlfn.IFS(F170=0," ",F170="ALTERNATIVO","REVISAR",F170="REGULAR","NO APLICA")</f>
        <v xml:space="preserve"> </v>
      </c>
      <c r="AD170" s="192" t="str" cm="1">
        <f t="array" ref="AD170">IFERROR(_xlfn.IFS(AND(L170="si",M170="si"),1,AND(L170="no",M170="si"),0.5,AND(L170="si",M170="no"),0.5,AND(L170="no",M170="no"),0),"")</f>
        <v/>
      </c>
    </row>
    <row r="171" spans="1:30">
      <c r="A171" s="101" t="str">
        <f ca="1"/>
        <v/>
      </c>
      <c r="B171" s="101">
        <f ca="1"/>
        <v>0</v>
      </c>
      <c r="C171" s="101" t="str">
        <f ca="1"/>
        <v/>
      </c>
      <c r="D171" s="101">
        <f ca="1"/>
        <v>0</v>
      </c>
      <c r="E171" s="101">
        <f ca="1"/>
        <v>0</v>
      </c>
      <c r="F171" s="101">
        <f ca="1"/>
        <v>0</v>
      </c>
      <c r="G171" s="101">
        <f ca="1"/>
        <v>0</v>
      </c>
      <c r="H171" s="101">
        <f ca="1"/>
        <v>0</v>
      </c>
      <c r="I171" s="101">
        <f ca="1"/>
        <v>0</v>
      </c>
      <c r="J171" s="101">
        <f ca="1"/>
        <v>0</v>
      </c>
      <c r="L171" s="205"/>
      <c r="M171" s="205"/>
      <c r="S171" s="92" t="str">
        <f t="shared" ca="1" si="12"/>
        <v/>
      </c>
      <c r="U171" s="92" t="str">
        <f t="shared" ca="1" si="11"/>
        <v/>
      </c>
      <c r="V171" s="91">
        <f t="shared" ca="1" si="11"/>
        <v>0</v>
      </c>
      <c r="W171" s="91" t="str">
        <f t="shared" ca="1" si="11"/>
        <v/>
      </c>
      <c r="X171" s="91" t="str" cm="1">
        <f t="array" aca="1" ref="X171" ca="1">IFERROR(_xlfn.IFS(W171="E",1,W171="G/2",$I$3/2,W171="G/5",$I$3/5,W171="G/10",$I$3/10,W171="i",$I$3),"")</f>
        <v/>
      </c>
      <c r="Y171" s="189">
        <f t="shared" ca="1" si="13"/>
        <v>0</v>
      </c>
      <c r="Z171" s="101">
        <f t="shared" ca="1" si="14"/>
        <v>0</v>
      </c>
      <c r="AA171" s="163" t="str">
        <f t="shared" ca="1" si="15"/>
        <v/>
      </c>
      <c r="AB171" s="190" t="str" cm="1">
        <f t="array" aca="1" ref="AB171" ca="1">_xlfn.IFS(Z171=0,"",Z171&gt;2.9,0,Z171&gt;2.4,0.25,Z171&gt;1.9,0.5,Z171&gt;1.5,0.75,Z171&lt;1.6,1)</f>
        <v/>
      </c>
      <c r="AC171" s="191" t="str" cm="1">
        <f t="array" aca="1" ref="AC171" ca="1">_xlfn.IFS(F171=0," ",F171="ALTERNATIVO","REVISAR",F171="REGULAR","NO APLICA")</f>
        <v xml:space="preserve"> </v>
      </c>
      <c r="AD171" s="192" t="str" cm="1">
        <f t="array" ref="AD171">IFERROR(_xlfn.IFS(AND(L171="si",M171="si"),1,AND(L171="no",M171="si"),0.5,AND(L171="si",M171="no"),0.5,AND(L171="no",M171="no"),0),"")</f>
        <v/>
      </c>
    </row>
    <row r="172" spans="1:30">
      <c r="A172" s="101" t="str">
        <f ca="1"/>
        <v/>
      </c>
      <c r="B172" s="101">
        <f ca="1"/>
        <v>0</v>
      </c>
      <c r="C172" s="101" t="str">
        <f ca="1"/>
        <v/>
      </c>
      <c r="D172" s="101">
        <f ca="1"/>
        <v>0</v>
      </c>
      <c r="E172" s="101">
        <f ca="1"/>
        <v>0</v>
      </c>
      <c r="F172" s="101">
        <f ca="1"/>
        <v>0</v>
      </c>
      <c r="G172" s="101">
        <f ca="1"/>
        <v>0</v>
      </c>
      <c r="H172" s="101">
        <f ca="1"/>
        <v>0</v>
      </c>
      <c r="I172" s="101">
        <f ca="1"/>
        <v>0</v>
      </c>
      <c r="J172" s="101">
        <f ca="1"/>
        <v>0</v>
      </c>
      <c r="L172" s="205"/>
      <c r="M172" s="205"/>
      <c r="S172" s="92" t="str">
        <f t="shared" ca="1" si="12"/>
        <v/>
      </c>
      <c r="U172" s="92" t="str">
        <f t="shared" ca="1" si="11"/>
        <v/>
      </c>
      <c r="V172" s="91">
        <f t="shared" ca="1" si="11"/>
        <v>0</v>
      </c>
      <c r="W172" s="91" t="str">
        <f t="shared" ca="1" si="11"/>
        <v/>
      </c>
      <c r="X172" s="91" t="str" cm="1">
        <f t="array" aca="1" ref="X172" ca="1">IFERROR(_xlfn.IFS(W172="E",1,W172="G/2",$I$3/2,W172="G/5",$I$3/5,W172="G/10",$I$3/10,W172="i",$I$3),"")</f>
        <v/>
      </c>
      <c r="Y172" s="189">
        <f t="shared" ca="1" si="13"/>
        <v>0</v>
      </c>
      <c r="Z172" s="101">
        <f t="shared" ca="1" si="14"/>
        <v>0</v>
      </c>
      <c r="AA172" s="163" t="str">
        <f t="shared" ca="1" si="15"/>
        <v/>
      </c>
      <c r="AB172" s="190" t="str" cm="1">
        <f t="array" aca="1" ref="AB172" ca="1">_xlfn.IFS(Z172=0,"",Z172&gt;2.9,0,Z172&gt;2.4,0.25,Z172&gt;1.9,0.5,Z172&gt;1.5,0.75,Z172&lt;1.6,1)</f>
        <v/>
      </c>
      <c r="AC172" s="191" t="str" cm="1">
        <f t="array" aca="1" ref="AC172" ca="1">_xlfn.IFS(F172=0," ",F172="ALTERNATIVO","REVISAR",F172="REGULAR","NO APLICA")</f>
        <v xml:space="preserve"> </v>
      </c>
      <c r="AD172" s="192" t="str" cm="1">
        <f t="array" ref="AD172">IFERROR(_xlfn.IFS(AND(L172="si",M172="si"),1,AND(L172="no",M172="si"),0.5,AND(L172="si",M172="no"),0.5,AND(L172="no",M172="no"),0),"")</f>
        <v/>
      </c>
    </row>
    <row r="173" spans="1:30">
      <c r="A173" s="101" t="str">
        <f ca="1"/>
        <v/>
      </c>
      <c r="B173" s="101">
        <f ca="1"/>
        <v>0</v>
      </c>
      <c r="C173" s="101" t="str">
        <f ca="1"/>
        <v/>
      </c>
      <c r="D173" s="101">
        <f ca="1"/>
        <v>0</v>
      </c>
      <c r="E173" s="101">
        <f ca="1"/>
        <v>0</v>
      </c>
      <c r="F173" s="101">
        <f ca="1"/>
        <v>0</v>
      </c>
      <c r="G173" s="101">
        <f ca="1"/>
        <v>0</v>
      </c>
      <c r="H173" s="101">
        <f ca="1"/>
        <v>0</v>
      </c>
      <c r="I173" s="101">
        <f ca="1"/>
        <v>0</v>
      </c>
      <c r="J173" s="101">
        <f ca="1"/>
        <v>0</v>
      </c>
      <c r="L173" s="205"/>
      <c r="M173" s="205"/>
      <c r="S173" s="92" t="str">
        <f t="shared" ca="1" si="12"/>
        <v/>
      </c>
      <c r="U173" s="92" t="str">
        <f t="shared" ca="1" si="11"/>
        <v/>
      </c>
      <c r="V173" s="91">
        <f t="shared" ca="1" si="11"/>
        <v>0</v>
      </c>
      <c r="W173" s="91" t="str">
        <f t="shared" ca="1" si="11"/>
        <v/>
      </c>
      <c r="X173" s="91" t="str" cm="1">
        <f t="array" aca="1" ref="X173" ca="1">IFERROR(_xlfn.IFS(W173="E",1,W173="G/2",$I$3/2,W173="G/5",$I$3/5,W173="G/10",$I$3/10,W173="i",$I$3),"")</f>
        <v/>
      </c>
      <c r="Y173" s="189">
        <f t="shared" ca="1" si="13"/>
        <v>0</v>
      </c>
      <c r="Z173" s="101">
        <f t="shared" ca="1" si="14"/>
        <v>0</v>
      </c>
      <c r="AA173" s="163" t="str">
        <f t="shared" ca="1" si="15"/>
        <v/>
      </c>
      <c r="AB173" s="190" t="str" cm="1">
        <f t="array" aca="1" ref="AB173" ca="1">_xlfn.IFS(Z173=0,"",Z173&gt;2.9,0,Z173&gt;2.4,0.25,Z173&gt;1.9,0.5,Z173&gt;1.5,0.75,Z173&lt;1.6,1)</f>
        <v/>
      </c>
      <c r="AC173" s="191" t="str" cm="1">
        <f t="array" aca="1" ref="AC173" ca="1">_xlfn.IFS(F173=0," ",F173="ALTERNATIVO","REVISAR",F173="REGULAR","NO APLICA")</f>
        <v xml:space="preserve"> </v>
      </c>
      <c r="AD173" s="192" t="str" cm="1">
        <f t="array" ref="AD173">IFERROR(_xlfn.IFS(AND(L173="si",M173="si"),1,AND(L173="no",M173="si"),0.5,AND(L173="si",M173="no"),0.5,AND(L173="no",M173="no"),0),"")</f>
        <v/>
      </c>
    </row>
    <row r="174" spans="1:30">
      <c r="A174" s="101" t="str">
        <f ca="1"/>
        <v/>
      </c>
      <c r="B174" s="101">
        <f ca="1"/>
        <v>0</v>
      </c>
      <c r="C174" s="101" t="str">
        <f ca="1"/>
        <v/>
      </c>
      <c r="D174" s="101">
        <f ca="1"/>
        <v>0</v>
      </c>
      <c r="E174" s="101">
        <f ca="1"/>
        <v>0</v>
      </c>
      <c r="F174" s="101">
        <f ca="1"/>
        <v>0</v>
      </c>
      <c r="G174" s="101">
        <f ca="1"/>
        <v>0</v>
      </c>
      <c r="H174" s="101">
        <f ca="1"/>
        <v>0</v>
      </c>
      <c r="I174" s="101">
        <f ca="1"/>
        <v>0</v>
      </c>
      <c r="J174" s="101">
        <f ca="1"/>
        <v>0</v>
      </c>
      <c r="L174" s="205"/>
      <c r="M174" s="205"/>
      <c r="S174" s="92" t="str">
        <f t="shared" ca="1" si="12"/>
        <v/>
      </c>
      <c r="U174" s="92" t="str">
        <f t="shared" ca="1" si="11"/>
        <v/>
      </c>
      <c r="V174" s="91">
        <f t="shared" ca="1" si="11"/>
        <v>0</v>
      </c>
      <c r="W174" s="91" t="str">
        <f t="shared" ca="1" si="11"/>
        <v/>
      </c>
      <c r="X174" s="91" t="str" cm="1">
        <f t="array" aca="1" ref="X174" ca="1">IFERROR(_xlfn.IFS(W174="E",1,W174="G/2",$I$3/2,W174="G/5",$I$3/5,W174="G/10",$I$3/10,W174="i",$I$3),"")</f>
        <v/>
      </c>
      <c r="Y174" s="189">
        <f t="shared" ca="1" si="13"/>
        <v>0</v>
      </c>
      <c r="Z174" s="101">
        <f t="shared" ca="1" si="14"/>
        <v>0</v>
      </c>
      <c r="AA174" s="163" t="str">
        <f t="shared" ca="1" si="15"/>
        <v/>
      </c>
      <c r="AB174" s="190" t="str" cm="1">
        <f t="array" aca="1" ref="AB174" ca="1">_xlfn.IFS(Z174=0,"",Z174&gt;2.9,0,Z174&gt;2.4,0.25,Z174&gt;1.9,0.5,Z174&gt;1.5,0.75,Z174&lt;1.6,1)</f>
        <v/>
      </c>
      <c r="AC174" s="191" t="str" cm="1">
        <f t="array" aca="1" ref="AC174" ca="1">_xlfn.IFS(F174=0," ",F174="ALTERNATIVO","REVISAR",F174="REGULAR","NO APLICA")</f>
        <v xml:space="preserve"> </v>
      </c>
      <c r="AD174" s="192" t="str" cm="1">
        <f t="array" ref="AD174">IFERROR(_xlfn.IFS(AND(L174="si",M174="si"),1,AND(L174="no",M174="si"),0.5,AND(L174="si",M174="no"),0.5,AND(L174="no",M174="no"),0),"")</f>
        <v/>
      </c>
    </row>
    <row r="175" spans="1:30">
      <c r="A175" s="101" t="str">
        <f ca="1"/>
        <v/>
      </c>
      <c r="B175" s="101">
        <f ca="1"/>
        <v>0</v>
      </c>
      <c r="C175" s="101" t="str">
        <f ca="1"/>
        <v/>
      </c>
      <c r="D175" s="101">
        <f ca="1"/>
        <v>0</v>
      </c>
      <c r="E175" s="101">
        <f ca="1"/>
        <v>0</v>
      </c>
      <c r="F175" s="101">
        <f ca="1"/>
        <v>0</v>
      </c>
      <c r="G175" s="101">
        <f ca="1"/>
        <v>0</v>
      </c>
      <c r="H175" s="101">
        <f ca="1"/>
        <v>0</v>
      </c>
      <c r="I175" s="101">
        <f ca="1"/>
        <v>0</v>
      </c>
      <c r="J175" s="101">
        <f ca="1"/>
        <v>0</v>
      </c>
      <c r="L175" s="205"/>
      <c r="M175" s="205"/>
      <c r="S175" s="92" t="str">
        <f t="shared" ca="1" si="12"/>
        <v/>
      </c>
      <c r="U175" s="92" t="str">
        <f t="shared" ca="1" si="11"/>
        <v/>
      </c>
      <c r="V175" s="91">
        <f t="shared" ca="1" si="11"/>
        <v>0</v>
      </c>
      <c r="W175" s="91" t="str">
        <f t="shared" ca="1" si="11"/>
        <v/>
      </c>
      <c r="X175" s="91" t="str" cm="1">
        <f t="array" aca="1" ref="X175" ca="1">IFERROR(_xlfn.IFS(W175="E",1,W175="G/2",$I$3/2,W175="G/5",$I$3/5,W175="G/10",$I$3/10,W175="i",$I$3),"")</f>
        <v/>
      </c>
      <c r="Y175" s="189">
        <f t="shared" ca="1" si="13"/>
        <v>0</v>
      </c>
      <c r="Z175" s="101">
        <f t="shared" ca="1" si="14"/>
        <v>0</v>
      </c>
      <c r="AA175" s="163" t="str">
        <f t="shared" ca="1" si="15"/>
        <v/>
      </c>
      <c r="AB175" s="190" t="str" cm="1">
        <f t="array" aca="1" ref="AB175" ca="1">_xlfn.IFS(Z175=0,"",Z175&gt;2.9,0,Z175&gt;2.4,0.25,Z175&gt;1.9,0.5,Z175&gt;1.5,0.75,Z175&lt;1.6,1)</f>
        <v/>
      </c>
      <c r="AC175" s="191" t="str" cm="1">
        <f t="array" aca="1" ref="AC175" ca="1">_xlfn.IFS(F175=0," ",F175="ALTERNATIVO","REVISAR",F175="REGULAR","NO APLICA")</f>
        <v xml:space="preserve"> </v>
      </c>
      <c r="AD175" s="192" t="str" cm="1">
        <f t="array" ref="AD175">IFERROR(_xlfn.IFS(AND(L175="si",M175="si"),1,AND(L175="no",M175="si"),0.5,AND(L175="si",M175="no"),0.5,AND(L175="no",M175="no"),0),"")</f>
        <v/>
      </c>
    </row>
    <row r="176" spans="1:30">
      <c r="A176" s="101" t="str">
        <f ca="1"/>
        <v/>
      </c>
      <c r="B176" s="101">
        <f ca="1"/>
        <v>0</v>
      </c>
      <c r="C176" s="101" t="str">
        <f ca="1"/>
        <v/>
      </c>
      <c r="D176" s="101">
        <f ca="1"/>
        <v>0</v>
      </c>
      <c r="E176" s="101">
        <f ca="1"/>
        <v>0</v>
      </c>
      <c r="F176" s="101">
        <f ca="1"/>
        <v>0</v>
      </c>
      <c r="G176" s="101">
        <f ca="1"/>
        <v>0</v>
      </c>
      <c r="H176" s="101">
        <f ca="1"/>
        <v>0</v>
      </c>
      <c r="I176" s="101">
        <f ca="1"/>
        <v>0</v>
      </c>
      <c r="J176" s="101">
        <f ca="1"/>
        <v>0</v>
      </c>
      <c r="L176" s="205"/>
      <c r="M176" s="205"/>
      <c r="S176" s="92" t="str">
        <f t="shared" ca="1" si="12"/>
        <v/>
      </c>
      <c r="U176" s="92" t="str">
        <f t="shared" ca="1" si="11"/>
        <v/>
      </c>
      <c r="V176" s="91">
        <f t="shared" ca="1" si="11"/>
        <v>0</v>
      </c>
      <c r="W176" s="91" t="str">
        <f t="shared" ca="1" si="11"/>
        <v/>
      </c>
      <c r="X176" s="91" t="str" cm="1">
        <f t="array" aca="1" ref="X176" ca="1">IFERROR(_xlfn.IFS(W176="E",1,W176="G/2",$I$3/2,W176="G/5",$I$3/5,W176="G/10",$I$3/10,W176="i",$I$3),"")</f>
        <v/>
      </c>
      <c r="Y176" s="189">
        <f t="shared" ca="1" si="13"/>
        <v>0</v>
      </c>
      <c r="Z176" s="101">
        <f t="shared" ca="1" si="14"/>
        <v>0</v>
      </c>
      <c r="AA176" s="163" t="str">
        <f t="shared" ca="1" si="15"/>
        <v/>
      </c>
      <c r="AB176" s="190" t="str" cm="1">
        <f t="array" aca="1" ref="AB176" ca="1">_xlfn.IFS(Z176=0,"",Z176&gt;2.9,0,Z176&gt;2.4,0.25,Z176&gt;1.9,0.5,Z176&gt;1.5,0.75,Z176&lt;1.6,1)</f>
        <v/>
      </c>
      <c r="AC176" s="191" t="str" cm="1">
        <f t="array" aca="1" ref="AC176" ca="1">_xlfn.IFS(F176=0," ",F176="ALTERNATIVO","REVISAR",F176="REGULAR","NO APLICA")</f>
        <v xml:space="preserve"> </v>
      </c>
      <c r="AD176" s="192" t="str" cm="1">
        <f t="array" ref="AD176">IFERROR(_xlfn.IFS(AND(L176="si",M176="si"),1,AND(L176="no",M176="si"),0.5,AND(L176="si",M176="no"),0.5,AND(L176="no",M176="no"),0),"")</f>
        <v/>
      </c>
    </row>
    <row r="177" spans="1:30">
      <c r="A177" s="101" t="str">
        <f ca="1"/>
        <v/>
      </c>
      <c r="B177" s="101">
        <f ca="1"/>
        <v>0</v>
      </c>
      <c r="C177" s="101" t="str">
        <f ca="1"/>
        <v/>
      </c>
      <c r="D177" s="101">
        <f ca="1"/>
        <v>0</v>
      </c>
      <c r="E177" s="101">
        <f ca="1"/>
        <v>0</v>
      </c>
      <c r="F177" s="101">
        <f ca="1"/>
        <v>0</v>
      </c>
      <c r="G177" s="101">
        <f ca="1"/>
        <v>0</v>
      </c>
      <c r="H177" s="101">
        <f ca="1"/>
        <v>0</v>
      </c>
      <c r="I177" s="101">
        <f ca="1"/>
        <v>0</v>
      </c>
      <c r="J177" s="101">
        <f ca="1"/>
        <v>0</v>
      </c>
      <c r="L177" s="205"/>
      <c r="M177" s="205"/>
      <c r="S177" s="92" t="str">
        <f t="shared" ca="1" si="12"/>
        <v/>
      </c>
      <c r="U177" s="92" t="str">
        <f t="shared" ca="1" si="11"/>
        <v/>
      </c>
      <c r="V177" s="91">
        <f t="shared" ca="1" si="11"/>
        <v>0</v>
      </c>
      <c r="W177" s="91" t="str">
        <f t="shared" ca="1" si="11"/>
        <v/>
      </c>
      <c r="X177" s="91" t="str" cm="1">
        <f t="array" aca="1" ref="X177" ca="1">IFERROR(_xlfn.IFS(W177="E",1,W177="G/2",$I$3/2,W177="G/5",$I$3/5,W177="G/10",$I$3/10,W177="i",$I$3),"")</f>
        <v/>
      </c>
      <c r="Y177" s="189">
        <f t="shared" ca="1" si="13"/>
        <v>0</v>
      </c>
      <c r="Z177" s="101">
        <f t="shared" ca="1" si="14"/>
        <v>0</v>
      </c>
      <c r="AA177" s="163" t="str">
        <f t="shared" ca="1" si="15"/>
        <v/>
      </c>
      <c r="AB177" s="190" t="str" cm="1">
        <f t="array" aca="1" ref="AB177" ca="1">_xlfn.IFS(Z177=0,"",Z177&gt;2.9,0,Z177&gt;2.4,0.25,Z177&gt;1.9,0.5,Z177&gt;1.5,0.75,Z177&lt;1.6,1)</f>
        <v/>
      </c>
      <c r="AC177" s="191" t="str" cm="1">
        <f t="array" aca="1" ref="AC177" ca="1">_xlfn.IFS(F177=0," ",F177="ALTERNATIVO","REVISAR",F177="REGULAR","NO APLICA")</f>
        <v xml:space="preserve"> </v>
      </c>
      <c r="AD177" s="192" t="str" cm="1">
        <f t="array" ref="AD177">IFERROR(_xlfn.IFS(AND(L177="si",M177="si"),1,AND(L177="no",M177="si"),0.5,AND(L177="si",M177="no"),0.5,AND(L177="no",M177="no"),0),"")</f>
        <v/>
      </c>
    </row>
    <row r="178" spans="1:30">
      <c r="A178" s="101" t="str">
        <f ca="1"/>
        <v/>
      </c>
      <c r="B178" s="101">
        <f ca="1"/>
        <v>0</v>
      </c>
      <c r="C178" s="101" t="str">
        <f ca="1"/>
        <v/>
      </c>
      <c r="D178" s="101">
        <f ca="1"/>
        <v>0</v>
      </c>
      <c r="E178" s="101">
        <f ca="1"/>
        <v>0</v>
      </c>
      <c r="F178" s="101">
        <f ca="1"/>
        <v>0</v>
      </c>
      <c r="G178" s="101">
        <f ca="1"/>
        <v>0</v>
      </c>
      <c r="H178" s="101">
        <f ca="1"/>
        <v>0</v>
      </c>
      <c r="I178" s="101">
        <f ca="1"/>
        <v>0</v>
      </c>
      <c r="J178" s="101">
        <f ca="1"/>
        <v>0</v>
      </c>
      <c r="L178" s="205"/>
      <c r="M178" s="205"/>
      <c r="S178" s="92" t="str">
        <f t="shared" ca="1" si="12"/>
        <v/>
      </c>
      <c r="U178" s="92" t="str">
        <f t="shared" ca="1" si="11"/>
        <v/>
      </c>
      <c r="V178" s="91">
        <f t="shared" ca="1" si="11"/>
        <v>0</v>
      </c>
      <c r="W178" s="91" t="str">
        <f t="shared" ca="1" si="11"/>
        <v/>
      </c>
      <c r="X178" s="91" t="str" cm="1">
        <f t="array" aca="1" ref="X178" ca="1">IFERROR(_xlfn.IFS(W178="E",1,W178="G/2",$I$3/2,W178="G/5",$I$3/5,W178="G/10",$I$3/10,W178="i",$I$3),"")</f>
        <v/>
      </c>
      <c r="Y178" s="189">
        <f t="shared" ca="1" si="13"/>
        <v>0</v>
      </c>
      <c r="Z178" s="101">
        <f t="shared" ca="1" si="14"/>
        <v>0</v>
      </c>
      <c r="AA178" s="163" t="str">
        <f t="shared" ca="1" si="15"/>
        <v/>
      </c>
      <c r="AB178" s="190" t="str" cm="1">
        <f t="array" aca="1" ref="AB178" ca="1">_xlfn.IFS(Z178=0,"",Z178&gt;2.9,0,Z178&gt;2.4,0.25,Z178&gt;1.9,0.5,Z178&gt;1.5,0.75,Z178&lt;1.6,1)</f>
        <v/>
      </c>
      <c r="AC178" s="191" t="str" cm="1">
        <f t="array" aca="1" ref="AC178" ca="1">_xlfn.IFS(F178=0," ",F178="ALTERNATIVO","REVISAR",F178="REGULAR","NO APLICA")</f>
        <v xml:space="preserve"> </v>
      </c>
      <c r="AD178" s="192" t="str" cm="1">
        <f t="array" ref="AD178">IFERROR(_xlfn.IFS(AND(L178="si",M178="si"),1,AND(L178="no",M178="si"),0.5,AND(L178="si",M178="no"),0.5,AND(L178="no",M178="no"),0),"")</f>
        <v/>
      </c>
    </row>
    <row r="179" spans="1:30">
      <c r="A179" s="101" t="str">
        <f ca="1"/>
        <v/>
      </c>
      <c r="B179" s="101">
        <f ca="1"/>
        <v>0</v>
      </c>
      <c r="C179" s="101" t="str">
        <f ca="1"/>
        <v/>
      </c>
      <c r="D179" s="101">
        <f ca="1"/>
        <v>0</v>
      </c>
      <c r="E179" s="101">
        <f ca="1"/>
        <v>0</v>
      </c>
      <c r="F179" s="101">
        <f ca="1"/>
        <v>0</v>
      </c>
      <c r="G179" s="101">
        <f ca="1"/>
        <v>0</v>
      </c>
      <c r="H179" s="101">
        <f ca="1"/>
        <v>0</v>
      </c>
      <c r="I179" s="101">
        <f ca="1"/>
        <v>0</v>
      </c>
      <c r="J179" s="101">
        <f ca="1"/>
        <v>0</v>
      </c>
      <c r="L179" s="205"/>
      <c r="M179" s="205"/>
      <c r="S179" s="92" t="str">
        <f t="shared" ca="1" si="12"/>
        <v/>
      </c>
      <c r="U179" s="92" t="str">
        <f t="shared" ca="1" si="11"/>
        <v/>
      </c>
      <c r="V179" s="91">
        <f t="shared" ca="1" si="11"/>
        <v>0</v>
      </c>
      <c r="W179" s="91" t="str">
        <f t="shared" ca="1" si="11"/>
        <v/>
      </c>
      <c r="X179" s="91" t="str" cm="1">
        <f t="array" aca="1" ref="X179" ca="1">IFERROR(_xlfn.IFS(W179="E",1,W179="G/2",$I$3/2,W179="G/5",$I$3/5,W179="G/10",$I$3/10,W179="i",$I$3),"")</f>
        <v/>
      </c>
      <c r="Y179" s="189">
        <f t="shared" ca="1" si="13"/>
        <v>0</v>
      </c>
      <c r="Z179" s="101">
        <f t="shared" ca="1" si="14"/>
        <v>0</v>
      </c>
      <c r="AA179" s="163" t="str">
        <f t="shared" ca="1" si="15"/>
        <v/>
      </c>
      <c r="AB179" s="190" t="str" cm="1">
        <f t="array" aca="1" ref="AB179" ca="1">_xlfn.IFS(Z179=0,"",Z179&gt;2.9,0,Z179&gt;2.4,0.25,Z179&gt;1.9,0.5,Z179&gt;1.5,0.75,Z179&lt;1.6,1)</f>
        <v/>
      </c>
      <c r="AC179" s="191" t="str" cm="1">
        <f t="array" aca="1" ref="AC179" ca="1">_xlfn.IFS(F179=0," ",F179="ALTERNATIVO","REVISAR",F179="REGULAR","NO APLICA")</f>
        <v xml:space="preserve"> </v>
      </c>
      <c r="AD179" s="192" t="str" cm="1">
        <f t="array" ref="AD179">IFERROR(_xlfn.IFS(AND(L179="si",M179="si"),1,AND(L179="no",M179="si"),0.5,AND(L179="si",M179="no"),0.5,AND(L179="no",M179="no"),0),"")</f>
        <v/>
      </c>
    </row>
    <row r="180" spans="1:30">
      <c r="A180" s="101" t="str">
        <f ca="1"/>
        <v/>
      </c>
      <c r="B180" s="101">
        <f ca="1"/>
        <v>0</v>
      </c>
      <c r="C180" s="101" t="str">
        <f ca="1"/>
        <v/>
      </c>
      <c r="D180" s="101">
        <f ca="1"/>
        <v>0</v>
      </c>
      <c r="E180" s="101">
        <f ca="1"/>
        <v>0</v>
      </c>
      <c r="F180" s="101">
        <f ca="1"/>
        <v>0</v>
      </c>
      <c r="G180" s="101">
        <f ca="1"/>
        <v>0</v>
      </c>
      <c r="H180" s="101">
        <f ca="1"/>
        <v>0</v>
      </c>
      <c r="I180" s="101">
        <f ca="1"/>
        <v>0</v>
      </c>
      <c r="J180" s="101">
        <f ca="1"/>
        <v>0</v>
      </c>
      <c r="L180" s="205"/>
      <c r="M180" s="205"/>
      <c r="S180" s="92" t="str">
        <f t="shared" ca="1" si="12"/>
        <v/>
      </c>
      <c r="U180" s="92" t="str">
        <f t="shared" ca="1" si="11"/>
        <v/>
      </c>
      <c r="V180" s="91">
        <f t="shared" ca="1" si="11"/>
        <v>0</v>
      </c>
      <c r="W180" s="91" t="str">
        <f t="shared" ca="1" si="11"/>
        <v/>
      </c>
      <c r="X180" s="91" t="str" cm="1">
        <f t="array" aca="1" ref="X180" ca="1">IFERROR(_xlfn.IFS(W180="E",1,W180="G/2",$I$3/2,W180="G/5",$I$3/5,W180="G/10",$I$3/10,W180="i",$I$3),"")</f>
        <v/>
      </c>
      <c r="Y180" s="189">
        <f t="shared" ca="1" si="13"/>
        <v>0</v>
      </c>
      <c r="Z180" s="101">
        <f t="shared" ca="1" si="14"/>
        <v>0</v>
      </c>
      <c r="AA180" s="163" t="str">
        <f t="shared" ca="1" si="15"/>
        <v/>
      </c>
      <c r="AB180" s="190" t="str" cm="1">
        <f t="array" aca="1" ref="AB180" ca="1">_xlfn.IFS(Z180=0,"",Z180&gt;2.9,0,Z180&gt;2.4,0.25,Z180&gt;1.9,0.5,Z180&gt;1.5,0.75,Z180&lt;1.6,1)</f>
        <v/>
      </c>
      <c r="AC180" s="191" t="str" cm="1">
        <f t="array" aca="1" ref="AC180" ca="1">_xlfn.IFS(F180=0," ",F180="ALTERNATIVO","REVISAR",F180="REGULAR","NO APLICA")</f>
        <v xml:space="preserve"> </v>
      </c>
      <c r="AD180" s="192" t="str" cm="1">
        <f t="array" ref="AD180">IFERROR(_xlfn.IFS(AND(L180="si",M180="si"),1,AND(L180="no",M180="si"),0.5,AND(L180="si",M180="no"),0.5,AND(L180="no",M180="no"),0),"")</f>
        <v/>
      </c>
    </row>
    <row r="181" spans="1:30">
      <c r="A181" s="101" t="str">
        <f ca="1"/>
        <v/>
      </c>
      <c r="B181" s="101">
        <f ca="1"/>
        <v>0</v>
      </c>
      <c r="C181" s="101" t="str">
        <f ca="1"/>
        <v/>
      </c>
      <c r="D181" s="101">
        <f ca="1"/>
        <v>0</v>
      </c>
      <c r="E181" s="101">
        <f ca="1"/>
        <v>0</v>
      </c>
      <c r="F181" s="101">
        <f ca="1"/>
        <v>0</v>
      </c>
      <c r="G181" s="101">
        <f ca="1"/>
        <v>0</v>
      </c>
      <c r="H181" s="101">
        <f ca="1"/>
        <v>0</v>
      </c>
      <c r="I181" s="101">
        <f ca="1"/>
        <v>0</v>
      </c>
      <c r="J181" s="101">
        <f ca="1"/>
        <v>0</v>
      </c>
      <c r="L181" s="205"/>
      <c r="M181" s="205"/>
      <c r="S181" s="92" t="str">
        <f t="shared" ca="1" si="12"/>
        <v/>
      </c>
      <c r="U181" s="92" t="str">
        <f t="shared" ca="1" si="11"/>
        <v/>
      </c>
      <c r="V181" s="91">
        <f t="shared" ca="1" si="11"/>
        <v>0</v>
      </c>
      <c r="W181" s="91" t="str">
        <f t="shared" ca="1" si="11"/>
        <v/>
      </c>
      <c r="X181" s="91" t="str" cm="1">
        <f t="array" aca="1" ref="X181" ca="1">IFERROR(_xlfn.IFS(W181="E",1,W181="G/2",$I$3/2,W181="G/5",$I$3/5,W181="G/10",$I$3/10,W181="i",$I$3),"")</f>
        <v/>
      </c>
      <c r="Y181" s="189">
        <f t="shared" ca="1" si="13"/>
        <v>0</v>
      </c>
      <c r="Z181" s="101">
        <f t="shared" ca="1" si="14"/>
        <v>0</v>
      </c>
      <c r="AA181" s="163" t="str">
        <f t="shared" ca="1" si="15"/>
        <v/>
      </c>
      <c r="AB181" s="190" t="str" cm="1">
        <f t="array" aca="1" ref="AB181" ca="1">_xlfn.IFS(Z181=0,"",Z181&gt;2.9,0,Z181&gt;2.4,0.25,Z181&gt;1.9,0.5,Z181&gt;1.5,0.75,Z181&lt;1.6,1)</f>
        <v/>
      </c>
      <c r="AC181" s="191" t="str" cm="1">
        <f t="array" aca="1" ref="AC181" ca="1">_xlfn.IFS(F181=0," ",F181="ALTERNATIVO","REVISAR",F181="REGULAR","NO APLICA")</f>
        <v xml:space="preserve"> </v>
      </c>
      <c r="AD181" s="192" t="str" cm="1">
        <f t="array" ref="AD181">IFERROR(_xlfn.IFS(AND(L181="si",M181="si"),1,AND(L181="no",M181="si"),0.5,AND(L181="si",M181="no"),0.5,AND(L181="no",M181="no"),0),"")</f>
        <v/>
      </c>
    </row>
    <row r="182" spans="1:30">
      <c r="A182" s="101" t="str">
        <f ca="1"/>
        <v/>
      </c>
      <c r="B182" s="101">
        <f ca="1"/>
        <v>0</v>
      </c>
      <c r="C182" s="101" t="str">
        <f ca="1"/>
        <v/>
      </c>
      <c r="D182" s="101">
        <f ca="1"/>
        <v>0</v>
      </c>
      <c r="E182" s="101">
        <f ca="1"/>
        <v>0</v>
      </c>
      <c r="F182" s="101">
        <f ca="1"/>
        <v>0</v>
      </c>
      <c r="G182" s="101">
        <f ca="1"/>
        <v>0</v>
      </c>
      <c r="H182" s="101">
        <f ca="1"/>
        <v>0</v>
      </c>
      <c r="I182" s="101">
        <f ca="1"/>
        <v>0</v>
      </c>
      <c r="J182" s="101">
        <f ca="1"/>
        <v>0</v>
      </c>
      <c r="L182" s="205"/>
      <c r="M182" s="205"/>
      <c r="S182" s="92" t="str">
        <f t="shared" ca="1" si="12"/>
        <v/>
      </c>
      <c r="U182" s="92" t="str">
        <f t="shared" ca="1" si="11"/>
        <v/>
      </c>
      <c r="V182" s="91">
        <f t="shared" ca="1" si="11"/>
        <v>0</v>
      </c>
      <c r="W182" s="91" t="str">
        <f t="shared" ca="1" si="11"/>
        <v/>
      </c>
      <c r="X182" s="91" t="str" cm="1">
        <f t="array" aca="1" ref="X182" ca="1">IFERROR(_xlfn.IFS(W182="E",1,W182="G/2",$I$3/2,W182="G/5",$I$3/5,W182="G/10",$I$3/10,W182="i",$I$3),"")</f>
        <v/>
      </c>
      <c r="Y182" s="189">
        <f t="shared" ca="1" si="13"/>
        <v>0</v>
      </c>
      <c r="Z182" s="101">
        <f t="shared" ca="1" si="14"/>
        <v>0</v>
      </c>
      <c r="AA182" s="163" t="str">
        <f t="shared" ca="1" si="15"/>
        <v/>
      </c>
      <c r="AB182" s="190" t="str" cm="1">
        <f t="array" aca="1" ref="AB182" ca="1">_xlfn.IFS(Z182=0,"",Z182&gt;2.9,0,Z182&gt;2.4,0.25,Z182&gt;1.9,0.5,Z182&gt;1.5,0.75,Z182&lt;1.6,1)</f>
        <v/>
      </c>
      <c r="AC182" s="191" t="str" cm="1">
        <f t="array" aca="1" ref="AC182" ca="1">_xlfn.IFS(F182=0," ",F182="ALTERNATIVO","REVISAR",F182="REGULAR","NO APLICA")</f>
        <v xml:space="preserve"> </v>
      </c>
      <c r="AD182" s="192" t="str" cm="1">
        <f t="array" ref="AD182">IFERROR(_xlfn.IFS(AND(L182="si",M182="si"),1,AND(L182="no",M182="si"),0.5,AND(L182="si",M182="no"),0.5,AND(L182="no",M182="no"),0),"")</f>
        <v/>
      </c>
    </row>
    <row r="183" spans="1:30">
      <c r="A183" s="101" t="str">
        <f ca="1"/>
        <v/>
      </c>
      <c r="B183" s="101">
        <f ca="1"/>
        <v>0</v>
      </c>
      <c r="C183" s="101" t="str">
        <f ca="1"/>
        <v/>
      </c>
      <c r="D183" s="101">
        <f ca="1"/>
        <v>0</v>
      </c>
      <c r="E183" s="101">
        <f ca="1"/>
        <v>0</v>
      </c>
      <c r="F183" s="101">
        <f ca="1"/>
        <v>0</v>
      </c>
      <c r="G183" s="101">
        <f ca="1"/>
        <v>0</v>
      </c>
      <c r="H183" s="101">
        <f ca="1"/>
        <v>0</v>
      </c>
      <c r="I183" s="101">
        <f ca="1"/>
        <v>0</v>
      </c>
      <c r="J183" s="101">
        <f ca="1"/>
        <v>0</v>
      </c>
      <c r="L183" s="205"/>
      <c r="M183" s="205"/>
      <c r="S183" s="92" t="str">
        <f t="shared" ca="1" si="12"/>
        <v/>
      </c>
      <c r="U183" s="92" t="str">
        <f t="shared" ca="1" si="11"/>
        <v/>
      </c>
      <c r="V183" s="91">
        <f t="shared" ca="1" si="11"/>
        <v>0</v>
      </c>
      <c r="W183" s="91" t="str">
        <f t="shared" ca="1" si="11"/>
        <v/>
      </c>
      <c r="X183" s="91" t="str" cm="1">
        <f t="array" aca="1" ref="X183" ca="1">IFERROR(_xlfn.IFS(W183="E",1,W183="G/2",$I$3/2,W183="G/5",$I$3/5,W183="G/10",$I$3/10,W183="i",$I$3),"")</f>
        <v/>
      </c>
      <c r="Y183" s="189">
        <f t="shared" ca="1" si="13"/>
        <v>0</v>
      </c>
      <c r="Z183" s="101">
        <f t="shared" ca="1" si="14"/>
        <v>0</v>
      </c>
      <c r="AA183" s="163" t="str">
        <f t="shared" ca="1" si="15"/>
        <v/>
      </c>
      <c r="AB183" s="190" t="str" cm="1">
        <f t="array" aca="1" ref="AB183" ca="1">_xlfn.IFS(Z183=0,"",Z183&gt;2.9,0,Z183&gt;2.4,0.25,Z183&gt;1.9,0.5,Z183&gt;1.5,0.75,Z183&lt;1.6,1)</f>
        <v/>
      </c>
      <c r="AC183" s="191" t="str" cm="1">
        <f t="array" aca="1" ref="AC183" ca="1">_xlfn.IFS(F183=0," ",F183="ALTERNATIVO","REVISAR",F183="REGULAR","NO APLICA")</f>
        <v xml:space="preserve"> </v>
      </c>
      <c r="AD183" s="192" t="str" cm="1">
        <f t="array" ref="AD183">IFERROR(_xlfn.IFS(AND(L183="si",M183="si"),1,AND(L183="no",M183="si"),0.5,AND(L183="si",M183="no"),0.5,AND(L183="no",M183="no"),0),"")</f>
        <v/>
      </c>
    </row>
    <row r="184" spans="1:30">
      <c r="A184" s="101" t="str">
        <f ca="1"/>
        <v/>
      </c>
      <c r="B184" s="101">
        <f ca="1"/>
        <v>0</v>
      </c>
      <c r="C184" s="101" t="str">
        <f ca="1"/>
        <v/>
      </c>
      <c r="D184" s="101">
        <f ca="1"/>
        <v>0</v>
      </c>
      <c r="E184" s="101">
        <f ca="1"/>
        <v>0</v>
      </c>
      <c r="F184" s="101">
        <f ca="1"/>
        <v>0</v>
      </c>
      <c r="G184" s="101">
        <f ca="1"/>
        <v>0</v>
      </c>
      <c r="H184" s="101">
        <f ca="1"/>
        <v>0</v>
      </c>
      <c r="I184" s="101">
        <f ca="1"/>
        <v>0</v>
      </c>
      <c r="J184" s="101">
        <f ca="1"/>
        <v>0</v>
      </c>
      <c r="L184" s="205"/>
      <c r="M184" s="205"/>
      <c r="S184" s="92" t="str">
        <f t="shared" ca="1" si="12"/>
        <v/>
      </c>
      <c r="U184" s="92" t="str">
        <f t="shared" ca="1" si="11"/>
        <v/>
      </c>
      <c r="V184" s="91">
        <f t="shared" ca="1" si="11"/>
        <v>0</v>
      </c>
      <c r="W184" s="91" t="str">
        <f t="shared" ca="1" si="11"/>
        <v/>
      </c>
      <c r="X184" s="91" t="str" cm="1">
        <f t="array" aca="1" ref="X184" ca="1">IFERROR(_xlfn.IFS(W184="E",1,W184="G/2",$I$3/2,W184="G/5",$I$3/5,W184="G/10",$I$3/10,W184="i",$I$3),"")</f>
        <v/>
      </c>
      <c r="Y184" s="189">
        <f t="shared" ca="1" si="13"/>
        <v>0</v>
      </c>
      <c r="Z184" s="101">
        <f t="shared" ca="1" si="14"/>
        <v>0</v>
      </c>
      <c r="AA184" s="163" t="str">
        <f t="shared" ca="1" si="15"/>
        <v/>
      </c>
      <c r="AB184" s="190" t="str" cm="1">
        <f t="array" aca="1" ref="AB184" ca="1">_xlfn.IFS(Z184=0,"",Z184&gt;2.9,0,Z184&gt;2.4,0.25,Z184&gt;1.9,0.5,Z184&gt;1.5,0.75,Z184&lt;1.6,1)</f>
        <v/>
      </c>
      <c r="AC184" s="191" t="str" cm="1">
        <f t="array" aca="1" ref="AC184" ca="1">_xlfn.IFS(F184=0," ",F184="ALTERNATIVO","REVISAR",F184="REGULAR","NO APLICA")</f>
        <v xml:space="preserve"> </v>
      </c>
      <c r="AD184" s="192" t="str" cm="1">
        <f t="array" ref="AD184">IFERROR(_xlfn.IFS(AND(L184="si",M184="si"),1,AND(L184="no",M184="si"),0.5,AND(L184="si",M184="no"),0.5,AND(L184="no",M184="no"),0),"")</f>
        <v/>
      </c>
    </row>
    <row r="185" spans="1:30">
      <c r="A185" s="101" t="str">
        <f ca="1"/>
        <v/>
      </c>
      <c r="B185" s="101">
        <f ca="1"/>
        <v>0</v>
      </c>
      <c r="C185" s="101" t="str">
        <f ca="1"/>
        <v/>
      </c>
      <c r="D185" s="101">
        <f ca="1"/>
        <v>0</v>
      </c>
      <c r="E185" s="101">
        <f ca="1"/>
        <v>0</v>
      </c>
      <c r="F185" s="101">
        <f ca="1"/>
        <v>0</v>
      </c>
      <c r="G185" s="101">
        <f ca="1"/>
        <v>0</v>
      </c>
      <c r="H185" s="101">
        <f ca="1"/>
        <v>0</v>
      </c>
      <c r="I185" s="101">
        <f ca="1"/>
        <v>0</v>
      </c>
      <c r="J185" s="101">
        <f ca="1"/>
        <v>0</v>
      </c>
      <c r="L185" s="205"/>
      <c r="M185" s="205"/>
      <c r="S185" s="92" t="str">
        <f t="shared" ca="1" si="12"/>
        <v/>
      </c>
      <c r="U185" s="92" t="str">
        <f t="shared" ca="1" si="11"/>
        <v/>
      </c>
      <c r="V185" s="91">
        <f t="shared" ca="1" si="11"/>
        <v>0</v>
      </c>
      <c r="W185" s="91" t="str">
        <f t="shared" ca="1" si="11"/>
        <v/>
      </c>
      <c r="X185" s="91" t="str" cm="1">
        <f t="array" aca="1" ref="X185" ca="1">IFERROR(_xlfn.IFS(W185="E",1,W185="G/2",$I$3/2,W185="G/5",$I$3/5,W185="G/10",$I$3/10,W185="i",$I$3),"")</f>
        <v/>
      </c>
      <c r="Y185" s="189">
        <f t="shared" ca="1" si="13"/>
        <v>0</v>
      </c>
      <c r="Z185" s="101">
        <f t="shared" ca="1" si="14"/>
        <v>0</v>
      </c>
      <c r="AA185" s="163" t="str">
        <f t="shared" ca="1" si="15"/>
        <v/>
      </c>
      <c r="AB185" s="190" t="str" cm="1">
        <f t="array" aca="1" ref="AB185" ca="1">_xlfn.IFS(Z185=0,"",Z185&gt;2.9,0,Z185&gt;2.4,0.25,Z185&gt;1.9,0.5,Z185&gt;1.5,0.75,Z185&lt;1.6,1)</f>
        <v/>
      </c>
      <c r="AC185" s="191" t="str" cm="1">
        <f t="array" aca="1" ref="AC185" ca="1">_xlfn.IFS(F185=0," ",F185="ALTERNATIVO","REVISAR",F185="REGULAR","NO APLICA")</f>
        <v xml:space="preserve"> </v>
      </c>
      <c r="AD185" s="192" t="str" cm="1">
        <f t="array" ref="AD185">IFERROR(_xlfn.IFS(AND(L185="si",M185="si"),1,AND(L185="no",M185="si"),0.5,AND(L185="si",M185="no"),0.5,AND(L185="no",M185="no"),0),"")</f>
        <v/>
      </c>
    </row>
    <row r="186" spans="1:30">
      <c r="A186" s="101" t="str">
        <f ca="1"/>
        <v/>
      </c>
      <c r="B186" s="101">
        <f ca="1"/>
        <v>0</v>
      </c>
      <c r="C186" s="101" t="str">
        <f ca="1"/>
        <v/>
      </c>
      <c r="D186" s="101">
        <f ca="1"/>
        <v>0</v>
      </c>
      <c r="E186" s="101">
        <f ca="1"/>
        <v>0</v>
      </c>
      <c r="F186" s="101">
        <f ca="1"/>
        <v>0</v>
      </c>
      <c r="G186" s="101">
        <f ca="1"/>
        <v>0</v>
      </c>
      <c r="H186" s="101">
        <f ca="1"/>
        <v>0</v>
      </c>
      <c r="I186" s="101">
        <f ca="1"/>
        <v>0</v>
      </c>
      <c r="J186" s="101">
        <f ca="1"/>
        <v>0</v>
      </c>
      <c r="L186" s="205"/>
      <c r="M186" s="205"/>
      <c r="S186" s="92" t="str">
        <f t="shared" ca="1" si="12"/>
        <v/>
      </c>
      <c r="U186" s="92" t="str">
        <f t="shared" ca="1" si="11"/>
        <v/>
      </c>
      <c r="V186" s="91">
        <f t="shared" ca="1" si="11"/>
        <v>0</v>
      </c>
      <c r="W186" s="91" t="str">
        <f t="shared" ca="1" si="11"/>
        <v/>
      </c>
      <c r="X186" s="91" t="str" cm="1">
        <f t="array" aca="1" ref="X186" ca="1">IFERROR(_xlfn.IFS(W186="E",1,W186="G/2",$I$3/2,W186="G/5",$I$3/5,W186="G/10",$I$3/10,W186="i",$I$3),"")</f>
        <v/>
      </c>
      <c r="Y186" s="189">
        <f t="shared" ca="1" si="13"/>
        <v>0</v>
      </c>
      <c r="Z186" s="101">
        <f t="shared" ca="1" si="14"/>
        <v>0</v>
      </c>
      <c r="AA186" s="163" t="str">
        <f t="shared" ca="1" si="15"/>
        <v/>
      </c>
      <c r="AB186" s="190" t="str" cm="1">
        <f t="array" aca="1" ref="AB186" ca="1">_xlfn.IFS(Z186=0,"",Z186&gt;2.9,0,Z186&gt;2.4,0.25,Z186&gt;1.9,0.5,Z186&gt;1.5,0.75,Z186&lt;1.6,1)</f>
        <v/>
      </c>
      <c r="AC186" s="191" t="str" cm="1">
        <f t="array" aca="1" ref="AC186" ca="1">_xlfn.IFS(F186=0," ",F186="ALTERNATIVO","REVISAR",F186="REGULAR","NO APLICA")</f>
        <v xml:space="preserve"> </v>
      </c>
      <c r="AD186" s="192" t="str" cm="1">
        <f t="array" ref="AD186">IFERROR(_xlfn.IFS(AND(L186="si",M186="si"),1,AND(L186="no",M186="si"),0.5,AND(L186="si",M186="no"),0.5,AND(L186="no",M186="no"),0),"")</f>
        <v/>
      </c>
    </row>
    <row r="187" spans="1:30">
      <c r="A187" s="101" t="str">
        <f ca="1"/>
        <v/>
      </c>
      <c r="B187" s="101">
        <f ca="1"/>
        <v>0</v>
      </c>
      <c r="C187" s="101" t="str">
        <f ca="1"/>
        <v/>
      </c>
      <c r="D187" s="101">
        <f ca="1"/>
        <v>0</v>
      </c>
      <c r="E187" s="101">
        <f ca="1"/>
        <v>0</v>
      </c>
      <c r="F187" s="101">
        <f ca="1"/>
        <v>0</v>
      </c>
      <c r="G187" s="101">
        <f ca="1"/>
        <v>0</v>
      </c>
      <c r="H187" s="101">
        <f ca="1"/>
        <v>0</v>
      </c>
      <c r="I187" s="101">
        <f ca="1"/>
        <v>0</v>
      </c>
      <c r="J187" s="101">
        <f ca="1"/>
        <v>0</v>
      </c>
      <c r="L187" s="205"/>
      <c r="M187" s="205"/>
      <c r="S187" s="92" t="str">
        <f t="shared" ca="1" si="12"/>
        <v/>
      </c>
      <c r="U187" s="92" t="str">
        <f t="shared" ca="1" si="11"/>
        <v/>
      </c>
      <c r="V187" s="91">
        <f t="shared" ca="1" si="11"/>
        <v>0</v>
      </c>
      <c r="W187" s="91" t="str">
        <f t="shared" ca="1" si="11"/>
        <v/>
      </c>
      <c r="X187" s="91" t="str" cm="1">
        <f t="array" aca="1" ref="X187" ca="1">IFERROR(_xlfn.IFS(W187="E",1,W187="G/2",$I$3/2,W187="G/5",$I$3/5,W187="G/10",$I$3/10,W187="i",$I$3),"")</f>
        <v/>
      </c>
      <c r="Y187" s="189">
        <f t="shared" ca="1" si="13"/>
        <v>0</v>
      </c>
      <c r="Z187" s="101">
        <f t="shared" ca="1" si="14"/>
        <v>0</v>
      </c>
      <c r="AA187" s="163" t="str">
        <f t="shared" ca="1" si="15"/>
        <v/>
      </c>
      <c r="AB187" s="190" t="str" cm="1">
        <f t="array" aca="1" ref="AB187" ca="1">_xlfn.IFS(Z187=0,"",Z187&gt;2.9,0,Z187&gt;2.4,0.25,Z187&gt;1.9,0.5,Z187&gt;1.5,0.75,Z187&lt;1.6,1)</f>
        <v/>
      </c>
      <c r="AC187" s="191" t="str" cm="1">
        <f t="array" aca="1" ref="AC187" ca="1">_xlfn.IFS(F187=0," ",F187="ALTERNATIVO","REVISAR",F187="REGULAR","NO APLICA")</f>
        <v xml:space="preserve"> </v>
      </c>
      <c r="AD187" s="192" t="str" cm="1">
        <f t="array" ref="AD187">IFERROR(_xlfn.IFS(AND(L187="si",M187="si"),1,AND(L187="no",M187="si"),0.5,AND(L187="si",M187="no"),0.5,AND(L187="no",M187="no"),0),"")</f>
        <v/>
      </c>
    </row>
    <row r="188" spans="1:30">
      <c r="A188" s="101" t="str">
        <f ca="1"/>
        <v/>
      </c>
      <c r="B188" s="101">
        <f ca="1"/>
        <v>0</v>
      </c>
      <c r="C188" s="101" t="str">
        <f ca="1"/>
        <v/>
      </c>
      <c r="D188" s="101">
        <f ca="1"/>
        <v>0</v>
      </c>
      <c r="E188" s="101">
        <f ca="1"/>
        <v>0</v>
      </c>
      <c r="F188" s="101">
        <f ca="1"/>
        <v>0</v>
      </c>
      <c r="G188" s="101">
        <f ca="1"/>
        <v>0</v>
      </c>
      <c r="H188" s="101">
        <f ca="1"/>
        <v>0</v>
      </c>
      <c r="I188" s="101">
        <f ca="1"/>
        <v>0</v>
      </c>
      <c r="J188" s="101">
        <f ca="1"/>
        <v>0</v>
      </c>
      <c r="L188" s="205"/>
      <c r="M188" s="205"/>
      <c r="S188" s="92" t="str">
        <f t="shared" ca="1" si="12"/>
        <v/>
      </c>
      <c r="U188" s="92" t="str">
        <f t="shared" ca="1" si="11"/>
        <v/>
      </c>
      <c r="V188" s="91">
        <f t="shared" ca="1" si="11"/>
        <v>0</v>
      </c>
      <c r="W188" s="91" t="str">
        <f t="shared" ca="1" si="11"/>
        <v/>
      </c>
      <c r="X188" s="91" t="str" cm="1">
        <f t="array" aca="1" ref="X188" ca="1">IFERROR(_xlfn.IFS(W188="E",1,W188="G/2",$I$3/2,W188="G/5",$I$3/5,W188="G/10",$I$3/10,W188="i",$I$3),"")</f>
        <v/>
      </c>
      <c r="Y188" s="189">
        <f t="shared" ca="1" si="13"/>
        <v>0</v>
      </c>
      <c r="Z188" s="101">
        <f t="shared" ca="1" si="14"/>
        <v>0</v>
      </c>
      <c r="AA188" s="163" t="str">
        <f t="shared" ca="1" si="15"/>
        <v/>
      </c>
      <c r="AB188" s="190" t="str" cm="1">
        <f t="array" aca="1" ref="AB188" ca="1">_xlfn.IFS(Z188=0,"",Z188&gt;2.9,0,Z188&gt;2.4,0.25,Z188&gt;1.9,0.5,Z188&gt;1.5,0.75,Z188&lt;1.6,1)</f>
        <v/>
      </c>
      <c r="AC188" s="191" t="str" cm="1">
        <f t="array" aca="1" ref="AC188" ca="1">_xlfn.IFS(F188=0," ",F188="ALTERNATIVO","REVISAR",F188="REGULAR","NO APLICA")</f>
        <v xml:space="preserve"> </v>
      </c>
      <c r="AD188" s="192" t="str" cm="1">
        <f t="array" ref="AD188">IFERROR(_xlfn.IFS(AND(L188="si",M188="si"),1,AND(L188="no",M188="si"),0.5,AND(L188="si",M188="no"),0.5,AND(L188="no",M188="no"),0),"")</f>
        <v/>
      </c>
    </row>
    <row r="189" spans="1:30">
      <c r="A189" s="101" t="str">
        <f ca="1"/>
        <v/>
      </c>
      <c r="B189" s="101">
        <f ca="1"/>
        <v>0</v>
      </c>
      <c r="C189" s="101" t="str">
        <f ca="1"/>
        <v/>
      </c>
      <c r="D189" s="101">
        <f ca="1"/>
        <v>0</v>
      </c>
      <c r="E189" s="101">
        <f ca="1"/>
        <v>0</v>
      </c>
      <c r="F189" s="101">
        <f ca="1"/>
        <v>0</v>
      </c>
      <c r="G189" s="101">
        <f ca="1"/>
        <v>0</v>
      </c>
      <c r="H189" s="101">
        <f ca="1"/>
        <v>0</v>
      </c>
      <c r="I189" s="101">
        <f ca="1"/>
        <v>0</v>
      </c>
      <c r="J189" s="101">
        <f ca="1"/>
        <v>0</v>
      </c>
      <c r="L189" s="205"/>
      <c r="M189" s="205"/>
      <c r="S189" s="92" t="str">
        <f t="shared" ca="1" si="12"/>
        <v/>
      </c>
      <c r="U189" s="92" t="str">
        <f t="shared" ca="1" si="11"/>
        <v/>
      </c>
      <c r="V189" s="91">
        <f t="shared" ca="1" si="11"/>
        <v>0</v>
      </c>
      <c r="W189" s="91" t="str">
        <f t="shared" ca="1" si="11"/>
        <v/>
      </c>
      <c r="X189" s="91" t="str" cm="1">
        <f t="array" aca="1" ref="X189" ca="1">IFERROR(_xlfn.IFS(W189="E",1,W189="G/2",$I$3/2,W189="G/5",$I$3/5,W189="G/10",$I$3/10,W189="i",$I$3),"")</f>
        <v/>
      </c>
      <c r="Y189" s="189">
        <f t="shared" ca="1" si="13"/>
        <v>0</v>
      </c>
      <c r="Z189" s="101">
        <f t="shared" ca="1" si="14"/>
        <v>0</v>
      </c>
      <c r="AA189" s="163" t="str">
        <f t="shared" ca="1" si="15"/>
        <v/>
      </c>
      <c r="AB189" s="190" t="str" cm="1">
        <f t="array" aca="1" ref="AB189" ca="1">_xlfn.IFS(Z189=0,"",Z189&gt;2.9,0,Z189&gt;2.4,0.25,Z189&gt;1.9,0.5,Z189&gt;1.5,0.75,Z189&lt;1.6,1)</f>
        <v/>
      </c>
      <c r="AC189" s="191" t="str" cm="1">
        <f t="array" aca="1" ref="AC189" ca="1">_xlfn.IFS(F189=0," ",F189="ALTERNATIVO","REVISAR",F189="REGULAR","NO APLICA")</f>
        <v xml:space="preserve"> </v>
      </c>
      <c r="AD189" s="192" t="str" cm="1">
        <f t="array" ref="AD189">IFERROR(_xlfn.IFS(AND(L189="si",M189="si"),1,AND(L189="no",M189="si"),0.5,AND(L189="si",M189="no"),0.5,AND(L189="no",M189="no"),0),"")</f>
        <v/>
      </c>
    </row>
    <row r="190" spans="1:30">
      <c r="A190" s="101" t="str">
        <f ca="1"/>
        <v/>
      </c>
      <c r="B190" s="101">
        <f ca="1"/>
        <v>0</v>
      </c>
      <c r="C190" s="101" t="str">
        <f ca="1"/>
        <v/>
      </c>
      <c r="D190" s="101">
        <f ca="1"/>
        <v>0</v>
      </c>
      <c r="E190" s="101">
        <f ca="1"/>
        <v>0</v>
      </c>
      <c r="F190" s="101">
        <f ca="1"/>
        <v>0</v>
      </c>
      <c r="G190" s="101">
        <f ca="1"/>
        <v>0</v>
      </c>
      <c r="H190" s="101">
        <f ca="1"/>
        <v>0</v>
      </c>
      <c r="I190" s="101">
        <f ca="1"/>
        <v>0</v>
      </c>
      <c r="J190" s="101">
        <f ca="1"/>
        <v>0</v>
      </c>
      <c r="L190" s="205"/>
      <c r="M190" s="205"/>
      <c r="S190" s="92" t="str">
        <f t="shared" ca="1" si="12"/>
        <v/>
      </c>
      <c r="U190" s="92" t="str">
        <f t="shared" ca="1" si="11"/>
        <v/>
      </c>
      <c r="V190" s="91">
        <f t="shared" ca="1" si="11"/>
        <v>0</v>
      </c>
      <c r="W190" s="91" t="str">
        <f t="shared" ca="1" si="11"/>
        <v/>
      </c>
      <c r="X190" s="91" t="str" cm="1">
        <f t="array" aca="1" ref="X190" ca="1">IFERROR(_xlfn.IFS(W190="E",1,W190="G/2",$I$3/2,W190="G/5",$I$3/5,W190="G/10",$I$3/10,W190="i",$I$3),"")</f>
        <v/>
      </c>
      <c r="Y190" s="189">
        <f t="shared" ca="1" si="13"/>
        <v>0</v>
      </c>
      <c r="Z190" s="101">
        <f t="shared" ca="1" si="14"/>
        <v>0</v>
      </c>
      <c r="AA190" s="163" t="str">
        <f t="shared" ca="1" si="15"/>
        <v/>
      </c>
      <c r="AB190" s="190" t="str" cm="1">
        <f t="array" aca="1" ref="AB190" ca="1">_xlfn.IFS(Z190=0,"",Z190&gt;2.9,0,Z190&gt;2.4,0.25,Z190&gt;1.9,0.5,Z190&gt;1.5,0.75,Z190&lt;1.6,1)</f>
        <v/>
      </c>
      <c r="AC190" s="191" t="str" cm="1">
        <f t="array" aca="1" ref="AC190" ca="1">_xlfn.IFS(F190=0," ",F190="ALTERNATIVO","REVISAR",F190="REGULAR","NO APLICA")</f>
        <v xml:space="preserve"> </v>
      </c>
      <c r="AD190" s="192" t="str" cm="1">
        <f t="array" ref="AD190">IFERROR(_xlfn.IFS(AND(L190="si",M190="si"),1,AND(L190="no",M190="si"),0.5,AND(L190="si",M190="no"),0.5,AND(L190="no",M190="no"),0),"")</f>
        <v/>
      </c>
    </row>
    <row r="191" spans="1:30">
      <c r="A191" s="101" t="str">
        <f ca="1"/>
        <v/>
      </c>
      <c r="B191" s="101">
        <f ca="1"/>
        <v>0</v>
      </c>
      <c r="C191" s="101" t="str">
        <f ca="1"/>
        <v/>
      </c>
      <c r="D191" s="101">
        <f ca="1"/>
        <v>0</v>
      </c>
      <c r="E191" s="101">
        <f ca="1"/>
        <v>0</v>
      </c>
      <c r="F191" s="101">
        <f ca="1"/>
        <v>0</v>
      </c>
      <c r="G191" s="101">
        <f ca="1"/>
        <v>0</v>
      </c>
      <c r="H191" s="101">
        <f ca="1"/>
        <v>0</v>
      </c>
      <c r="I191" s="101">
        <f ca="1"/>
        <v>0</v>
      </c>
      <c r="J191" s="101">
        <f ca="1"/>
        <v>0</v>
      </c>
      <c r="L191" s="205"/>
      <c r="M191" s="205"/>
      <c r="S191" s="92" t="str">
        <f t="shared" ca="1" si="12"/>
        <v/>
      </c>
      <c r="U191" s="92" t="str">
        <f t="shared" ca="1" si="11"/>
        <v/>
      </c>
      <c r="V191" s="91">
        <f t="shared" ca="1" si="11"/>
        <v>0</v>
      </c>
      <c r="W191" s="91" t="str">
        <f t="shared" ca="1" si="11"/>
        <v/>
      </c>
      <c r="X191" s="91" t="str" cm="1">
        <f t="array" aca="1" ref="X191" ca="1">IFERROR(_xlfn.IFS(W191="E",1,W191="G/2",$I$3/2,W191="G/5",$I$3/5,W191="G/10",$I$3/10,W191="i",$I$3),"")</f>
        <v/>
      </c>
      <c r="Y191" s="189">
        <f t="shared" ca="1" si="13"/>
        <v>0</v>
      </c>
      <c r="Z191" s="101">
        <f t="shared" ca="1" si="14"/>
        <v>0</v>
      </c>
      <c r="AA191" s="163" t="str">
        <f t="shared" ca="1" si="15"/>
        <v/>
      </c>
      <c r="AB191" s="190" t="str" cm="1">
        <f t="array" aca="1" ref="AB191" ca="1">_xlfn.IFS(Z191=0,"",Z191&gt;2.9,0,Z191&gt;2.4,0.25,Z191&gt;1.9,0.5,Z191&gt;1.5,0.75,Z191&lt;1.6,1)</f>
        <v/>
      </c>
      <c r="AC191" s="191" t="str" cm="1">
        <f t="array" aca="1" ref="AC191" ca="1">_xlfn.IFS(F191=0," ",F191="ALTERNATIVO","REVISAR",F191="REGULAR","NO APLICA")</f>
        <v xml:space="preserve"> </v>
      </c>
      <c r="AD191" s="192" t="str" cm="1">
        <f t="array" ref="AD191">IFERROR(_xlfn.IFS(AND(L191="si",M191="si"),1,AND(L191="no",M191="si"),0.5,AND(L191="si",M191="no"),0.5,AND(L191="no",M191="no"),0),"")</f>
        <v/>
      </c>
    </row>
    <row r="192" spans="1:30">
      <c r="A192" s="101" t="str">
        <f ca="1"/>
        <v/>
      </c>
      <c r="B192" s="101">
        <f ca="1"/>
        <v>0</v>
      </c>
      <c r="C192" s="101" t="str">
        <f ca="1"/>
        <v/>
      </c>
      <c r="D192" s="101">
        <f ca="1"/>
        <v>0</v>
      </c>
      <c r="E192" s="101">
        <f ca="1"/>
        <v>0</v>
      </c>
      <c r="F192" s="101">
        <f ca="1"/>
        <v>0</v>
      </c>
      <c r="G192" s="101">
        <f ca="1"/>
        <v>0</v>
      </c>
      <c r="H192" s="101">
        <f ca="1"/>
        <v>0</v>
      </c>
      <c r="I192" s="101">
        <f ca="1"/>
        <v>0</v>
      </c>
      <c r="J192" s="101">
        <f ca="1"/>
        <v>0</v>
      </c>
      <c r="L192" s="205"/>
      <c r="M192" s="205"/>
      <c r="S192" s="92" t="str">
        <f t="shared" ca="1" si="12"/>
        <v/>
      </c>
      <c r="U192" s="92" t="str">
        <f t="shared" ca="1" si="11"/>
        <v/>
      </c>
      <c r="V192" s="91">
        <f t="shared" ca="1" si="11"/>
        <v>0</v>
      </c>
      <c r="W192" s="91" t="str">
        <f t="shared" ca="1" si="11"/>
        <v/>
      </c>
      <c r="X192" s="91" t="str" cm="1">
        <f t="array" aca="1" ref="X192" ca="1">IFERROR(_xlfn.IFS(W192="E",1,W192="G/2",$I$3/2,W192="G/5",$I$3/5,W192="G/10",$I$3/10,W192="i",$I$3),"")</f>
        <v/>
      </c>
      <c r="Y192" s="189">
        <f t="shared" ca="1" si="13"/>
        <v>0</v>
      </c>
      <c r="Z192" s="101">
        <f t="shared" ca="1" si="14"/>
        <v>0</v>
      </c>
      <c r="AA192" s="163" t="str">
        <f t="shared" ca="1" si="15"/>
        <v/>
      </c>
      <c r="AB192" s="190" t="str" cm="1">
        <f t="array" aca="1" ref="AB192" ca="1">_xlfn.IFS(Z192=0,"",Z192&gt;2.9,0,Z192&gt;2.4,0.25,Z192&gt;1.9,0.5,Z192&gt;1.5,0.75,Z192&lt;1.6,1)</f>
        <v/>
      </c>
      <c r="AC192" s="191" t="str" cm="1">
        <f t="array" aca="1" ref="AC192" ca="1">_xlfn.IFS(F192=0," ",F192="ALTERNATIVO","REVISAR",F192="REGULAR","NO APLICA")</f>
        <v xml:space="preserve"> </v>
      </c>
      <c r="AD192" s="192" t="str" cm="1">
        <f t="array" ref="AD192">IFERROR(_xlfn.IFS(AND(L192="si",M192="si"),1,AND(L192="no",M192="si"),0.5,AND(L192="si",M192="no"),0.5,AND(L192="no",M192="no"),0),"")</f>
        <v/>
      </c>
    </row>
    <row r="193" spans="1:30">
      <c r="A193" s="101" t="str">
        <f ca="1"/>
        <v/>
      </c>
      <c r="B193" s="101">
        <f ca="1"/>
        <v>0</v>
      </c>
      <c r="C193" s="101" t="str">
        <f ca="1"/>
        <v/>
      </c>
      <c r="D193" s="101">
        <f ca="1"/>
        <v>0</v>
      </c>
      <c r="E193" s="101">
        <f ca="1"/>
        <v>0</v>
      </c>
      <c r="F193" s="101">
        <f ca="1"/>
        <v>0</v>
      </c>
      <c r="G193" s="101">
        <f ca="1"/>
        <v>0</v>
      </c>
      <c r="H193" s="101">
        <f ca="1"/>
        <v>0</v>
      </c>
      <c r="I193" s="101">
        <f ca="1"/>
        <v>0</v>
      </c>
      <c r="J193" s="101">
        <f ca="1"/>
        <v>0</v>
      </c>
      <c r="L193" s="205"/>
      <c r="M193" s="205"/>
      <c r="S193" s="92" t="str">
        <f t="shared" ca="1" si="12"/>
        <v/>
      </c>
      <c r="U193" s="92" t="str">
        <f t="shared" ca="1" si="11"/>
        <v/>
      </c>
      <c r="V193" s="91">
        <f t="shared" ca="1" si="11"/>
        <v>0</v>
      </c>
      <c r="W193" s="91" t="str">
        <f t="shared" ca="1" si="11"/>
        <v/>
      </c>
      <c r="X193" s="91" t="str" cm="1">
        <f t="array" aca="1" ref="X193" ca="1">IFERROR(_xlfn.IFS(W193="E",1,W193="G/2",$I$3/2,W193="G/5",$I$3/5,W193="G/10",$I$3/10,W193="i",$I$3),"")</f>
        <v/>
      </c>
      <c r="Y193" s="189">
        <f t="shared" ca="1" si="13"/>
        <v>0</v>
      </c>
      <c r="Z193" s="101">
        <f t="shared" ca="1" si="14"/>
        <v>0</v>
      </c>
      <c r="AA193" s="163" t="str">
        <f t="shared" ca="1" si="15"/>
        <v/>
      </c>
      <c r="AB193" s="190" t="str" cm="1">
        <f t="array" aca="1" ref="AB193" ca="1">_xlfn.IFS(Z193=0,"",Z193&gt;2.9,0,Z193&gt;2.4,0.25,Z193&gt;1.9,0.5,Z193&gt;1.5,0.75,Z193&lt;1.6,1)</f>
        <v/>
      </c>
      <c r="AC193" s="191" t="str" cm="1">
        <f t="array" aca="1" ref="AC193" ca="1">_xlfn.IFS(F193=0," ",F193="ALTERNATIVO","REVISAR",F193="REGULAR","NO APLICA")</f>
        <v xml:space="preserve"> </v>
      </c>
      <c r="AD193" s="192" t="str" cm="1">
        <f t="array" ref="AD193">IFERROR(_xlfn.IFS(AND(L193="si",M193="si"),1,AND(L193="no",M193="si"),0.5,AND(L193="si",M193="no"),0.5,AND(L193="no",M193="no"),0),"")</f>
        <v/>
      </c>
    </row>
    <row r="194" spans="1:30">
      <c r="A194" s="101" t="str">
        <f ca="1"/>
        <v/>
      </c>
      <c r="B194" s="101">
        <f ca="1"/>
        <v>0</v>
      </c>
      <c r="C194" s="101" t="str">
        <f ca="1"/>
        <v/>
      </c>
      <c r="D194" s="101">
        <f ca="1"/>
        <v>0</v>
      </c>
      <c r="E194" s="101">
        <f ca="1"/>
        <v>0</v>
      </c>
      <c r="F194" s="101">
        <f ca="1"/>
        <v>0</v>
      </c>
      <c r="G194" s="101">
        <f ca="1"/>
        <v>0</v>
      </c>
      <c r="H194" s="101">
        <f ca="1"/>
        <v>0</v>
      </c>
      <c r="I194" s="101">
        <f ca="1"/>
        <v>0</v>
      </c>
      <c r="J194" s="101">
        <f ca="1"/>
        <v>0</v>
      </c>
      <c r="L194" s="205"/>
      <c r="M194" s="205"/>
      <c r="S194" s="92" t="str">
        <f t="shared" ca="1" si="12"/>
        <v/>
      </c>
      <c r="U194" s="92" t="str">
        <f t="shared" ca="1" si="11"/>
        <v/>
      </c>
      <c r="V194" s="91">
        <f t="shared" ca="1" si="11"/>
        <v>0</v>
      </c>
      <c r="W194" s="91" t="str">
        <f t="shared" ca="1" si="11"/>
        <v/>
      </c>
      <c r="X194" s="91" t="str" cm="1">
        <f t="array" aca="1" ref="X194" ca="1">IFERROR(_xlfn.IFS(W194="E",1,W194="G/2",$I$3/2,W194="G/5",$I$3/5,W194="G/10",$I$3/10,W194="i",$I$3),"")</f>
        <v/>
      </c>
      <c r="Y194" s="189">
        <f t="shared" ca="1" si="13"/>
        <v>0</v>
      </c>
      <c r="Z194" s="101">
        <f t="shared" ca="1" si="14"/>
        <v>0</v>
      </c>
      <c r="AA194" s="163" t="str">
        <f t="shared" ca="1" si="15"/>
        <v/>
      </c>
      <c r="AB194" s="190" t="str" cm="1">
        <f t="array" aca="1" ref="AB194" ca="1">_xlfn.IFS(Z194=0,"",Z194&gt;2.9,0,Z194&gt;2.4,0.25,Z194&gt;1.9,0.5,Z194&gt;1.5,0.75,Z194&lt;1.6,1)</f>
        <v/>
      </c>
      <c r="AC194" s="191" t="str" cm="1">
        <f t="array" aca="1" ref="AC194" ca="1">_xlfn.IFS(F194=0," ",F194="ALTERNATIVO","REVISAR",F194="REGULAR","NO APLICA")</f>
        <v xml:space="preserve"> </v>
      </c>
      <c r="AD194" s="192" t="str" cm="1">
        <f t="array" ref="AD194">IFERROR(_xlfn.IFS(AND(L194="si",M194="si"),1,AND(L194="no",M194="si"),0.5,AND(L194="si",M194="no"),0.5,AND(L194="no",M194="no"),0),"")</f>
        <v/>
      </c>
    </row>
    <row r="195" spans="1:30">
      <c r="A195" s="101" t="str">
        <f ca="1"/>
        <v/>
      </c>
      <c r="B195" s="101">
        <f ca="1"/>
        <v>0</v>
      </c>
      <c r="C195" s="101" t="str">
        <f ca="1"/>
        <v/>
      </c>
      <c r="D195" s="101">
        <f ca="1"/>
        <v>0</v>
      </c>
      <c r="E195" s="101">
        <f ca="1"/>
        <v>0</v>
      </c>
      <c r="F195" s="101">
        <f ca="1"/>
        <v>0</v>
      </c>
      <c r="G195" s="101">
        <f ca="1"/>
        <v>0</v>
      </c>
      <c r="H195" s="101">
        <f ca="1"/>
        <v>0</v>
      </c>
      <c r="I195" s="101">
        <f ca="1"/>
        <v>0</v>
      </c>
      <c r="J195" s="101">
        <f ca="1"/>
        <v>0</v>
      </c>
      <c r="L195" s="205"/>
      <c r="M195" s="205"/>
      <c r="S195" s="92" t="str">
        <f t="shared" ca="1" si="12"/>
        <v/>
      </c>
      <c r="U195" s="92" t="str">
        <f t="shared" ca="1" si="11"/>
        <v/>
      </c>
      <c r="V195" s="91">
        <f t="shared" ca="1" si="11"/>
        <v>0</v>
      </c>
      <c r="W195" s="91" t="str">
        <f t="shared" ca="1" si="11"/>
        <v/>
      </c>
      <c r="X195" s="91" t="str" cm="1">
        <f t="array" aca="1" ref="X195" ca="1">IFERROR(_xlfn.IFS(W195="E",1,W195="G/2",$I$3/2,W195="G/5",$I$3/5,W195="G/10",$I$3/10,W195="i",$I$3),"")</f>
        <v/>
      </c>
      <c r="Y195" s="189">
        <f t="shared" ca="1" si="13"/>
        <v>0</v>
      </c>
      <c r="Z195" s="101">
        <f t="shared" ca="1" si="14"/>
        <v>0</v>
      </c>
      <c r="AA195" s="163" t="str">
        <f t="shared" ca="1" si="15"/>
        <v/>
      </c>
      <c r="AB195" s="190" t="str" cm="1">
        <f t="array" aca="1" ref="AB195" ca="1">_xlfn.IFS(Z195=0,"",Z195&gt;2.9,0,Z195&gt;2.4,0.25,Z195&gt;1.9,0.5,Z195&gt;1.5,0.75,Z195&lt;1.6,1)</f>
        <v/>
      </c>
      <c r="AC195" s="191" t="str" cm="1">
        <f t="array" aca="1" ref="AC195" ca="1">_xlfn.IFS(F195=0," ",F195="ALTERNATIVO","REVISAR",F195="REGULAR","NO APLICA")</f>
        <v xml:space="preserve"> </v>
      </c>
      <c r="AD195" s="192" t="str" cm="1">
        <f t="array" ref="AD195">IFERROR(_xlfn.IFS(AND(L195="si",M195="si"),1,AND(L195="no",M195="si"),0.5,AND(L195="si",M195="no"),0.5,AND(L195="no",M195="no"),0),"")</f>
        <v/>
      </c>
    </row>
    <row r="196" spans="1:30">
      <c r="A196" s="101" t="str">
        <f ca="1"/>
        <v/>
      </c>
      <c r="B196" s="101">
        <f ca="1"/>
        <v>0</v>
      </c>
      <c r="C196" s="101" t="str">
        <f ca="1"/>
        <v/>
      </c>
      <c r="D196" s="101">
        <f ca="1"/>
        <v>0</v>
      </c>
      <c r="E196" s="101">
        <f ca="1"/>
        <v>0</v>
      </c>
      <c r="F196" s="101">
        <f ca="1"/>
        <v>0</v>
      </c>
      <c r="G196" s="101">
        <f ca="1"/>
        <v>0</v>
      </c>
      <c r="H196" s="101">
        <f ca="1"/>
        <v>0</v>
      </c>
      <c r="I196" s="101">
        <f ca="1"/>
        <v>0</v>
      </c>
      <c r="J196" s="101">
        <f ca="1"/>
        <v>0</v>
      </c>
      <c r="L196" s="205"/>
      <c r="M196" s="205"/>
      <c r="S196" s="92" t="str">
        <f t="shared" ca="1" si="12"/>
        <v/>
      </c>
      <c r="U196" s="92" t="str">
        <f t="shared" ca="1" si="11"/>
        <v/>
      </c>
      <c r="V196" s="91">
        <f t="shared" ca="1" si="11"/>
        <v>0</v>
      </c>
      <c r="W196" s="91" t="str">
        <f t="shared" ca="1" si="11"/>
        <v/>
      </c>
      <c r="X196" s="91" t="str" cm="1">
        <f t="array" aca="1" ref="X196" ca="1">IFERROR(_xlfn.IFS(W196="E",1,W196="G/2",$I$3/2,W196="G/5",$I$3/5,W196="G/10",$I$3/10,W196="i",$I$3),"")</f>
        <v/>
      </c>
      <c r="Y196" s="189">
        <f t="shared" ca="1" si="13"/>
        <v>0</v>
      </c>
      <c r="Z196" s="101">
        <f t="shared" ca="1" si="14"/>
        <v>0</v>
      </c>
      <c r="AA196" s="163" t="str">
        <f t="shared" ca="1" si="15"/>
        <v/>
      </c>
      <c r="AB196" s="190" t="str" cm="1">
        <f t="array" aca="1" ref="AB196" ca="1">_xlfn.IFS(Z196=0,"",Z196&gt;2.9,0,Z196&gt;2.4,0.25,Z196&gt;1.9,0.5,Z196&gt;1.5,0.75,Z196&lt;1.6,1)</f>
        <v/>
      </c>
      <c r="AC196" s="191" t="str" cm="1">
        <f t="array" aca="1" ref="AC196" ca="1">_xlfn.IFS(F196=0," ",F196="ALTERNATIVO","REVISAR",F196="REGULAR","NO APLICA")</f>
        <v xml:space="preserve"> </v>
      </c>
      <c r="AD196" s="192" t="str" cm="1">
        <f t="array" ref="AD196">IFERROR(_xlfn.IFS(AND(L196="si",M196="si"),1,AND(L196="no",M196="si"),0.5,AND(L196="si",M196="no"),0.5,AND(L196="no",M196="no"),0),"")</f>
        <v/>
      </c>
    </row>
    <row r="197" spans="1:30">
      <c r="A197" s="101" t="str">
        <f ca="1"/>
        <v/>
      </c>
      <c r="B197" s="101">
        <f ca="1"/>
        <v>0</v>
      </c>
      <c r="C197" s="101" t="str">
        <f ca="1"/>
        <v/>
      </c>
      <c r="D197" s="101">
        <f ca="1"/>
        <v>0</v>
      </c>
      <c r="E197" s="101">
        <f ca="1"/>
        <v>0</v>
      </c>
      <c r="F197" s="101">
        <f ca="1"/>
        <v>0</v>
      </c>
      <c r="G197" s="101">
        <f ca="1"/>
        <v>0</v>
      </c>
      <c r="H197" s="101">
        <f ca="1"/>
        <v>0</v>
      </c>
      <c r="I197" s="101">
        <f ca="1"/>
        <v>0</v>
      </c>
      <c r="J197" s="101">
        <f ca="1"/>
        <v>0</v>
      </c>
      <c r="L197" s="205"/>
      <c r="M197" s="205"/>
      <c r="S197" s="92" t="str">
        <f t="shared" ca="1" si="12"/>
        <v/>
      </c>
      <c r="U197" s="92" t="str">
        <f t="shared" ca="1" si="11"/>
        <v/>
      </c>
      <c r="V197" s="91">
        <f t="shared" ca="1" si="11"/>
        <v>0</v>
      </c>
      <c r="W197" s="91" t="str">
        <f t="shared" ca="1" si="11"/>
        <v/>
      </c>
      <c r="X197" s="91" t="str" cm="1">
        <f t="array" aca="1" ref="X197" ca="1">IFERROR(_xlfn.IFS(W197="E",1,W197="G/2",$I$3/2,W197="G/5",$I$3/5,W197="G/10",$I$3/10,W197="i",$I$3),"")</f>
        <v/>
      </c>
      <c r="Y197" s="189">
        <f t="shared" ca="1" si="13"/>
        <v>0</v>
      </c>
      <c r="Z197" s="101">
        <f t="shared" ca="1" si="14"/>
        <v>0</v>
      </c>
      <c r="AA197" s="163" t="str">
        <f t="shared" ca="1" si="15"/>
        <v/>
      </c>
      <c r="AB197" s="190" t="str" cm="1">
        <f t="array" aca="1" ref="AB197" ca="1">_xlfn.IFS(Z197=0,"",Z197&gt;2.9,0,Z197&gt;2.4,0.25,Z197&gt;1.9,0.5,Z197&gt;1.5,0.75,Z197&lt;1.6,1)</f>
        <v/>
      </c>
      <c r="AC197" s="191" t="str" cm="1">
        <f t="array" aca="1" ref="AC197" ca="1">_xlfn.IFS(F197=0," ",F197="ALTERNATIVO","REVISAR",F197="REGULAR","NO APLICA")</f>
        <v xml:space="preserve"> </v>
      </c>
      <c r="AD197" s="192" t="str" cm="1">
        <f t="array" ref="AD197">IFERROR(_xlfn.IFS(AND(L197="si",M197="si"),1,AND(L197="no",M197="si"),0.5,AND(L197="si",M197="no"),0.5,AND(L197="no",M197="no"),0),"")</f>
        <v/>
      </c>
    </row>
    <row r="198" spans="1:30">
      <c r="A198" s="101" t="str">
        <f ca="1"/>
        <v/>
      </c>
      <c r="B198" s="101">
        <f ca="1"/>
        <v>0</v>
      </c>
      <c r="C198" s="101" t="str">
        <f ca="1"/>
        <v/>
      </c>
      <c r="D198" s="101">
        <f ca="1"/>
        <v>0</v>
      </c>
      <c r="E198" s="101">
        <f ca="1"/>
        <v>0</v>
      </c>
      <c r="F198" s="101">
        <f ca="1"/>
        <v>0</v>
      </c>
      <c r="G198" s="101">
        <f ca="1"/>
        <v>0</v>
      </c>
      <c r="H198" s="101">
        <f ca="1"/>
        <v>0</v>
      </c>
      <c r="I198" s="101">
        <f ca="1"/>
        <v>0</v>
      </c>
      <c r="J198" s="101">
        <f ca="1"/>
        <v>0</v>
      </c>
      <c r="L198" s="205"/>
      <c r="M198" s="205"/>
      <c r="S198" s="92" t="str">
        <f t="shared" ca="1" si="12"/>
        <v/>
      </c>
      <c r="U198" s="92" t="str">
        <f t="shared" ca="1" si="11"/>
        <v/>
      </c>
      <c r="V198" s="91">
        <f t="shared" ca="1" si="11"/>
        <v>0</v>
      </c>
      <c r="W198" s="91" t="str">
        <f t="shared" ca="1" si="11"/>
        <v/>
      </c>
      <c r="X198" s="91" t="str" cm="1">
        <f t="array" aca="1" ref="X198" ca="1">IFERROR(_xlfn.IFS(W198="E",1,W198="G/2",$I$3/2,W198="G/5",$I$3/5,W198="G/10",$I$3/10,W198="i",$I$3),"")</f>
        <v/>
      </c>
      <c r="Y198" s="189">
        <f t="shared" ca="1" si="13"/>
        <v>0</v>
      </c>
      <c r="Z198" s="101">
        <f t="shared" ca="1" si="14"/>
        <v>0</v>
      </c>
      <c r="AA198" s="163" t="str">
        <f t="shared" ca="1" si="15"/>
        <v/>
      </c>
      <c r="AB198" s="190" t="str" cm="1">
        <f t="array" aca="1" ref="AB198" ca="1">_xlfn.IFS(Z198=0,"",Z198&gt;2.9,0,Z198&gt;2.4,0.25,Z198&gt;1.9,0.5,Z198&gt;1.5,0.75,Z198&lt;1.6,1)</f>
        <v/>
      </c>
      <c r="AC198" s="191" t="str" cm="1">
        <f t="array" aca="1" ref="AC198" ca="1">_xlfn.IFS(F198=0," ",F198="ALTERNATIVO","REVISAR",F198="REGULAR","NO APLICA")</f>
        <v xml:space="preserve"> </v>
      </c>
      <c r="AD198" s="192" t="str" cm="1">
        <f t="array" ref="AD198">IFERROR(_xlfn.IFS(AND(L198="si",M198="si"),1,AND(L198="no",M198="si"),0.5,AND(L198="si",M198="no"),0.5,AND(L198="no",M198="no"),0),"")</f>
        <v/>
      </c>
    </row>
    <row r="199" spans="1:30">
      <c r="A199" s="101" t="str">
        <f ca="1"/>
        <v/>
      </c>
      <c r="B199" s="101">
        <f ca="1"/>
        <v>0</v>
      </c>
      <c r="C199" s="101" t="str">
        <f ca="1"/>
        <v/>
      </c>
      <c r="D199" s="101">
        <f ca="1"/>
        <v>0</v>
      </c>
      <c r="E199" s="101">
        <f ca="1"/>
        <v>0</v>
      </c>
      <c r="F199" s="101">
        <f ca="1"/>
        <v>0</v>
      </c>
      <c r="G199" s="101">
        <f ca="1"/>
        <v>0</v>
      </c>
      <c r="H199" s="101">
        <f ca="1"/>
        <v>0</v>
      </c>
      <c r="I199" s="101">
        <f ca="1"/>
        <v>0</v>
      </c>
      <c r="J199" s="101">
        <f ca="1"/>
        <v>0</v>
      </c>
      <c r="L199" s="205"/>
      <c r="M199" s="205"/>
      <c r="S199" s="92" t="str">
        <f t="shared" ca="1" si="12"/>
        <v/>
      </c>
      <c r="U199" s="92" t="str">
        <f t="shared" ca="1" si="11"/>
        <v/>
      </c>
      <c r="V199" s="91">
        <f t="shared" ca="1" si="11"/>
        <v>0</v>
      </c>
      <c r="W199" s="91" t="str">
        <f t="shared" ca="1" si="11"/>
        <v/>
      </c>
      <c r="X199" s="91" t="str" cm="1">
        <f t="array" aca="1" ref="X199" ca="1">IFERROR(_xlfn.IFS(W199="E",1,W199="G/2",$I$3/2,W199="G/5",$I$3/5,W199="G/10",$I$3/10,W199="i",$I$3),"")</f>
        <v/>
      </c>
      <c r="Y199" s="189">
        <f t="shared" ca="1" si="13"/>
        <v>0</v>
      </c>
      <c r="Z199" s="101">
        <f t="shared" ca="1" si="14"/>
        <v>0</v>
      </c>
      <c r="AA199" s="163" t="str">
        <f t="shared" ca="1" si="15"/>
        <v/>
      </c>
      <c r="AB199" s="190" t="str" cm="1">
        <f t="array" aca="1" ref="AB199" ca="1">_xlfn.IFS(Z199=0,"",Z199&gt;2.9,0,Z199&gt;2.4,0.25,Z199&gt;1.9,0.5,Z199&gt;1.5,0.75,Z199&lt;1.6,1)</f>
        <v/>
      </c>
      <c r="AC199" s="191" t="str" cm="1">
        <f t="array" aca="1" ref="AC199" ca="1">_xlfn.IFS(F199=0," ",F199="ALTERNATIVO","REVISAR",F199="REGULAR","NO APLICA")</f>
        <v xml:space="preserve"> </v>
      </c>
      <c r="AD199" s="192" t="str" cm="1">
        <f t="array" ref="AD199">IFERROR(_xlfn.IFS(AND(L199="si",M199="si"),1,AND(L199="no",M199="si"),0.5,AND(L199="si",M199="no"),0.5,AND(L199="no",M199="no"),0),"")</f>
        <v/>
      </c>
    </row>
    <row r="200" spans="1:30">
      <c r="A200" s="101" t="str">
        <f ca="1"/>
        <v/>
      </c>
      <c r="B200" s="101">
        <f ca="1"/>
        <v>0</v>
      </c>
      <c r="C200" s="101" t="str">
        <f ca="1"/>
        <v/>
      </c>
      <c r="D200" s="101">
        <f ca="1"/>
        <v>0</v>
      </c>
      <c r="E200" s="101">
        <f ca="1"/>
        <v>0</v>
      </c>
      <c r="F200" s="101">
        <f ca="1"/>
        <v>0</v>
      </c>
      <c r="G200" s="101">
        <f ca="1"/>
        <v>0</v>
      </c>
      <c r="H200" s="101">
        <f ca="1"/>
        <v>0</v>
      </c>
      <c r="I200" s="101">
        <f ca="1"/>
        <v>0</v>
      </c>
      <c r="J200" s="101">
        <f ca="1"/>
        <v>0</v>
      </c>
      <c r="L200" s="205"/>
      <c r="M200" s="205"/>
      <c r="S200" s="92" t="str">
        <f t="shared" ca="1" si="12"/>
        <v/>
      </c>
      <c r="U200" s="92" t="str">
        <f t="shared" ca="1" si="11"/>
        <v/>
      </c>
      <c r="V200" s="91">
        <f t="shared" ca="1" si="11"/>
        <v>0</v>
      </c>
      <c r="W200" s="91" t="str">
        <f t="shared" ca="1" si="11"/>
        <v/>
      </c>
      <c r="X200" s="91" t="str" cm="1">
        <f t="array" aca="1" ref="X200" ca="1">IFERROR(_xlfn.IFS(W200="E",1,W200="G/2",$I$3/2,W200="G/5",$I$3/5,W200="G/10",$I$3/10,W200="i",$I$3),"")</f>
        <v/>
      </c>
      <c r="Y200" s="189">
        <f t="shared" ca="1" si="13"/>
        <v>0</v>
      </c>
      <c r="Z200" s="101">
        <f t="shared" ca="1" si="14"/>
        <v>0</v>
      </c>
      <c r="AA200" s="163" t="str">
        <f t="shared" ca="1" si="15"/>
        <v/>
      </c>
      <c r="AB200" s="190" t="str" cm="1">
        <f t="array" aca="1" ref="AB200" ca="1">_xlfn.IFS(Z200=0,"",Z200&gt;2.9,0,Z200&gt;2.4,0.25,Z200&gt;1.9,0.5,Z200&gt;1.5,0.75,Z200&lt;1.6,1)</f>
        <v/>
      </c>
      <c r="AC200" s="191" t="str" cm="1">
        <f t="array" aca="1" ref="AC200" ca="1">_xlfn.IFS(F200=0," ",F200="ALTERNATIVO","REVISAR",F200="REGULAR","NO APLICA")</f>
        <v xml:space="preserve"> </v>
      </c>
      <c r="AD200" s="192" t="str" cm="1">
        <f t="array" ref="AD200">IFERROR(_xlfn.IFS(AND(L200="si",M200="si"),1,AND(L200="no",M200="si"),0.5,AND(L200="si",M200="no"),0.5,AND(L200="no",M200="no"),0),"")</f>
        <v/>
      </c>
    </row>
    <row r="201" spans="1:30">
      <c r="A201" s="101" t="str">
        <f ca="1"/>
        <v/>
      </c>
      <c r="B201" s="101">
        <f ca="1"/>
        <v>0</v>
      </c>
      <c r="C201" s="101" t="str">
        <f ca="1"/>
        <v/>
      </c>
      <c r="D201" s="101">
        <f ca="1"/>
        <v>0</v>
      </c>
      <c r="E201" s="101">
        <f ca="1"/>
        <v>0</v>
      </c>
      <c r="F201" s="101">
        <f ca="1"/>
        <v>0</v>
      </c>
      <c r="G201" s="101">
        <f ca="1"/>
        <v>0</v>
      </c>
      <c r="H201" s="101">
        <f ca="1"/>
        <v>0</v>
      </c>
      <c r="I201" s="101">
        <f ca="1"/>
        <v>0</v>
      </c>
      <c r="J201" s="101">
        <f ca="1"/>
        <v>0</v>
      </c>
      <c r="L201" s="205"/>
      <c r="M201" s="205"/>
      <c r="S201" s="92" t="str">
        <f t="shared" ca="1" si="12"/>
        <v/>
      </c>
      <c r="U201" s="92" t="str">
        <f t="shared" ca="1" si="11"/>
        <v/>
      </c>
      <c r="V201" s="91">
        <f t="shared" ca="1" si="11"/>
        <v>0</v>
      </c>
      <c r="W201" s="91" t="str">
        <f t="shared" ca="1" si="11"/>
        <v/>
      </c>
      <c r="X201" s="91" t="str" cm="1">
        <f t="array" aca="1" ref="X201" ca="1">IFERROR(_xlfn.IFS(W201="E",1,W201="G/2",$I$3/2,W201="G/5",$I$3/5,W201="G/10",$I$3/10,W201="i",$I$3),"")</f>
        <v/>
      </c>
      <c r="Y201" s="189">
        <f t="shared" ca="1" si="13"/>
        <v>0</v>
      </c>
      <c r="Z201" s="101">
        <f t="shared" ca="1" si="14"/>
        <v>0</v>
      </c>
      <c r="AA201" s="163" t="str">
        <f t="shared" ca="1" si="15"/>
        <v/>
      </c>
      <c r="AB201" s="190" t="str" cm="1">
        <f t="array" aca="1" ref="AB201" ca="1">_xlfn.IFS(Z201=0,"",Z201&gt;2.9,0,Z201&gt;2.4,0.25,Z201&gt;1.9,0.5,Z201&gt;1.5,0.75,Z201&lt;1.6,1)</f>
        <v/>
      </c>
      <c r="AC201" s="191" t="str" cm="1">
        <f t="array" aca="1" ref="AC201" ca="1">_xlfn.IFS(F201=0," ",F201="ALTERNATIVO","REVISAR",F201="REGULAR","NO APLICA")</f>
        <v xml:space="preserve"> </v>
      </c>
      <c r="AD201" s="192" t="str" cm="1">
        <f t="array" ref="AD201">IFERROR(_xlfn.IFS(AND(L201="si",M201="si"),1,AND(L201="no",M201="si"),0.5,AND(L201="si",M201="no"),0.5,AND(L201="no",M201="no"),0),"")</f>
        <v/>
      </c>
    </row>
    <row r="202" spans="1:30">
      <c r="A202" s="101" t="str">
        <f ca="1"/>
        <v/>
      </c>
      <c r="B202" s="101">
        <f ca="1"/>
        <v>0</v>
      </c>
      <c r="C202" s="101" t="str">
        <f ca="1"/>
        <v/>
      </c>
      <c r="D202" s="101">
        <f ca="1"/>
        <v>0</v>
      </c>
      <c r="E202" s="101">
        <f ca="1"/>
        <v>0</v>
      </c>
      <c r="F202" s="101">
        <f ca="1"/>
        <v>0</v>
      </c>
      <c r="G202" s="101">
        <f ca="1"/>
        <v>0</v>
      </c>
      <c r="H202" s="101">
        <f ca="1"/>
        <v>0</v>
      </c>
      <c r="I202" s="101">
        <f ca="1"/>
        <v>0</v>
      </c>
      <c r="J202" s="101">
        <f ca="1"/>
        <v>0</v>
      </c>
      <c r="L202" s="205"/>
      <c r="M202" s="205"/>
      <c r="S202" s="92" t="str">
        <f t="shared" ca="1" si="12"/>
        <v/>
      </c>
      <c r="U202" s="92" t="str">
        <f t="shared" ca="1" si="11"/>
        <v/>
      </c>
      <c r="V202" s="91">
        <f t="shared" ca="1" si="11"/>
        <v>0</v>
      </c>
      <c r="W202" s="91" t="str">
        <f t="shared" ca="1" si="11"/>
        <v/>
      </c>
      <c r="X202" s="91" t="str" cm="1">
        <f t="array" aca="1" ref="X202" ca="1">IFERROR(_xlfn.IFS(W202="E",1,W202="G/2",$I$3/2,W202="G/5",$I$3/5,W202="G/10",$I$3/10,W202="i",$I$3),"")</f>
        <v/>
      </c>
      <c r="Y202" s="189">
        <f t="shared" ca="1" si="13"/>
        <v>0</v>
      </c>
      <c r="Z202" s="101">
        <f t="shared" ca="1" si="14"/>
        <v>0</v>
      </c>
      <c r="AA202" s="163" t="str">
        <f t="shared" ca="1" si="15"/>
        <v/>
      </c>
      <c r="AB202" s="190" t="str" cm="1">
        <f t="array" aca="1" ref="AB202" ca="1">_xlfn.IFS(Z202=0,"",Z202&gt;2.9,0,Z202&gt;2.4,0.25,Z202&gt;1.9,0.5,Z202&gt;1.5,0.75,Z202&lt;1.6,1)</f>
        <v/>
      </c>
      <c r="AC202" s="191" t="str" cm="1">
        <f t="array" aca="1" ref="AC202" ca="1">_xlfn.IFS(F202=0," ",F202="ALTERNATIVO","REVISAR",F202="REGULAR","NO APLICA")</f>
        <v xml:space="preserve"> </v>
      </c>
      <c r="AD202" s="192" t="str" cm="1">
        <f t="array" ref="AD202">IFERROR(_xlfn.IFS(AND(L202="si",M202="si"),1,AND(L202="no",M202="si"),0.5,AND(L202="si",M202="no"),0.5,AND(L202="no",M202="no"),0),"")</f>
        <v/>
      </c>
    </row>
    <row r="203" spans="1:30">
      <c r="A203" s="101" t="str">
        <f ca="1"/>
        <v/>
      </c>
      <c r="B203" s="101">
        <f ca="1"/>
        <v>0</v>
      </c>
      <c r="C203" s="101" t="str">
        <f ca="1"/>
        <v/>
      </c>
      <c r="D203" s="101">
        <f ca="1"/>
        <v>0</v>
      </c>
      <c r="E203" s="101">
        <f ca="1"/>
        <v>0</v>
      </c>
      <c r="F203" s="101">
        <f ca="1"/>
        <v>0</v>
      </c>
      <c r="G203" s="101">
        <f ca="1"/>
        <v>0</v>
      </c>
      <c r="H203" s="101">
        <f ca="1"/>
        <v>0</v>
      </c>
      <c r="I203" s="101">
        <f ca="1"/>
        <v>0</v>
      </c>
      <c r="J203" s="101">
        <f ca="1"/>
        <v>0</v>
      </c>
      <c r="L203" s="205"/>
      <c r="M203" s="205"/>
      <c r="S203" s="92" t="str">
        <f t="shared" ca="1" si="12"/>
        <v/>
      </c>
      <c r="U203" s="92" t="str">
        <f t="shared" ref="U203:W266" ca="1" si="16">IFERROR(A203,"")</f>
        <v/>
      </c>
      <c r="V203" s="91">
        <f t="shared" ca="1" si="16"/>
        <v>0</v>
      </c>
      <c r="W203" s="91" t="str">
        <f t="shared" ca="1" si="16"/>
        <v/>
      </c>
      <c r="X203" s="91" t="str" cm="1">
        <f t="array" aca="1" ref="X203" ca="1">IFERROR(_xlfn.IFS(W203="E",1,W203="G/2",$I$3/2,W203="G/5",$I$3/5,W203="G/10",$I$3/10,W203="i",$I$3),"")</f>
        <v/>
      </c>
      <c r="Y203" s="189">
        <f t="shared" ca="1" si="13"/>
        <v>0</v>
      </c>
      <c r="Z203" s="101">
        <f t="shared" ca="1" si="14"/>
        <v>0</v>
      </c>
      <c r="AA203" s="163" t="str">
        <f t="shared" ca="1" si="15"/>
        <v/>
      </c>
      <c r="AB203" s="190" t="str" cm="1">
        <f t="array" aca="1" ref="AB203" ca="1">_xlfn.IFS(Z203=0,"",Z203&gt;2.9,0,Z203&gt;2.4,0.25,Z203&gt;1.9,0.5,Z203&gt;1.5,0.75,Z203&lt;1.6,1)</f>
        <v/>
      </c>
      <c r="AC203" s="191" t="str" cm="1">
        <f t="array" aca="1" ref="AC203" ca="1">_xlfn.IFS(F203=0," ",F203="ALTERNATIVO","REVISAR",F203="REGULAR","NO APLICA")</f>
        <v xml:space="preserve"> </v>
      </c>
      <c r="AD203" s="192" t="str" cm="1">
        <f t="array" ref="AD203">IFERROR(_xlfn.IFS(AND(L203="si",M203="si"),1,AND(L203="no",M203="si"),0.5,AND(L203="si",M203="no"),0.5,AND(L203="no",M203="no"),0),"")</f>
        <v/>
      </c>
    </row>
    <row r="204" spans="1:30">
      <c r="A204" s="101" t="str">
        <f ca="1"/>
        <v/>
      </c>
      <c r="B204" s="101">
        <f ca="1"/>
        <v>0</v>
      </c>
      <c r="C204" s="101" t="str">
        <f ca="1"/>
        <v/>
      </c>
      <c r="D204" s="101">
        <f ca="1"/>
        <v>0</v>
      </c>
      <c r="E204" s="101">
        <f ca="1"/>
        <v>0</v>
      </c>
      <c r="F204" s="101">
        <f ca="1"/>
        <v>0</v>
      </c>
      <c r="G204" s="101">
        <f ca="1"/>
        <v>0</v>
      </c>
      <c r="H204" s="101">
        <f ca="1"/>
        <v>0</v>
      </c>
      <c r="I204" s="101">
        <f ca="1"/>
        <v>0</v>
      </c>
      <c r="J204" s="101">
        <f ca="1"/>
        <v>0</v>
      </c>
      <c r="L204" s="205"/>
      <c r="M204" s="205"/>
      <c r="S204" s="92" t="str">
        <f t="shared" ref="S204:S267" ca="1" si="17">IFERROR(A204,"")</f>
        <v/>
      </c>
      <c r="U204" s="92" t="str">
        <f t="shared" ca="1" si="16"/>
        <v/>
      </c>
      <c r="V204" s="91">
        <f t="shared" ca="1" si="16"/>
        <v>0</v>
      </c>
      <c r="W204" s="91" t="str">
        <f t="shared" ca="1" si="16"/>
        <v/>
      </c>
      <c r="X204" s="91" t="str" cm="1">
        <f t="array" aca="1" ref="X204" ca="1">IFERROR(_xlfn.IFS(W204="E",1,W204="G/2",$I$3/2,W204="G/5",$I$3/5,W204="G/10",$I$3/10,W204="i",$I$3),"")</f>
        <v/>
      </c>
      <c r="Y204" s="189">
        <f t="shared" ref="Y204:Y267" ca="1" si="18">IFERROR(H204,"")</f>
        <v>0</v>
      </c>
      <c r="Z204" s="101">
        <f t="shared" ref="Z204:Z267" ca="1" si="19">IFERROR(Y204/X204,0)</f>
        <v>0</v>
      </c>
      <c r="AA204" s="163" t="str">
        <f t="shared" ca="1" si="15"/>
        <v/>
      </c>
      <c r="AB204" s="190" t="str" cm="1">
        <f t="array" aca="1" ref="AB204" ca="1">_xlfn.IFS(Z204=0,"",Z204&gt;2.9,0,Z204&gt;2.4,0.25,Z204&gt;1.9,0.5,Z204&gt;1.5,0.75,Z204&lt;1.6,1)</f>
        <v/>
      </c>
      <c r="AC204" s="191" t="str" cm="1">
        <f t="array" aca="1" ref="AC204" ca="1">_xlfn.IFS(F204=0," ",F204="ALTERNATIVO","REVISAR",F204="REGULAR","NO APLICA")</f>
        <v xml:space="preserve"> </v>
      </c>
      <c r="AD204" s="192" t="str" cm="1">
        <f t="array" ref="AD204">IFERROR(_xlfn.IFS(AND(L204="si",M204="si"),1,AND(L204="no",M204="si"),0.5,AND(L204="si",M204="no"),0.5,AND(L204="no",M204="no"),0),"")</f>
        <v/>
      </c>
    </row>
    <row r="205" spans="1:30">
      <c r="A205" s="101" t="str">
        <f ca="1"/>
        <v/>
      </c>
      <c r="B205" s="101">
        <f ca="1"/>
        <v>0</v>
      </c>
      <c r="C205" s="101" t="str">
        <f ca="1"/>
        <v/>
      </c>
      <c r="D205" s="101">
        <f ca="1"/>
        <v>0</v>
      </c>
      <c r="E205" s="101">
        <f ca="1"/>
        <v>0</v>
      </c>
      <c r="F205" s="101">
        <f ca="1"/>
        <v>0</v>
      </c>
      <c r="G205" s="101">
        <f ca="1"/>
        <v>0</v>
      </c>
      <c r="H205" s="101">
        <f ca="1"/>
        <v>0</v>
      </c>
      <c r="I205" s="101">
        <f ca="1"/>
        <v>0</v>
      </c>
      <c r="J205" s="101">
        <f ca="1"/>
        <v>0</v>
      </c>
      <c r="L205" s="205"/>
      <c r="M205" s="205"/>
      <c r="S205" s="92" t="str">
        <f t="shared" ca="1" si="17"/>
        <v/>
      </c>
      <c r="U205" s="92" t="str">
        <f t="shared" ca="1" si="16"/>
        <v/>
      </c>
      <c r="V205" s="91">
        <f t="shared" ca="1" si="16"/>
        <v>0</v>
      </c>
      <c r="W205" s="91" t="str">
        <f t="shared" ca="1" si="16"/>
        <v/>
      </c>
      <c r="X205" s="91" t="str" cm="1">
        <f t="array" aca="1" ref="X205" ca="1">IFERROR(_xlfn.IFS(W205="E",1,W205="G/2",$I$3/2,W205="G/5",$I$3/5,W205="G/10",$I$3/10,W205="i",$I$3),"")</f>
        <v/>
      </c>
      <c r="Y205" s="189">
        <f t="shared" ca="1" si="18"/>
        <v>0</v>
      </c>
      <c r="Z205" s="101">
        <f t="shared" ca="1" si="19"/>
        <v>0</v>
      </c>
      <c r="AA205" s="163" t="str">
        <f t="shared" ca="1" si="15"/>
        <v/>
      </c>
      <c r="AB205" s="190" t="str" cm="1">
        <f t="array" aca="1" ref="AB205" ca="1">_xlfn.IFS(Z205=0,"",Z205&gt;2.9,0,Z205&gt;2.4,0.25,Z205&gt;1.9,0.5,Z205&gt;1.5,0.75,Z205&lt;1.6,1)</f>
        <v/>
      </c>
      <c r="AC205" s="191" t="str" cm="1">
        <f t="array" aca="1" ref="AC205" ca="1">_xlfn.IFS(F205=0," ",F205="ALTERNATIVO","REVISAR",F205="REGULAR","NO APLICA")</f>
        <v xml:space="preserve"> </v>
      </c>
      <c r="AD205" s="192" t="str" cm="1">
        <f t="array" ref="AD205">IFERROR(_xlfn.IFS(AND(L205="si",M205="si"),1,AND(L205="no",M205="si"),0.5,AND(L205="si",M205="no"),0.5,AND(L205="no",M205="no"),0),"")</f>
        <v/>
      </c>
    </row>
    <row r="206" spans="1:30">
      <c r="A206" s="101" t="str">
        <f ca="1"/>
        <v/>
      </c>
      <c r="B206" s="101">
        <f ca="1"/>
        <v>0</v>
      </c>
      <c r="C206" s="101" t="str">
        <f ca="1"/>
        <v/>
      </c>
      <c r="D206" s="101">
        <f ca="1"/>
        <v>0</v>
      </c>
      <c r="E206" s="101">
        <f ca="1"/>
        <v>0</v>
      </c>
      <c r="F206" s="101">
        <f ca="1"/>
        <v>0</v>
      </c>
      <c r="G206" s="101">
        <f ca="1"/>
        <v>0</v>
      </c>
      <c r="H206" s="101">
        <f ca="1"/>
        <v>0</v>
      </c>
      <c r="I206" s="101">
        <f ca="1"/>
        <v>0</v>
      </c>
      <c r="J206" s="101">
        <f ca="1"/>
        <v>0</v>
      </c>
      <c r="L206" s="205"/>
      <c r="M206" s="205"/>
      <c r="S206" s="92" t="str">
        <f t="shared" ca="1" si="17"/>
        <v/>
      </c>
      <c r="U206" s="92" t="str">
        <f t="shared" ca="1" si="16"/>
        <v/>
      </c>
      <c r="V206" s="91">
        <f t="shared" ca="1" si="16"/>
        <v>0</v>
      </c>
      <c r="W206" s="91" t="str">
        <f t="shared" ca="1" si="16"/>
        <v/>
      </c>
      <c r="X206" s="91" t="str" cm="1">
        <f t="array" aca="1" ref="X206" ca="1">IFERROR(_xlfn.IFS(W206="E",1,W206="G/2",$I$3/2,W206="G/5",$I$3/5,W206="G/10",$I$3/10,W206="i",$I$3),"")</f>
        <v/>
      </c>
      <c r="Y206" s="189">
        <f t="shared" ca="1" si="18"/>
        <v>0</v>
      </c>
      <c r="Z206" s="101">
        <f t="shared" ca="1" si="19"/>
        <v>0</v>
      </c>
      <c r="AA206" s="163" t="str">
        <f t="shared" ca="1" si="15"/>
        <v/>
      </c>
      <c r="AB206" s="190" t="str" cm="1">
        <f t="array" aca="1" ref="AB206" ca="1">_xlfn.IFS(Z206=0,"",Z206&gt;2.9,0,Z206&gt;2.4,0.25,Z206&gt;1.9,0.5,Z206&gt;1.5,0.75,Z206&lt;1.6,1)</f>
        <v/>
      </c>
      <c r="AC206" s="191" t="str" cm="1">
        <f t="array" aca="1" ref="AC206" ca="1">_xlfn.IFS(F206=0," ",F206="ALTERNATIVO","REVISAR",F206="REGULAR","NO APLICA")</f>
        <v xml:space="preserve"> </v>
      </c>
      <c r="AD206" s="192" t="str" cm="1">
        <f t="array" ref="AD206">IFERROR(_xlfn.IFS(AND(L206="si",M206="si"),1,AND(L206="no",M206="si"),0.5,AND(L206="si",M206="no"),0.5,AND(L206="no",M206="no"),0),"")</f>
        <v/>
      </c>
    </row>
    <row r="207" spans="1:30">
      <c r="A207" s="101" t="str">
        <f ca="1"/>
        <v/>
      </c>
      <c r="B207" s="101">
        <f ca="1"/>
        <v>0</v>
      </c>
      <c r="C207" s="101" t="str">
        <f ca="1"/>
        <v/>
      </c>
      <c r="D207" s="101">
        <f ca="1"/>
        <v>0</v>
      </c>
      <c r="E207" s="101">
        <f ca="1"/>
        <v>0</v>
      </c>
      <c r="F207" s="101">
        <f ca="1"/>
        <v>0</v>
      </c>
      <c r="G207" s="101">
        <f ca="1"/>
        <v>0</v>
      </c>
      <c r="H207" s="101">
        <f ca="1"/>
        <v>0</v>
      </c>
      <c r="I207" s="101">
        <f ca="1"/>
        <v>0</v>
      </c>
      <c r="J207" s="101">
        <f ca="1"/>
        <v>0</v>
      </c>
      <c r="L207" s="205"/>
      <c r="M207" s="205"/>
      <c r="S207" s="92" t="str">
        <f t="shared" ca="1" si="17"/>
        <v/>
      </c>
      <c r="U207" s="92" t="str">
        <f t="shared" ca="1" si="16"/>
        <v/>
      </c>
      <c r="V207" s="91">
        <f t="shared" ca="1" si="16"/>
        <v>0</v>
      </c>
      <c r="W207" s="91" t="str">
        <f t="shared" ca="1" si="16"/>
        <v/>
      </c>
      <c r="X207" s="91" t="str" cm="1">
        <f t="array" aca="1" ref="X207" ca="1">IFERROR(_xlfn.IFS(W207="E",1,W207="G/2",$I$3/2,W207="G/5",$I$3/5,W207="G/10",$I$3/10,W207="i",$I$3),"")</f>
        <v/>
      </c>
      <c r="Y207" s="189">
        <f t="shared" ca="1" si="18"/>
        <v>0</v>
      </c>
      <c r="Z207" s="101">
        <f t="shared" ca="1" si="19"/>
        <v>0</v>
      </c>
      <c r="AA207" s="163" t="str">
        <f t="shared" ca="1" si="15"/>
        <v/>
      </c>
      <c r="AB207" s="190" t="str" cm="1">
        <f t="array" aca="1" ref="AB207" ca="1">_xlfn.IFS(Z207=0,"",Z207&gt;2.9,0,Z207&gt;2.4,0.25,Z207&gt;1.9,0.5,Z207&gt;1.5,0.75,Z207&lt;1.6,1)</f>
        <v/>
      </c>
      <c r="AC207" s="191" t="str" cm="1">
        <f t="array" aca="1" ref="AC207" ca="1">_xlfn.IFS(F207=0," ",F207="ALTERNATIVO","REVISAR",F207="REGULAR","NO APLICA")</f>
        <v xml:space="preserve"> </v>
      </c>
      <c r="AD207" s="192" t="str" cm="1">
        <f t="array" ref="AD207">IFERROR(_xlfn.IFS(AND(L207="si",M207="si"),1,AND(L207="no",M207="si"),0.5,AND(L207="si",M207="no"),0.5,AND(L207="no",M207="no"),0),"")</f>
        <v/>
      </c>
    </row>
    <row r="208" spans="1:30">
      <c r="A208" s="101" t="str">
        <f ca="1"/>
        <v/>
      </c>
      <c r="B208" s="101">
        <f ca="1"/>
        <v>0</v>
      </c>
      <c r="C208" s="101" t="str">
        <f ca="1"/>
        <v/>
      </c>
      <c r="D208" s="101">
        <f ca="1"/>
        <v>0</v>
      </c>
      <c r="E208" s="101">
        <f ca="1"/>
        <v>0</v>
      </c>
      <c r="F208" s="101">
        <f ca="1"/>
        <v>0</v>
      </c>
      <c r="G208" s="101">
        <f ca="1"/>
        <v>0</v>
      </c>
      <c r="H208" s="101">
        <f ca="1"/>
        <v>0</v>
      </c>
      <c r="I208" s="101">
        <f ca="1"/>
        <v>0</v>
      </c>
      <c r="J208" s="101">
        <f ca="1"/>
        <v>0</v>
      </c>
      <c r="L208" s="205"/>
      <c r="M208" s="205"/>
      <c r="S208" s="92" t="str">
        <f t="shared" ca="1" si="17"/>
        <v/>
      </c>
      <c r="U208" s="92" t="str">
        <f t="shared" ca="1" si="16"/>
        <v/>
      </c>
      <c r="V208" s="91">
        <f t="shared" ca="1" si="16"/>
        <v>0</v>
      </c>
      <c r="W208" s="91" t="str">
        <f t="shared" ca="1" si="16"/>
        <v/>
      </c>
      <c r="X208" s="91" t="str" cm="1">
        <f t="array" aca="1" ref="X208" ca="1">IFERROR(_xlfn.IFS(W208="E",1,W208="G/2",$I$3/2,W208="G/5",$I$3/5,W208="G/10",$I$3/10,W208="i",$I$3),"")</f>
        <v/>
      </c>
      <c r="Y208" s="189">
        <f t="shared" ca="1" si="18"/>
        <v>0</v>
      </c>
      <c r="Z208" s="101">
        <f t="shared" ca="1" si="19"/>
        <v>0</v>
      </c>
      <c r="AA208" s="163" t="str">
        <f t="shared" ca="1" si="15"/>
        <v/>
      </c>
      <c r="AB208" s="190" t="str" cm="1">
        <f t="array" aca="1" ref="AB208" ca="1">_xlfn.IFS(Z208=0,"",Z208&gt;2.9,0,Z208&gt;2.4,0.25,Z208&gt;1.9,0.5,Z208&gt;1.5,0.75,Z208&lt;1.6,1)</f>
        <v/>
      </c>
      <c r="AC208" s="191" t="str" cm="1">
        <f t="array" aca="1" ref="AC208" ca="1">_xlfn.IFS(F208=0," ",F208="ALTERNATIVO","REVISAR",F208="REGULAR","NO APLICA")</f>
        <v xml:space="preserve"> </v>
      </c>
      <c r="AD208" s="192" t="str" cm="1">
        <f t="array" ref="AD208">IFERROR(_xlfn.IFS(AND(L208="si",M208="si"),1,AND(L208="no",M208="si"),0.5,AND(L208="si",M208="no"),0.5,AND(L208="no",M208="no"),0),"")</f>
        <v/>
      </c>
    </row>
    <row r="209" spans="1:30">
      <c r="A209" s="101" t="str">
        <f ca="1"/>
        <v/>
      </c>
      <c r="B209" s="101">
        <f ca="1"/>
        <v>0</v>
      </c>
      <c r="C209" s="101" t="str">
        <f ca="1"/>
        <v/>
      </c>
      <c r="D209" s="101">
        <f ca="1"/>
        <v>0</v>
      </c>
      <c r="E209" s="101">
        <f ca="1"/>
        <v>0</v>
      </c>
      <c r="F209" s="101">
        <f ca="1"/>
        <v>0</v>
      </c>
      <c r="G209" s="101">
        <f ca="1"/>
        <v>0</v>
      </c>
      <c r="H209" s="101">
        <f ca="1"/>
        <v>0</v>
      </c>
      <c r="I209" s="101">
        <f ca="1"/>
        <v>0</v>
      </c>
      <c r="J209" s="101">
        <f ca="1"/>
        <v>0</v>
      </c>
      <c r="L209" s="205"/>
      <c r="M209" s="205"/>
      <c r="S209" s="92" t="str">
        <f t="shared" ca="1" si="17"/>
        <v/>
      </c>
      <c r="U209" s="92" t="str">
        <f t="shared" ca="1" si="16"/>
        <v/>
      </c>
      <c r="V209" s="91">
        <f t="shared" ca="1" si="16"/>
        <v>0</v>
      </c>
      <c r="W209" s="91" t="str">
        <f t="shared" ca="1" si="16"/>
        <v/>
      </c>
      <c r="X209" s="91" t="str" cm="1">
        <f t="array" aca="1" ref="X209" ca="1">IFERROR(_xlfn.IFS(W209="E",1,W209="G/2",$I$3/2,W209="G/5",$I$3/5,W209="G/10",$I$3/10,W209="i",$I$3),"")</f>
        <v/>
      </c>
      <c r="Y209" s="189">
        <f t="shared" ca="1" si="18"/>
        <v>0</v>
      </c>
      <c r="Z209" s="101">
        <f t="shared" ca="1" si="19"/>
        <v>0</v>
      </c>
      <c r="AA209" s="163" t="str">
        <f t="shared" ca="1" si="15"/>
        <v/>
      </c>
      <c r="AB209" s="190" t="str" cm="1">
        <f t="array" aca="1" ref="AB209" ca="1">_xlfn.IFS(Z209=0,"",Z209&gt;2.9,0,Z209&gt;2.4,0.25,Z209&gt;1.9,0.5,Z209&gt;1.5,0.75,Z209&lt;1.6,1)</f>
        <v/>
      </c>
      <c r="AC209" s="191" t="str" cm="1">
        <f t="array" aca="1" ref="AC209" ca="1">_xlfn.IFS(F209=0," ",F209="ALTERNATIVO","REVISAR",F209="REGULAR","NO APLICA")</f>
        <v xml:space="preserve"> </v>
      </c>
      <c r="AD209" s="192" t="str" cm="1">
        <f t="array" ref="AD209">IFERROR(_xlfn.IFS(AND(L209="si",M209="si"),1,AND(L209="no",M209="si"),0.5,AND(L209="si",M209="no"),0.5,AND(L209="no",M209="no"),0),"")</f>
        <v/>
      </c>
    </row>
    <row r="210" spans="1:30">
      <c r="A210" s="101" t="str">
        <f ca="1"/>
        <v/>
      </c>
      <c r="B210" s="101">
        <f ca="1"/>
        <v>0</v>
      </c>
      <c r="C210" s="101" t="str">
        <f ca="1"/>
        <v/>
      </c>
      <c r="D210" s="101">
        <f ca="1"/>
        <v>0</v>
      </c>
      <c r="E210" s="101">
        <f ca="1"/>
        <v>0</v>
      </c>
      <c r="F210" s="101">
        <f ca="1"/>
        <v>0</v>
      </c>
      <c r="G210" s="101">
        <f ca="1"/>
        <v>0</v>
      </c>
      <c r="H210" s="101">
        <f ca="1"/>
        <v>0</v>
      </c>
      <c r="I210" s="101">
        <f ca="1"/>
        <v>0</v>
      </c>
      <c r="J210" s="101">
        <f ca="1"/>
        <v>0</v>
      </c>
      <c r="L210" s="205"/>
      <c r="M210" s="205"/>
      <c r="S210" s="92" t="str">
        <f t="shared" ca="1" si="17"/>
        <v/>
      </c>
      <c r="U210" s="92" t="str">
        <f t="shared" ca="1" si="16"/>
        <v/>
      </c>
      <c r="V210" s="91">
        <f t="shared" ca="1" si="16"/>
        <v>0</v>
      </c>
      <c r="W210" s="91" t="str">
        <f t="shared" ca="1" si="16"/>
        <v/>
      </c>
      <c r="X210" s="91" t="str" cm="1">
        <f t="array" aca="1" ref="X210" ca="1">IFERROR(_xlfn.IFS(W210="E",1,W210="G/2",$I$3/2,W210="G/5",$I$3/5,W210="G/10",$I$3/10,W210="i",$I$3),"")</f>
        <v/>
      </c>
      <c r="Y210" s="189">
        <f t="shared" ca="1" si="18"/>
        <v>0</v>
      </c>
      <c r="Z210" s="101">
        <f t="shared" ca="1" si="19"/>
        <v>0</v>
      </c>
      <c r="AA210" s="163" t="str">
        <f t="shared" ca="1" si="15"/>
        <v/>
      </c>
      <c r="AB210" s="190" t="str" cm="1">
        <f t="array" aca="1" ref="AB210" ca="1">_xlfn.IFS(Z210=0,"",Z210&gt;2.9,0,Z210&gt;2.4,0.25,Z210&gt;1.9,0.5,Z210&gt;1.5,0.75,Z210&lt;1.6,1)</f>
        <v/>
      </c>
      <c r="AC210" s="191" t="str" cm="1">
        <f t="array" aca="1" ref="AC210" ca="1">_xlfn.IFS(F210=0," ",F210="ALTERNATIVO","REVISAR",F210="REGULAR","NO APLICA")</f>
        <v xml:space="preserve"> </v>
      </c>
      <c r="AD210" s="192" t="str" cm="1">
        <f t="array" ref="AD210">IFERROR(_xlfn.IFS(AND(L210="si",M210="si"),1,AND(L210="no",M210="si"),0.5,AND(L210="si",M210="no"),0.5,AND(L210="no",M210="no"),0),"")</f>
        <v/>
      </c>
    </row>
    <row r="211" spans="1:30">
      <c r="A211" s="101" t="str">
        <f ca="1"/>
        <v/>
      </c>
      <c r="B211" s="101">
        <f ca="1"/>
        <v>0</v>
      </c>
      <c r="C211" s="101" t="str">
        <f ca="1"/>
        <v/>
      </c>
      <c r="D211" s="101">
        <f ca="1"/>
        <v>0</v>
      </c>
      <c r="E211" s="101">
        <f ca="1"/>
        <v>0</v>
      </c>
      <c r="F211" s="101">
        <f ca="1"/>
        <v>0</v>
      </c>
      <c r="G211" s="101">
        <f ca="1"/>
        <v>0</v>
      </c>
      <c r="H211" s="101">
        <f ca="1"/>
        <v>0</v>
      </c>
      <c r="I211" s="101">
        <f ca="1"/>
        <v>0</v>
      </c>
      <c r="J211" s="101">
        <f ca="1"/>
        <v>0</v>
      </c>
      <c r="L211" s="205"/>
      <c r="M211" s="205"/>
      <c r="S211" s="92" t="str">
        <f t="shared" ca="1" si="17"/>
        <v/>
      </c>
      <c r="U211" s="92" t="str">
        <f t="shared" ca="1" si="16"/>
        <v/>
      </c>
      <c r="V211" s="91">
        <f t="shared" ca="1" si="16"/>
        <v>0</v>
      </c>
      <c r="W211" s="91" t="str">
        <f t="shared" ca="1" si="16"/>
        <v/>
      </c>
      <c r="X211" s="91" t="str" cm="1">
        <f t="array" aca="1" ref="X211" ca="1">IFERROR(_xlfn.IFS(W211="E",1,W211="G/2",$I$3/2,W211="G/5",$I$3/5,W211="G/10",$I$3/10,W211="i",$I$3),"")</f>
        <v/>
      </c>
      <c r="Y211" s="189">
        <f t="shared" ca="1" si="18"/>
        <v>0</v>
      </c>
      <c r="Z211" s="101">
        <f t="shared" ca="1" si="19"/>
        <v>0</v>
      </c>
      <c r="AA211" s="163" t="str">
        <f t="shared" ca="1" si="15"/>
        <v/>
      </c>
      <c r="AB211" s="190" t="str" cm="1">
        <f t="array" aca="1" ref="AB211" ca="1">_xlfn.IFS(Z211=0,"",Z211&gt;2.9,0,Z211&gt;2.4,0.25,Z211&gt;1.9,0.5,Z211&gt;1.5,0.75,Z211&lt;1.6,1)</f>
        <v/>
      </c>
      <c r="AC211" s="191" t="str" cm="1">
        <f t="array" aca="1" ref="AC211" ca="1">_xlfn.IFS(F211=0," ",F211="ALTERNATIVO","REVISAR",F211="REGULAR","NO APLICA")</f>
        <v xml:space="preserve"> </v>
      </c>
      <c r="AD211" s="192" t="str" cm="1">
        <f t="array" ref="AD211">IFERROR(_xlfn.IFS(AND(L211="si",M211="si"),1,AND(L211="no",M211="si"),0.5,AND(L211="si",M211="no"),0.5,AND(L211="no",M211="no"),0),"")</f>
        <v/>
      </c>
    </row>
    <row r="212" spans="1:30">
      <c r="A212" s="101" t="str">
        <f ca="1"/>
        <v/>
      </c>
      <c r="B212" s="101">
        <f ca="1"/>
        <v>0</v>
      </c>
      <c r="C212" s="101" t="str">
        <f ca="1"/>
        <v/>
      </c>
      <c r="D212" s="101">
        <f ca="1"/>
        <v>0</v>
      </c>
      <c r="E212" s="101">
        <f ca="1"/>
        <v>0</v>
      </c>
      <c r="F212" s="101">
        <f ca="1"/>
        <v>0</v>
      </c>
      <c r="G212" s="101">
        <f ca="1"/>
        <v>0</v>
      </c>
      <c r="H212" s="101">
        <f ca="1"/>
        <v>0</v>
      </c>
      <c r="I212" s="101">
        <f ca="1"/>
        <v>0</v>
      </c>
      <c r="J212" s="101">
        <f ca="1"/>
        <v>0</v>
      </c>
      <c r="L212" s="205"/>
      <c r="M212" s="205"/>
      <c r="S212" s="92" t="str">
        <f t="shared" ca="1" si="17"/>
        <v/>
      </c>
      <c r="U212" s="92" t="str">
        <f t="shared" ca="1" si="16"/>
        <v/>
      </c>
      <c r="V212" s="91">
        <f t="shared" ca="1" si="16"/>
        <v>0</v>
      </c>
      <c r="W212" s="91" t="str">
        <f t="shared" ca="1" si="16"/>
        <v/>
      </c>
      <c r="X212" s="91" t="str" cm="1">
        <f t="array" aca="1" ref="X212" ca="1">IFERROR(_xlfn.IFS(W212="E",1,W212="G/2",$I$3/2,W212="G/5",$I$3/5,W212="G/10",$I$3/10,W212="i",$I$3),"")</f>
        <v/>
      </c>
      <c r="Y212" s="189">
        <f t="shared" ca="1" si="18"/>
        <v>0</v>
      </c>
      <c r="Z212" s="101">
        <f t="shared" ca="1" si="19"/>
        <v>0</v>
      </c>
      <c r="AA212" s="163" t="str">
        <f t="shared" ca="1" si="15"/>
        <v/>
      </c>
      <c r="AB212" s="190" t="str" cm="1">
        <f t="array" aca="1" ref="AB212" ca="1">_xlfn.IFS(Z212=0,"",Z212&gt;2.9,0,Z212&gt;2.4,0.25,Z212&gt;1.9,0.5,Z212&gt;1.5,0.75,Z212&lt;1.6,1)</f>
        <v/>
      </c>
      <c r="AC212" s="191" t="str" cm="1">
        <f t="array" aca="1" ref="AC212" ca="1">_xlfn.IFS(F212=0," ",F212="ALTERNATIVO","REVISAR",F212="REGULAR","NO APLICA")</f>
        <v xml:space="preserve"> </v>
      </c>
      <c r="AD212" s="192" t="str" cm="1">
        <f t="array" ref="AD212">IFERROR(_xlfn.IFS(AND(L212="si",M212="si"),1,AND(L212="no",M212="si"),0.5,AND(L212="si",M212="no"),0.5,AND(L212="no",M212="no"),0),"")</f>
        <v/>
      </c>
    </row>
    <row r="213" spans="1:30">
      <c r="A213" s="101" t="str">
        <f ca="1"/>
        <v/>
      </c>
      <c r="B213" s="101">
        <f ca="1"/>
        <v>0</v>
      </c>
      <c r="C213" s="101" t="str">
        <f ca="1"/>
        <v/>
      </c>
      <c r="D213" s="101">
        <f ca="1"/>
        <v>0</v>
      </c>
      <c r="E213" s="101">
        <f ca="1"/>
        <v>0</v>
      </c>
      <c r="F213" s="101">
        <f ca="1"/>
        <v>0</v>
      </c>
      <c r="G213" s="101">
        <f ca="1"/>
        <v>0</v>
      </c>
      <c r="H213" s="101">
        <f ca="1"/>
        <v>0</v>
      </c>
      <c r="I213" s="101">
        <f ca="1"/>
        <v>0</v>
      </c>
      <c r="J213" s="101">
        <f ca="1"/>
        <v>0</v>
      </c>
      <c r="L213" s="205"/>
      <c r="M213" s="205"/>
      <c r="S213" s="92" t="str">
        <f t="shared" ca="1" si="17"/>
        <v/>
      </c>
      <c r="U213" s="92" t="str">
        <f t="shared" ca="1" si="16"/>
        <v/>
      </c>
      <c r="V213" s="91">
        <f t="shared" ca="1" si="16"/>
        <v>0</v>
      </c>
      <c r="W213" s="91" t="str">
        <f t="shared" ca="1" si="16"/>
        <v/>
      </c>
      <c r="X213" s="91" t="str" cm="1">
        <f t="array" aca="1" ref="X213" ca="1">IFERROR(_xlfn.IFS(W213="E",1,W213="G/2",$I$3/2,W213="G/5",$I$3/5,W213="G/10",$I$3/10,W213="i",$I$3),"")</f>
        <v/>
      </c>
      <c r="Y213" s="189">
        <f t="shared" ca="1" si="18"/>
        <v>0</v>
      </c>
      <c r="Z213" s="101">
        <f t="shared" ca="1" si="19"/>
        <v>0</v>
      </c>
      <c r="AA213" s="163" t="str">
        <f t="shared" ref="AA213:AA276" ca="1" si="20">IFERROR(X213*1.5,"")</f>
        <v/>
      </c>
      <c r="AB213" s="190" t="str" cm="1">
        <f t="array" aca="1" ref="AB213" ca="1">_xlfn.IFS(Z213=0,"",Z213&gt;2.9,0,Z213&gt;2.4,0.25,Z213&gt;1.9,0.5,Z213&gt;1.5,0.75,Z213&lt;1.6,1)</f>
        <v/>
      </c>
      <c r="AC213" s="191" t="str" cm="1">
        <f t="array" aca="1" ref="AC213" ca="1">_xlfn.IFS(F213=0," ",F213="ALTERNATIVO","REVISAR",F213="REGULAR","NO APLICA")</f>
        <v xml:space="preserve"> </v>
      </c>
      <c r="AD213" s="192" t="str" cm="1">
        <f t="array" ref="AD213">IFERROR(_xlfn.IFS(AND(L213="si",M213="si"),1,AND(L213="no",M213="si"),0.5,AND(L213="si",M213="no"),0.5,AND(L213="no",M213="no"),0),"")</f>
        <v/>
      </c>
    </row>
    <row r="214" spans="1:30">
      <c r="A214" s="101" t="str">
        <f ca="1"/>
        <v/>
      </c>
      <c r="B214" s="101">
        <f ca="1"/>
        <v>0</v>
      </c>
      <c r="C214" s="101" t="str">
        <f ca="1"/>
        <v/>
      </c>
      <c r="D214" s="101">
        <f ca="1"/>
        <v>0</v>
      </c>
      <c r="E214" s="101">
        <f ca="1"/>
        <v>0</v>
      </c>
      <c r="F214" s="101">
        <f ca="1"/>
        <v>0</v>
      </c>
      <c r="G214" s="101">
        <f ca="1"/>
        <v>0</v>
      </c>
      <c r="H214" s="101">
        <f ca="1"/>
        <v>0</v>
      </c>
      <c r="I214" s="101">
        <f ca="1"/>
        <v>0</v>
      </c>
      <c r="J214" s="101">
        <f ca="1"/>
        <v>0</v>
      </c>
      <c r="L214" s="205"/>
      <c r="M214" s="205"/>
      <c r="S214" s="92" t="str">
        <f t="shared" ca="1" si="17"/>
        <v/>
      </c>
      <c r="U214" s="92" t="str">
        <f t="shared" ca="1" si="16"/>
        <v/>
      </c>
      <c r="V214" s="91">
        <f t="shared" ca="1" si="16"/>
        <v>0</v>
      </c>
      <c r="W214" s="91" t="str">
        <f t="shared" ca="1" si="16"/>
        <v/>
      </c>
      <c r="X214" s="91" t="str" cm="1">
        <f t="array" aca="1" ref="X214" ca="1">IFERROR(_xlfn.IFS(W214="E",1,W214="G/2",$I$3/2,W214="G/5",$I$3/5,W214="G/10",$I$3/10,W214="i",$I$3),"")</f>
        <v/>
      </c>
      <c r="Y214" s="189">
        <f t="shared" ca="1" si="18"/>
        <v>0</v>
      </c>
      <c r="Z214" s="101">
        <f t="shared" ca="1" si="19"/>
        <v>0</v>
      </c>
      <c r="AA214" s="163" t="str">
        <f t="shared" ca="1" si="20"/>
        <v/>
      </c>
      <c r="AB214" s="190" t="str" cm="1">
        <f t="array" aca="1" ref="AB214" ca="1">_xlfn.IFS(Z214=0,"",Z214&gt;2.9,0,Z214&gt;2.4,0.25,Z214&gt;1.9,0.5,Z214&gt;1.5,0.75,Z214&lt;1.6,1)</f>
        <v/>
      </c>
      <c r="AC214" s="191" t="str" cm="1">
        <f t="array" aca="1" ref="AC214" ca="1">_xlfn.IFS(F214=0," ",F214="ALTERNATIVO","REVISAR",F214="REGULAR","NO APLICA")</f>
        <v xml:space="preserve"> </v>
      </c>
      <c r="AD214" s="192" t="str" cm="1">
        <f t="array" ref="AD214">IFERROR(_xlfn.IFS(AND(L214="si",M214="si"),1,AND(L214="no",M214="si"),0.5,AND(L214="si",M214="no"),0.5,AND(L214="no",M214="no"),0),"")</f>
        <v/>
      </c>
    </row>
    <row r="215" spans="1:30">
      <c r="A215" s="101" t="str">
        <f ca="1"/>
        <v/>
      </c>
      <c r="B215" s="101">
        <f ca="1"/>
        <v>0</v>
      </c>
      <c r="C215" s="101" t="str">
        <f ca="1"/>
        <v/>
      </c>
      <c r="D215" s="101">
        <f ca="1"/>
        <v>0</v>
      </c>
      <c r="E215" s="101">
        <f ca="1"/>
        <v>0</v>
      </c>
      <c r="F215" s="101">
        <f ca="1"/>
        <v>0</v>
      </c>
      <c r="G215" s="101">
        <f ca="1"/>
        <v>0</v>
      </c>
      <c r="H215" s="101">
        <f ca="1"/>
        <v>0</v>
      </c>
      <c r="I215" s="101">
        <f ca="1"/>
        <v>0</v>
      </c>
      <c r="J215" s="101">
        <f ca="1"/>
        <v>0</v>
      </c>
      <c r="L215" s="205"/>
      <c r="M215" s="205"/>
      <c r="S215" s="92" t="str">
        <f t="shared" ca="1" si="17"/>
        <v/>
      </c>
      <c r="U215" s="92" t="str">
        <f t="shared" ca="1" si="16"/>
        <v/>
      </c>
      <c r="V215" s="91">
        <f t="shared" ca="1" si="16"/>
        <v>0</v>
      </c>
      <c r="W215" s="91" t="str">
        <f t="shared" ca="1" si="16"/>
        <v/>
      </c>
      <c r="X215" s="91" t="str" cm="1">
        <f t="array" aca="1" ref="X215" ca="1">IFERROR(_xlfn.IFS(W215="E",1,W215="G/2",$I$3/2,W215="G/5",$I$3/5,W215="G/10",$I$3/10,W215="i",$I$3),"")</f>
        <v/>
      </c>
      <c r="Y215" s="189">
        <f t="shared" ca="1" si="18"/>
        <v>0</v>
      </c>
      <c r="Z215" s="101">
        <f t="shared" ca="1" si="19"/>
        <v>0</v>
      </c>
      <c r="AA215" s="163" t="str">
        <f t="shared" ca="1" si="20"/>
        <v/>
      </c>
      <c r="AB215" s="190" t="str" cm="1">
        <f t="array" aca="1" ref="AB215" ca="1">_xlfn.IFS(Z215=0,"",Z215&gt;2.9,0,Z215&gt;2.4,0.25,Z215&gt;1.9,0.5,Z215&gt;1.5,0.75,Z215&lt;1.6,1)</f>
        <v/>
      </c>
      <c r="AC215" s="191" t="str" cm="1">
        <f t="array" aca="1" ref="AC215" ca="1">_xlfn.IFS(F215=0," ",F215="ALTERNATIVO","REVISAR",F215="REGULAR","NO APLICA")</f>
        <v xml:space="preserve"> </v>
      </c>
      <c r="AD215" s="192" t="str" cm="1">
        <f t="array" ref="AD215">IFERROR(_xlfn.IFS(AND(L215="si",M215="si"),1,AND(L215="no",M215="si"),0.5,AND(L215="si",M215="no"),0.5,AND(L215="no",M215="no"),0),"")</f>
        <v/>
      </c>
    </row>
    <row r="216" spans="1:30">
      <c r="A216" s="101" t="str">
        <f ca="1"/>
        <v/>
      </c>
      <c r="B216" s="101">
        <f ca="1"/>
        <v>0</v>
      </c>
      <c r="C216" s="101" t="str">
        <f ca="1"/>
        <v/>
      </c>
      <c r="D216" s="101">
        <f ca="1"/>
        <v>0</v>
      </c>
      <c r="E216" s="101">
        <f ca="1"/>
        <v>0</v>
      </c>
      <c r="F216" s="101">
        <f ca="1"/>
        <v>0</v>
      </c>
      <c r="G216" s="101">
        <f ca="1"/>
        <v>0</v>
      </c>
      <c r="H216" s="101">
        <f ca="1"/>
        <v>0</v>
      </c>
      <c r="I216" s="101">
        <f ca="1"/>
        <v>0</v>
      </c>
      <c r="J216" s="101">
        <f ca="1"/>
        <v>0</v>
      </c>
      <c r="L216" s="205"/>
      <c r="M216" s="205"/>
      <c r="S216" s="92" t="str">
        <f t="shared" ca="1" si="17"/>
        <v/>
      </c>
      <c r="U216" s="92" t="str">
        <f t="shared" ca="1" si="16"/>
        <v/>
      </c>
      <c r="V216" s="91">
        <f t="shared" ca="1" si="16"/>
        <v>0</v>
      </c>
      <c r="W216" s="91" t="str">
        <f t="shared" ca="1" si="16"/>
        <v/>
      </c>
      <c r="X216" s="91" t="str" cm="1">
        <f t="array" aca="1" ref="X216" ca="1">IFERROR(_xlfn.IFS(W216="E",1,W216="G/2",$I$3/2,W216="G/5",$I$3/5,W216="G/10",$I$3/10,W216="i",$I$3),"")</f>
        <v/>
      </c>
      <c r="Y216" s="189">
        <f t="shared" ca="1" si="18"/>
        <v>0</v>
      </c>
      <c r="Z216" s="101">
        <f t="shared" ca="1" si="19"/>
        <v>0</v>
      </c>
      <c r="AA216" s="163" t="str">
        <f t="shared" ca="1" si="20"/>
        <v/>
      </c>
      <c r="AB216" s="190" t="str" cm="1">
        <f t="array" aca="1" ref="AB216" ca="1">_xlfn.IFS(Z216=0,"",Z216&gt;2.9,0,Z216&gt;2.4,0.25,Z216&gt;1.9,0.5,Z216&gt;1.5,0.75,Z216&lt;1.6,1)</f>
        <v/>
      </c>
      <c r="AC216" s="191" t="str" cm="1">
        <f t="array" aca="1" ref="AC216" ca="1">_xlfn.IFS(F216=0," ",F216="ALTERNATIVO","REVISAR",F216="REGULAR","NO APLICA")</f>
        <v xml:space="preserve"> </v>
      </c>
      <c r="AD216" s="192" t="str" cm="1">
        <f t="array" ref="AD216">IFERROR(_xlfn.IFS(AND(L216="si",M216="si"),1,AND(L216="no",M216="si"),0.5,AND(L216="si",M216="no"),0.5,AND(L216="no",M216="no"),0),"")</f>
        <v/>
      </c>
    </row>
    <row r="217" spans="1:30">
      <c r="A217" s="101" t="str">
        <f ca="1"/>
        <v/>
      </c>
      <c r="B217" s="101">
        <f ca="1"/>
        <v>0</v>
      </c>
      <c r="C217" s="101" t="str">
        <f ca="1"/>
        <v/>
      </c>
      <c r="D217" s="101">
        <f ca="1"/>
        <v>0</v>
      </c>
      <c r="E217" s="101">
        <f ca="1"/>
        <v>0</v>
      </c>
      <c r="F217" s="101">
        <f ca="1"/>
        <v>0</v>
      </c>
      <c r="G217" s="101">
        <f ca="1"/>
        <v>0</v>
      </c>
      <c r="H217" s="101">
        <f ca="1"/>
        <v>0</v>
      </c>
      <c r="I217" s="101">
        <f ca="1"/>
        <v>0</v>
      </c>
      <c r="J217" s="101">
        <f ca="1"/>
        <v>0</v>
      </c>
      <c r="L217" s="205"/>
      <c r="M217" s="205"/>
      <c r="S217" s="92" t="str">
        <f t="shared" ca="1" si="17"/>
        <v/>
      </c>
      <c r="U217" s="92" t="str">
        <f t="shared" ca="1" si="16"/>
        <v/>
      </c>
      <c r="V217" s="91">
        <f t="shared" ca="1" si="16"/>
        <v>0</v>
      </c>
      <c r="W217" s="91" t="str">
        <f t="shared" ca="1" si="16"/>
        <v/>
      </c>
      <c r="X217" s="91" t="str" cm="1">
        <f t="array" aca="1" ref="X217" ca="1">IFERROR(_xlfn.IFS(W217="E",1,W217="G/2",$I$3/2,W217="G/5",$I$3/5,W217="G/10",$I$3/10,W217="i",$I$3),"")</f>
        <v/>
      </c>
      <c r="Y217" s="189">
        <f t="shared" ca="1" si="18"/>
        <v>0</v>
      </c>
      <c r="Z217" s="101">
        <f t="shared" ca="1" si="19"/>
        <v>0</v>
      </c>
      <c r="AA217" s="163" t="str">
        <f t="shared" ca="1" si="20"/>
        <v/>
      </c>
      <c r="AB217" s="190" t="str" cm="1">
        <f t="array" aca="1" ref="AB217" ca="1">_xlfn.IFS(Z217=0,"",Z217&gt;2.9,0,Z217&gt;2.4,0.25,Z217&gt;1.9,0.5,Z217&gt;1.5,0.75,Z217&lt;1.6,1)</f>
        <v/>
      </c>
      <c r="AC217" s="191" t="str" cm="1">
        <f t="array" aca="1" ref="AC217" ca="1">_xlfn.IFS(F217=0," ",F217="ALTERNATIVO","REVISAR",F217="REGULAR","NO APLICA")</f>
        <v xml:space="preserve"> </v>
      </c>
      <c r="AD217" s="192" t="str" cm="1">
        <f t="array" ref="AD217">IFERROR(_xlfn.IFS(AND(L217="si",M217="si"),1,AND(L217="no",M217="si"),0.5,AND(L217="si",M217="no"),0.5,AND(L217="no",M217="no"),0),"")</f>
        <v/>
      </c>
    </row>
    <row r="218" spans="1:30">
      <c r="A218" s="101" t="str">
        <f ca="1"/>
        <v/>
      </c>
      <c r="B218" s="101">
        <f ca="1"/>
        <v>0</v>
      </c>
      <c r="C218" s="101" t="str">
        <f ca="1"/>
        <v/>
      </c>
      <c r="D218" s="101">
        <f ca="1"/>
        <v>0</v>
      </c>
      <c r="E218" s="101">
        <f ca="1"/>
        <v>0</v>
      </c>
      <c r="F218" s="101">
        <f ca="1"/>
        <v>0</v>
      </c>
      <c r="G218" s="101">
        <f ca="1"/>
        <v>0</v>
      </c>
      <c r="H218" s="101">
        <f ca="1"/>
        <v>0</v>
      </c>
      <c r="I218" s="101">
        <f ca="1"/>
        <v>0</v>
      </c>
      <c r="J218" s="101">
        <f ca="1"/>
        <v>0</v>
      </c>
      <c r="L218" s="205"/>
      <c r="M218" s="205"/>
      <c r="S218" s="92" t="str">
        <f t="shared" ca="1" si="17"/>
        <v/>
      </c>
      <c r="U218" s="92" t="str">
        <f t="shared" ca="1" si="16"/>
        <v/>
      </c>
      <c r="V218" s="91">
        <f t="shared" ca="1" si="16"/>
        <v>0</v>
      </c>
      <c r="W218" s="91" t="str">
        <f t="shared" ca="1" si="16"/>
        <v/>
      </c>
      <c r="X218" s="91" t="str" cm="1">
        <f t="array" aca="1" ref="X218" ca="1">IFERROR(_xlfn.IFS(W218="E",1,W218="G/2",$I$3/2,W218="G/5",$I$3/5,W218="G/10",$I$3/10,W218="i",$I$3),"")</f>
        <v/>
      </c>
      <c r="Y218" s="189">
        <f t="shared" ca="1" si="18"/>
        <v>0</v>
      </c>
      <c r="Z218" s="101">
        <f t="shared" ca="1" si="19"/>
        <v>0</v>
      </c>
      <c r="AA218" s="163" t="str">
        <f t="shared" ca="1" si="20"/>
        <v/>
      </c>
      <c r="AB218" s="190" t="str" cm="1">
        <f t="array" aca="1" ref="AB218" ca="1">_xlfn.IFS(Z218=0,"",Z218&gt;2.9,0,Z218&gt;2.4,0.25,Z218&gt;1.9,0.5,Z218&gt;1.5,0.75,Z218&lt;1.6,1)</f>
        <v/>
      </c>
      <c r="AC218" s="191" t="str" cm="1">
        <f t="array" aca="1" ref="AC218" ca="1">_xlfn.IFS(F218=0," ",F218="ALTERNATIVO","REVISAR",F218="REGULAR","NO APLICA")</f>
        <v xml:space="preserve"> </v>
      </c>
      <c r="AD218" s="192" t="str" cm="1">
        <f t="array" ref="AD218">IFERROR(_xlfn.IFS(AND(L218="si",M218="si"),1,AND(L218="no",M218="si"),0.5,AND(L218="si",M218="no"),0.5,AND(L218="no",M218="no"),0),"")</f>
        <v/>
      </c>
    </row>
    <row r="219" spans="1:30">
      <c r="A219" s="101" t="str">
        <f ca="1"/>
        <v/>
      </c>
      <c r="B219" s="101">
        <f ca="1"/>
        <v>0</v>
      </c>
      <c r="C219" s="101" t="str">
        <f ca="1"/>
        <v/>
      </c>
      <c r="D219" s="101">
        <f ca="1"/>
        <v>0</v>
      </c>
      <c r="E219" s="101">
        <f ca="1"/>
        <v>0</v>
      </c>
      <c r="F219" s="101">
        <f ca="1"/>
        <v>0</v>
      </c>
      <c r="G219" s="101">
        <f ca="1"/>
        <v>0</v>
      </c>
      <c r="H219" s="101">
        <f ca="1"/>
        <v>0</v>
      </c>
      <c r="I219" s="101">
        <f ca="1"/>
        <v>0</v>
      </c>
      <c r="J219" s="101">
        <f ca="1"/>
        <v>0</v>
      </c>
      <c r="L219" s="205"/>
      <c r="M219" s="205"/>
      <c r="S219" s="92" t="str">
        <f t="shared" ca="1" si="17"/>
        <v/>
      </c>
      <c r="U219" s="92" t="str">
        <f t="shared" ca="1" si="16"/>
        <v/>
      </c>
      <c r="V219" s="91">
        <f t="shared" ca="1" si="16"/>
        <v>0</v>
      </c>
      <c r="W219" s="91" t="str">
        <f t="shared" ca="1" si="16"/>
        <v/>
      </c>
      <c r="X219" s="91" t="str" cm="1">
        <f t="array" aca="1" ref="X219" ca="1">IFERROR(_xlfn.IFS(W219="E",1,W219="G/2",$I$3/2,W219="G/5",$I$3/5,W219="G/10",$I$3/10,W219="i",$I$3),"")</f>
        <v/>
      </c>
      <c r="Y219" s="189">
        <f t="shared" ca="1" si="18"/>
        <v>0</v>
      </c>
      <c r="Z219" s="101">
        <f t="shared" ca="1" si="19"/>
        <v>0</v>
      </c>
      <c r="AA219" s="163" t="str">
        <f t="shared" ca="1" si="20"/>
        <v/>
      </c>
      <c r="AB219" s="190" t="str" cm="1">
        <f t="array" aca="1" ref="AB219" ca="1">_xlfn.IFS(Z219=0,"",Z219&gt;2.9,0,Z219&gt;2.4,0.25,Z219&gt;1.9,0.5,Z219&gt;1.5,0.75,Z219&lt;1.6,1)</f>
        <v/>
      </c>
      <c r="AC219" s="191" t="str" cm="1">
        <f t="array" aca="1" ref="AC219" ca="1">_xlfn.IFS(F219=0," ",F219="ALTERNATIVO","REVISAR",F219="REGULAR","NO APLICA")</f>
        <v xml:space="preserve"> </v>
      </c>
      <c r="AD219" s="192" t="str" cm="1">
        <f t="array" ref="AD219">IFERROR(_xlfn.IFS(AND(L219="si",M219="si"),1,AND(L219="no",M219="si"),0.5,AND(L219="si",M219="no"),0.5,AND(L219="no",M219="no"),0),"")</f>
        <v/>
      </c>
    </row>
    <row r="220" spans="1:30">
      <c r="A220" s="101" t="str">
        <f ca="1"/>
        <v/>
      </c>
      <c r="B220" s="101">
        <f ca="1"/>
        <v>0</v>
      </c>
      <c r="C220" s="101" t="str">
        <f ca="1"/>
        <v/>
      </c>
      <c r="D220" s="101">
        <f ca="1"/>
        <v>0</v>
      </c>
      <c r="E220" s="101">
        <f ca="1"/>
        <v>0</v>
      </c>
      <c r="F220" s="101">
        <f ca="1"/>
        <v>0</v>
      </c>
      <c r="G220" s="101">
        <f ca="1"/>
        <v>0</v>
      </c>
      <c r="H220" s="101">
        <f ca="1"/>
        <v>0</v>
      </c>
      <c r="I220" s="101">
        <f ca="1"/>
        <v>0</v>
      </c>
      <c r="J220" s="101">
        <f ca="1"/>
        <v>0</v>
      </c>
      <c r="L220" s="205"/>
      <c r="M220" s="205"/>
      <c r="S220" s="92" t="str">
        <f t="shared" ca="1" si="17"/>
        <v/>
      </c>
      <c r="U220" s="92" t="str">
        <f t="shared" ca="1" si="16"/>
        <v/>
      </c>
      <c r="V220" s="91">
        <f t="shared" ca="1" si="16"/>
        <v>0</v>
      </c>
      <c r="W220" s="91" t="str">
        <f t="shared" ca="1" si="16"/>
        <v/>
      </c>
      <c r="X220" s="91" t="str" cm="1">
        <f t="array" aca="1" ref="X220" ca="1">IFERROR(_xlfn.IFS(W220="E",1,W220="G/2",$I$3/2,W220="G/5",$I$3/5,W220="G/10",$I$3/10,W220="i",$I$3),"")</f>
        <v/>
      </c>
      <c r="Y220" s="189">
        <f t="shared" ca="1" si="18"/>
        <v>0</v>
      </c>
      <c r="Z220" s="101">
        <f t="shared" ca="1" si="19"/>
        <v>0</v>
      </c>
      <c r="AA220" s="163" t="str">
        <f t="shared" ca="1" si="20"/>
        <v/>
      </c>
      <c r="AB220" s="190" t="str" cm="1">
        <f t="array" aca="1" ref="AB220" ca="1">_xlfn.IFS(Z220=0,"",Z220&gt;2.9,0,Z220&gt;2.4,0.25,Z220&gt;1.9,0.5,Z220&gt;1.5,0.75,Z220&lt;1.6,1)</f>
        <v/>
      </c>
      <c r="AC220" s="191" t="str" cm="1">
        <f t="array" aca="1" ref="AC220" ca="1">_xlfn.IFS(F220=0," ",F220="ALTERNATIVO","REVISAR",F220="REGULAR","NO APLICA")</f>
        <v xml:space="preserve"> </v>
      </c>
      <c r="AD220" s="192" t="str" cm="1">
        <f t="array" ref="AD220">IFERROR(_xlfn.IFS(AND(L220="si",M220="si"),1,AND(L220="no",M220="si"),0.5,AND(L220="si",M220="no"),0.5,AND(L220="no",M220="no"),0),"")</f>
        <v/>
      </c>
    </row>
    <row r="221" spans="1:30">
      <c r="A221" s="101" t="str">
        <f ca="1"/>
        <v/>
      </c>
      <c r="B221" s="101">
        <f ca="1"/>
        <v>0</v>
      </c>
      <c r="C221" s="101" t="str">
        <f ca="1"/>
        <v/>
      </c>
      <c r="D221" s="101">
        <f ca="1"/>
        <v>0</v>
      </c>
      <c r="E221" s="101">
        <f ca="1"/>
        <v>0</v>
      </c>
      <c r="F221" s="101">
        <f ca="1"/>
        <v>0</v>
      </c>
      <c r="G221" s="101">
        <f ca="1"/>
        <v>0</v>
      </c>
      <c r="H221" s="101">
        <f ca="1"/>
        <v>0</v>
      </c>
      <c r="I221" s="101">
        <f ca="1"/>
        <v>0</v>
      </c>
      <c r="J221" s="101">
        <f ca="1"/>
        <v>0</v>
      </c>
      <c r="L221" s="205"/>
      <c r="M221" s="205"/>
      <c r="S221" s="92" t="str">
        <f t="shared" ca="1" si="17"/>
        <v/>
      </c>
      <c r="U221" s="92" t="str">
        <f t="shared" ca="1" si="16"/>
        <v/>
      </c>
      <c r="V221" s="91">
        <f t="shared" ca="1" si="16"/>
        <v>0</v>
      </c>
      <c r="W221" s="91" t="str">
        <f t="shared" ca="1" si="16"/>
        <v/>
      </c>
      <c r="X221" s="91" t="str" cm="1">
        <f t="array" aca="1" ref="X221" ca="1">IFERROR(_xlfn.IFS(W221="E",1,W221="G/2",$I$3/2,W221="G/5",$I$3/5,W221="G/10",$I$3/10,W221="i",$I$3),"")</f>
        <v/>
      </c>
      <c r="Y221" s="189">
        <f t="shared" ca="1" si="18"/>
        <v>0</v>
      </c>
      <c r="Z221" s="101">
        <f t="shared" ca="1" si="19"/>
        <v>0</v>
      </c>
      <c r="AA221" s="163" t="str">
        <f t="shared" ca="1" si="20"/>
        <v/>
      </c>
      <c r="AB221" s="190" t="str" cm="1">
        <f t="array" aca="1" ref="AB221" ca="1">_xlfn.IFS(Z221=0,"",Z221&gt;2.9,0,Z221&gt;2.4,0.25,Z221&gt;1.9,0.5,Z221&gt;1.5,0.75,Z221&lt;1.6,1)</f>
        <v/>
      </c>
      <c r="AC221" s="191" t="str" cm="1">
        <f t="array" aca="1" ref="AC221" ca="1">_xlfn.IFS(F221=0," ",F221="ALTERNATIVO","REVISAR",F221="REGULAR","NO APLICA")</f>
        <v xml:space="preserve"> </v>
      </c>
      <c r="AD221" s="192" t="str" cm="1">
        <f t="array" ref="AD221">IFERROR(_xlfn.IFS(AND(L221="si",M221="si"),1,AND(L221="no",M221="si"),0.5,AND(L221="si",M221="no"),0.5,AND(L221="no",M221="no"),0),"")</f>
        <v/>
      </c>
    </row>
    <row r="222" spans="1:30">
      <c r="A222" s="101" t="str">
        <f ca="1"/>
        <v/>
      </c>
      <c r="B222" s="101">
        <f ca="1"/>
        <v>0</v>
      </c>
      <c r="C222" s="101" t="str">
        <f ca="1"/>
        <v/>
      </c>
      <c r="D222" s="101">
        <f ca="1"/>
        <v>0</v>
      </c>
      <c r="E222" s="101">
        <f ca="1"/>
        <v>0</v>
      </c>
      <c r="F222" s="101">
        <f ca="1"/>
        <v>0</v>
      </c>
      <c r="G222" s="101">
        <f ca="1"/>
        <v>0</v>
      </c>
      <c r="H222" s="101">
        <f ca="1"/>
        <v>0</v>
      </c>
      <c r="I222" s="101">
        <f ca="1"/>
        <v>0</v>
      </c>
      <c r="J222" s="101">
        <f ca="1"/>
        <v>0</v>
      </c>
      <c r="L222" s="205"/>
      <c r="M222" s="205"/>
      <c r="S222" s="92" t="str">
        <f t="shared" ca="1" si="17"/>
        <v/>
      </c>
      <c r="U222" s="92" t="str">
        <f t="shared" ca="1" si="16"/>
        <v/>
      </c>
      <c r="V222" s="91">
        <f t="shared" ca="1" si="16"/>
        <v>0</v>
      </c>
      <c r="W222" s="91" t="str">
        <f t="shared" ca="1" si="16"/>
        <v/>
      </c>
      <c r="X222" s="91" t="str" cm="1">
        <f t="array" aca="1" ref="X222" ca="1">IFERROR(_xlfn.IFS(W222="E",1,W222="G/2",$I$3/2,W222="G/5",$I$3/5,W222="G/10",$I$3/10,W222="i",$I$3),"")</f>
        <v/>
      </c>
      <c r="Y222" s="189">
        <f t="shared" ca="1" si="18"/>
        <v>0</v>
      </c>
      <c r="Z222" s="101">
        <f t="shared" ca="1" si="19"/>
        <v>0</v>
      </c>
      <c r="AA222" s="163" t="str">
        <f t="shared" ca="1" si="20"/>
        <v/>
      </c>
      <c r="AB222" s="190" t="str" cm="1">
        <f t="array" aca="1" ref="AB222" ca="1">_xlfn.IFS(Z222=0,"",Z222&gt;2.9,0,Z222&gt;2.4,0.25,Z222&gt;1.9,0.5,Z222&gt;1.5,0.75,Z222&lt;1.6,1)</f>
        <v/>
      </c>
      <c r="AC222" s="191" t="str" cm="1">
        <f t="array" aca="1" ref="AC222" ca="1">_xlfn.IFS(F222=0," ",F222="ALTERNATIVO","REVISAR",F222="REGULAR","NO APLICA")</f>
        <v xml:space="preserve"> </v>
      </c>
      <c r="AD222" s="192" t="str" cm="1">
        <f t="array" ref="AD222">IFERROR(_xlfn.IFS(AND(L222="si",M222="si"),1,AND(L222="no",M222="si"),0.5,AND(L222="si",M222="no"),0.5,AND(L222="no",M222="no"),0),"")</f>
        <v/>
      </c>
    </row>
    <row r="223" spans="1:30">
      <c r="A223" s="101" t="str">
        <f ca="1"/>
        <v/>
      </c>
      <c r="B223" s="101">
        <f ca="1"/>
        <v>0</v>
      </c>
      <c r="C223" s="101" t="str">
        <f ca="1"/>
        <v/>
      </c>
      <c r="D223" s="101">
        <f ca="1"/>
        <v>0</v>
      </c>
      <c r="E223" s="101">
        <f ca="1"/>
        <v>0</v>
      </c>
      <c r="F223" s="101">
        <f ca="1"/>
        <v>0</v>
      </c>
      <c r="G223" s="101">
        <f ca="1"/>
        <v>0</v>
      </c>
      <c r="H223" s="101">
        <f ca="1"/>
        <v>0</v>
      </c>
      <c r="I223" s="101">
        <f ca="1"/>
        <v>0</v>
      </c>
      <c r="J223" s="101">
        <f ca="1"/>
        <v>0</v>
      </c>
      <c r="L223" s="205"/>
      <c r="M223" s="205"/>
      <c r="S223" s="92" t="str">
        <f t="shared" ca="1" si="17"/>
        <v/>
      </c>
      <c r="U223" s="92" t="str">
        <f t="shared" ca="1" si="16"/>
        <v/>
      </c>
      <c r="V223" s="91">
        <f t="shared" ca="1" si="16"/>
        <v>0</v>
      </c>
      <c r="W223" s="91" t="str">
        <f t="shared" ca="1" si="16"/>
        <v/>
      </c>
      <c r="X223" s="91" t="str" cm="1">
        <f t="array" aca="1" ref="X223" ca="1">IFERROR(_xlfn.IFS(W223="E",1,W223="G/2",$I$3/2,W223="G/5",$I$3/5,W223="G/10",$I$3/10,W223="i",$I$3),"")</f>
        <v/>
      </c>
      <c r="Y223" s="189">
        <f t="shared" ca="1" si="18"/>
        <v>0</v>
      </c>
      <c r="Z223" s="101">
        <f t="shared" ca="1" si="19"/>
        <v>0</v>
      </c>
      <c r="AA223" s="163" t="str">
        <f t="shared" ca="1" si="20"/>
        <v/>
      </c>
      <c r="AB223" s="190" t="str" cm="1">
        <f t="array" aca="1" ref="AB223" ca="1">_xlfn.IFS(Z223=0,"",Z223&gt;2.9,0,Z223&gt;2.4,0.25,Z223&gt;1.9,0.5,Z223&gt;1.5,0.75,Z223&lt;1.6,1)</f>
        <v/>
      </c>
      <c r="AC223" s="191" t="str" cm="1">
        <f t="array" aca="1" ref="AC223" ca="1">_xlfn.IFS(F223=0," ",F223="ALTERNATIVO","REVISAR",F223="REGULAR","NO APLICA")</f>
        <v xml:space="preserve"> </v>
      </c>
      <c r="AD223" s="192" t="str" cm="1">
        <f t="array" ref="AD223">IFERROR(_xlfn.IFS(AND(L223="si",M223="si"),1,AND(L223="no",M223="si"),0.5,AND(L223="si",M223="no"),0.5,AND(L223="no",M223="no"),0),"")</f>
        <v/>
      </c>
    </row>
    <row r="224" spans="1:30">
      <c r="A224" s="101" t="str">
        <f ca="1"/>
        <v/>
      </c>
      <c r="B224" s="101">
        <f ca="1"/>
        <v>0</v>
      </c>
      <c r="C224" s="101" t="str">
        <f ca="1"/>
        <v/>
      </c>
      <c r="D224" s="101">
        <f ca="1"/>
        <v>0</v>
      </c>
      <c r="E224" s="101">
        <f ca="1"/>
        <v>0</v>
      </c>
      <c r="F224" s="101">
        <f ca="1"/>
        <v>0</v>
      </c>
      <c r="G224" s="101">
        <f ca="1"/>
        <v>0</v>
      </c>
      <c r="H224" s="101">
        <f ca="1"/>
        <v>0</v>
      </c>
      <c r="I224" s="101">
        <f ca="1"/>
        <v>0</v>
      </c>
      <c r="J224" s="101">
        <f ca="1"/>
        <v>0</v>
      </c>
      <c r="L224" s="205"/>
      <c r="M224" s="205"/>
      <c r="S224" s="92" t="str">
        <f t="shared" ca="1" si="17"/>
        <v/>
      </c>
      <c r="U224" s="92" t="str">
        <f t="shared" ca="1" si="16"/>
        <v/>
      </c>
      <c r="V224" s="91">
        <f t="shared" ca="1" si="16"/>
        <v>0</v>
      </c>
      <c r="W224" s="91" t="str">
        <f t="shared" ca="1" si="16"/>
        <v/>
      </c>
      <c r="X224" s="91" t="str" cm="1">
        <f t="array" aca="1" ref="X224" ca="1">IFERROR(_xlfn.IFS(W224="E",1,W224="G/2",$I$3/2,W224="G/5",$I$3/5,W224="G/10",$I$3/10,W224="i",$I$3),"")</f>
        <v/>
      </c>
      <c r="Y224" s="189">
        <f t="shared" ca="1" si="18"/>
        <v>0</v>
      </c>
      <c r="Z224" s="101">
        <f t="shared" ca="1" si="19"/>
        <v>0</v>
      </c>
      <c r="AA224" s="163" t="str">
        <f t="shared" ca="1" si="20"/>
        <v/>
      </c>
      <c r="AB224" s="190" t="str" cm="1">
        <f t="array" aca="1" ref="AB224" ca="1">_xlfn.IFS(Z224=0,"",Z224&gt;2.9,0,Z224&gt;2.4,0.25,Z224&gt;1.9,0.5,Z224&gt;1.5,0.75,Z224&lt;1.6,1)</f>
        <v/>
      </c>
      <c r="AC224" s="191" t="str" cm="1">
        <f t="array" aca="1" ref="AC224" ca="1">_xlfn.IFS(F224=0," ",F224="ALTERNATIVO","REVISAR",F224="REGULAR","NO APLICA")</f>
        <v xml:space="preserve"> </v>
      </c>
      <c r="AD224" s="192" t="str" cm="1">
        <f t="array" ref="AD224">IFERROR(_xlfn.IFS(AND(L224="si",M224="si"),1,AND(L224="no",M224="si"),0.5,AND(L224="si",M224="no"),0.5,AND(L224="no",M224="no"),0),"")</f>
        <v/>
      </c>
    </row>
    <row r="225" spans="1:30">
      <c r="A225" s="101" t="str">
        <f ca="1"/>
        <v/>
      </c>
      <c r="B225" s="101">
        <f ca="1"/>
        <v>0</v>
      </c>
      <c r="C225" s="101" t="str">
        <f ca="1"/>
        <v/>
      </c>
      <c r="D225" s="101">
        <f ca="1"/>
        <v>0</v>
      </c>
      <c r="E225" s="101">
        <f ca="1"/>
        <v>0</v>
      </c>
      <c r="F225" s="101">
        <f ca="1"/>
        <v>0</v>
      </c>
      <c r="G225" s="101">
        <f ca="1"/>
        <v>0</v>
      </c>
      <c r="H225" s="101">
        <f ca="1"/>
        <v>0</v>
      </c>
      <c r="I225" s="101">
        <f ca="1"/>
        <v>0</v>
      </c>
      <c r="J225" s="101">
        <f ca="1"/>
        <v>0</v>
      </c>
      <c r="L225" s="205"/>
      <c r="M225" s="205"/>
      <c r="S225" s="92" t="str">
        <f t="shared" ca="1" si="17"/>
        <v/>
      </c>
      <c r="U225" s="92" t="str">
        <f t="shared" ca="1" si="16"/>
        <v/>
      </c>
      <c r="V225" s="91">
        <f t="shared" ca="1" si="16"/>
        <v>0</v>
      </c>
      <c r="W225" s="91" t="str">
        <f t="shared" ca="1" si="16"/>
        <v/>
      </c>
      <c r="X225" s="91" t="str" cm="1">
        <f t="array" aca="1" ref="X225" ca="1">IFERROR(_xlfn.IFS(W225="E",1,W225="G/2",$I$3/2,W225="G/5",$I$3/5,W225="G/10",$I$3/10,W225="i",$I$3),"")</f>
        <v/>
      </c>
      <c r="Y225" s="189">
        <f t="shared" ca="1" si="18"/>
        <v>0</v>
      </c>
      <c r="Z225" s="101">
        <f t="shared" ca="1" si="19"/>
        <v>0</v>
      </c>
      <c r="AA225" s="163" t="str">
        <f t="shared" ca="1" si="20"/>
        <v/>
      </c>
      <c r="AB225" s="190" t="str" cm="1">
        <f t="array" aca="1" ref="AB225" ca="1">_xlfn.IFS(Z225=0,"",Z225&gt;2.9,0,Z225&gt;2.4,0.25,Z225&gt;1.9,0.5,Z225&gt;1.5,0.75,Z225&lt;1.6,1)</f>
        <v/>
      </c>
      <c r="AC225" s="191" t="str" cm="1">
        <f t="array" aca="1" ref="AC225" ca="1">_xlfn.IFS(F225=0," ",F225="ALTERNATIVO","REVISAR",F225="REGULAR","NO APLICA")</f>
        <v xml:space="preserve"> </v>
      </c>
      <c r="AD225" s="192" t="str" cm="1">
        <f t="array" ref="AD225">IFERROR(_xlfn.IFS(AND(L225="si",M225="si"),1,AND(L225="no",M225="si"),0.5,AND(L225="si",M225="no"),0.5,AND(L225="no",M225="no"),0),"")</f>
        <v/>
      </c>
    </row>
    <row r="226" spans="1:30">
      <c r="A226" s="101" t="str">
        <f ca="1"/>
        <v/>
      </c>
      <c r="B226" s="101">
        <f ca="1"/>
        <v>0</v>
      </c>
      <c r="C226" s="101" t="str">
        <f ca="1"/>
        <v/>
      </c>
      <c r="D226" s="101">
        <f ca="1"/>
        <v>0</v>
      </c>
      <c r="E226" s="101">
        <f ca="1"/>
        <v>0</v>
      </c>
      <c r="F226" s="101">
        <f ca="1"/>
        <v>0</v>
      </c>
      <c r="G226" s="101">
        <f ca="1"/>
        <v>0</v>
      </c>
      <c r="H226" s="101">
        <f ca="1"/>
        <v>0</v>
      </c>
      <c r="I226" s="101">
        <f ca="1"/>
        <v>0</v>
      </c>
      <c r="J226" s="101">
        <f ca="1"/>
        <v>0</v>
      </c>
      <c r="L226" s="205"/>
      <c r="M226" s="205"/>
      <c r="S226" s="92" t="str">
        <f t="shared" ca="1" si="17"/>
        <v/>
      </c>
      <c r="U226" s="92" t="str">
        <f t="shared" ca="1" si="16"/>
        <v/>
      </c>
      <c r="V226" s="91">
        <f t="shared" ca="1" si="16"/>
        <v>0</v>
      </c>
      <c r="W226" s="91" t="str">
        <f t="shared" ca="1" si="16"/>
        <v/>
      </c>
      <c r="X226" s="91" t="str" cm="1">
        <f t="array" aca="1" ref="X226" ca="1">IFERROR(_xlfn.IFS(W226="E",1,W226="G/2",$I$3/2,W226="G/5",$I$3/5,W226="G/10",$I$3/10,W226="i",$I$3),"")</f>
        <v/>
      </c>
      <c r="Y226" s="189">
        <f t="shared" ca="1" si="18"/>
        <v>0</v>
      </c>
      <c r="Z226" s="101">
        <f t="shared" ca="1" si="19"/>
        <v>0</v>
      </c>
      <c r="AA226" s="163" t="str">
        <f t="shared" ca="1" si="20"/>
        <v/>
      </c>
      <c r="AB226" s="190" t="str" cm="1">
        <f t="array" aca="1" ref="AB226" ca="1">_xlfn.IFS(Z226=0,"",Z226&gt;2.9,0,Z226&gt;2.4,0.25,Z226&gt;1.9,0.5,Z226&gt;1.5,0.75,Z226&lt;1.6,1)</f>
        <v/>
      </c>
      <c r="AC226" s="191" t="str" cm="1">
        <f t="array" aca="1" ref="AC226" ca="1">_xlfn.IFS(F226=0," ",F226="ALTERNATIVO","REVISAR",F226="REGULAR","NO APLICA")</f>
        <v xml:space="preserve"> </v>
      </c>
      <c r="AD226" s="192" t="str" cm="1">
        <f t="array" ref="AD226">IFERROR(_xlfn.IFS(AND(L226="si",M226="si"),1,AND(L226="no",M226="si"),0.5,AND(L226="si",M226="no"),0.5,AND(L226="no",M226="no"),0),"")</f>
        <v/>
      </c>
    </row>
    <row r="227" spans="1:30">
      <c r="A227" s="101" t="str">
        <f ca="1"/>
        <v/>
      </c>
      <c r="B227" s="101">
        <f ca="1"/>
        <v>0</v>
      </c>
      <c r="C227" s="101" t="str">
        <f ca="1"/>
        <v/>
      </c>
      <c r="D227" s="101">
        <f ca="1"/>
        <v>0</v>
      </c>
      <c r="E227" s="101">
        <f ca="1"/>
        <v>0</v>
      </c>
      <c r="F227" s="101">
        <f ca="1"/>
        <v>0</v>
      </c>
      <c r="G227" s="101">
        <f ca="1"/>
        <v>0</v>
      </c>
      <c r="H227" s="101">
        <f ca="1"/>
        <v>0</v>
      </c>
      <c r="I227" s="101">
        <f ca="1"/>
        <v>0</v>
      </c>
      <c r="J227" s="101">
        <f ca="1"/>
        <v>0</v>
      </c>
      <c r="L227" s="205"/>
      <c r="M227" s="205"/>
      <c r="S227" s="92" t="str">
        <f t="shared" ca="1" si="17"/>
        <v/>
      </c>
      <c r="U227" s="92" t="str">
        <f t="shared" ca="1" si="16"/>
        <v/>
      </c>
      <c r="V227" s="91">
        <f t="shared" ca="1" si="16"/>
        <v>0</v>
      </c>
      <c r="W227" s="91" t="str">
        <f t="shared" ca="1" si="16"/>
        <v/>
      </c>
      <c r="X227" s="91" t="str" cm="1">
        <f t="array" aca="1" ref="X227" ca="1">IFERROR(_xlfn.IFS(W227="E",1,W227="G/2",$I$3/2,W227="G/5",$I$3/5,W227="G/10",$I$3/10,W227="i",$I$3),"")</f>
        <v/>
      </c>
      <c r="Y227" s="189">
        <f t="shared" ca="1" si="18"/>
        <v>0</v>
      </c>
      <c r="Z227" s="101">
        <f t="shared" ca="1" si="19"/>
        <v>0</v>
      </c>
      <c r="AA227" s="163" t="str">
        <f t="shared" ca="1" si="20"/>
        <v/>
      </c>
      <c r="AB227" s="190" t="str" cm="1">
        <f t="array" aca="1" ref="AB227" ca="1">_xlfn.IFS(Z227=0,"",Z227&gt;2.9,0,Z227&gt;2.4,0.25,Z227&gt;1.9,0.5,Z227&gt;1.5,0.75,Z227&lt;1.6,1)</f>
        <v/>
      </c>
      <c r="AC227" s="191" t="str" cm="1">
        <f t="array" aca="1" ref="AC227" ca="1">_xlfn.IFS(F227=0," ",F227="ALTERNATIVO","REVISAR",F227="REGULAR","NO APLICA")</f>
        <v xml:space="preserve"> </v>
      </c>
      <c r="AD227" s="192" t="str" cm="1">
        <f t="array" ref="AD227">IFERROR(_xlfn.IFS(AND(L227="si",M227="si"),1,AND(L227="no",M227="si"),0.5,AND(L227="si",M227="no"),0.5,AND(L227="no",M227="no"),0),"")</f>
        <v/>
      </c>
    </row>
    <row r="228" spans="1:30">
      <c r="A228" s="101" t="str">
        <f ca="1"/>
        <v/>
      </c>
      <c r="B228" s="101">
        <f ca="1"/>
        <v>0</v>
      </c>
      <c r="C228" s="101" t="str">
        <f ca="1"/>
        <v/>
      </c>
      <c r="D228" s="101">
        <f ca="1"/>
        <v>0</v>
      </c>
      <c r="E228" s="101">
        <f ca="1"/>
        <v>0</v>
      </c>
      <c r="F228" s="101">
        <f ca="1"/>
        <v>0</v>
      </c>
      <c r="G228" s="101">
        <f ca="1"/>
        <v>0</v>
      </c>
      <c r="H228" s="101">
        <f ca="1"/>
        <v>0</v>
      </c>
      <c r="I228" s="101">
        <f ca="1"/>
        <v>0</v>
      </c>
      <c r="J228" s="101">
        <f ca="1"/>
        <v>0</v>
      </c>
      <c r="L228" s="205"/>
      <c r="M228" s="205"/>
      <c r="S228" s="92" t="str">
        <f t="shared" ca="1" si="17"/>
        <v/>
      </c>
      <c r="U228" s="92" t="str">
        <f t="shared" ca="1" si="16"/>
        <v/>
      </c>
      <c r="V228" s="91">
        <f t="shared" ca="1" si="16"/>
        <v>0</v>
      </c>
      <c r="W228" s="91" t="str">
        <f t="shared" ca="1" si="16"/>
        <v/>
      </c>
      <c r="X228" s="91" t="str" cm="1">
        <f t="array" aca="1" ref="X228" ca="1">IFERROR(_xlfn.IFS(W228="E",1,W228="G/2",$I$3/2,W228="G/5",$I$3/5,W228="G/10",$I$3/10,W228="i",$I$3),"")</f>
        <v/>
      </c>
      <c r="Y228" s="189">
        <f t="shared" ca="1" si="18"/>
        <v>0</v>
      </c>
      <c r="Z228" s="101">
        <f t="shared" ca="1" si="19"/>
        <v>0</v>
      </c>
      <c r="AA228" s="163" t="str">
        <f t="shared" ca="1" si="20"/>
        <v/>
      </c>
      <c r="AB228" s="190" t="str" cm="1">
        <f t="array" aca="1" ref="AB228" ca="1">_xlfn.IFS(Z228=0,"",Z228&gt;2.9,0,Z228&gt;2.4,0.25,Z228&gt;1.9,0.5,Z228&gt;1.5,0.75,Z228&lt;1.6,1)</f>
        <v/>
      </c>
      <c r="AC228" s="191" t="str" cm="1">
        <f t="array" aca="1" ref="AC228" ca="1">_xlfn.IFS(F228=0," ",F228="ALTERNATIVO","REVISAR",F228="REGULAR","NO APLICA")</f>
        <v xml:space="preserve"> </v>
      </c>
      <c r="AD228" s="192" t="str" cm="1">
        <f t="array" ref="AD228">IFERROR(_xlfn.IFS(AND(L228="si",M228="si"),1,AND(L228="no",M228="si"),0.5,AND(L228="si",M228="no"),0.5,AND(L228="no",M228="no"),0),"")</f>
        <v/>
      </c>
    </row>
    <row r="229" spans="1:30">
      <c r="A229" s="101" t="str">
        <f ca="1"/>
        <v/>
      </c>
      <c r="B229" s="101">
        <f ca="1"/>
        <v>0</v>
      </c>
      <c r="C229" s="101" t="str">
        <f ca="1"/>
        <v/>
      </c>
      <c r="D229" s="101">
        <f ca="1"/>
        <v>0</v>
      </c>
      <c r="E229" s="101">
        <f ca="1"/>
        <v>0</v>
      </c>
      <c r="F229" s="101">
        <f ca="1"/>
        <v>0</v>
      </c>
      <c r="G229" s="101">
        <f ca="1"/>
        <v>0</v>
      </c>
      <c r="H229" s="101">
        <f ca="1"/>
        <v>0</v>
      </c>
      <c r="I229" s="101">
        <f ca="1"/>
        <v>0</v>
      </c>
      <c r="J229" s="101">
        <f ca="1"/>
        <v>0</v>
      </c>
      <c r="L229" s="205"/>
      <c r="M229" s="205"/>
      <c r="S229" s="92" t="str">
        <f t="shared" ca="1" si="17"/>
        <v/>
      </c>
      <c r="U229" s="92" t="str">
        <f t="shared" ca="1" si="16"/>
        <v/>
      </c>
      <c r="V229" s="91">
        <f t="shared" ca="1" si="16"/>
        <v>0</v>
      </c>
      <c r="W229" s="91" t="str">
        <f t="shared" ca="1" si="16"/>
        <v/>
      </c>
      <c r="X229" s="91" t="str" cm="1">
        <f t="array" aca="1" ref="X229" ca="1">IFERROR(_xlfn.IFS(W229="E",1,W229="G/2",$I$3/2,W229="G/5",$I$3/5,W229="G/10",$I$3/10,W229="i",$I$3),"")</f>
        <v/>
      </c>
      <c r="Y229" s="189">
        <f t="shared" ca="1" si="18"/>
        <v>0</v>
      </c>
      <c r="Z229" s="101">
        <f t="shared" ca="1" si="19"/>
        <v>0</v>
      </c>
      <c r="AA229" s="163" t="str">
        <f t="shared" ca="1" si="20"/>
        <v/>
      </c>
      <c r="AB229" s="190" t="str" cm="1">
        <f t="array" aca="1" ref="AB229" ca="1">_xlfn.IFS(Z229=0,"",Z229&gt;2.9,0,Z229&gt;2.4,0.25,Z229&gt;1.9,0.5,Z229&gt;1.5,0.75,Z229&lt;1.6,1)</f>
        <v/>
      </c>
      <c r="AC229" s="191" t="str" cm="1">
        <f t="array" aca="1" ref="AC229" ca="1">_xlfn.IFS(F229=0," ",F229="ALTERNATIVO","REVISAR",F229="REGULAR","NO APLICA")</f>
        <v xml:space="preserve"> </v>
      </c>
      <c r="AD229" s="192" t="str" cm="1">
        <f t="array" ref="AD229">IFERROR(_xlfn.IFS(AND(L229="si",M229="si"),1,AND(L229="no",M229="si"),0.5,AND(L229="si",M229="no"),0.5,AND(L229="no",M229="no"),0),"")</f>
        <v/>
      </c>
    </row>
    <row r="230" spans="1:30">
      <c r="A230" s="101" t="str">
        <f ca="1"/>
        <v/>
      </c>
      <c r="B230" s="101">
        <f ca="1"/>
        <v>0</v>
      </c>
      <c r="C230" s="101" t="str">
        <f ca="1"/>
        <v/>
      </c>
      <c r="D230" s="101">
        <f ca="1"/>
        <v>0</v>
      </c>
      <c r="E230" s="101">
        <f ca="1"/>
        <v>0</v>
      </c>
      <c r="F230" s="101">
        <f ca="1"/>
        <v>0</v>
      </c>
      <c r="G230" s="101">
        <f ca="1"/>
        <v>0</v>
      </c>
      <c r="H230" s="101">
        <f ca="1"/>
        <v>0</v>
      </c>
      <c r="I230" s="101">
        <f ca="1"/>
        <v>0</v>
      </c>
      <c r="J230" s="101">
        <f ca="1"/>
        <v>0</v>
      </c>
      <c r="L230" s="205"/>
      <c r="M230" s="205"/>
      <c r="S230" s="92" t="str">
        <f t="shared" ca="1" si="17"/>
        <v/>
      </c>
      <c r="U230" s="92" t="str">
        <f t="shared" ca="1" si="16"/>
        <v/>
      </c>
      <c r="V230" s="91">
        <f t="shared" ca="1" si="16"/>
        <v>0</v>
      </c>
      <c r="W230" s="91" t="str">
        <f t="shared" ca="1" si="16"/>
        <v/>
      </c>
      <c r="X230" s="91" t="str" cm="1">
        <f t="array" aca="1" ref="X230" ca="1">IFERROR(_xlfn.IFS(W230="E",1,W230="G/2",$I$3/2,W230="G/5",$I$3/5,W230="G/10",$I$3/10,W230="i",$I$3),"")</f>
        <v/>
      </c>
      <c r="Y230" s="189">
        <f t="shared" ca="1" si="18"/>
        <v>0</v>
      </c>
      <c r="Z230" s="101">
        <f t="shared" ca="1" si="19"/>
        <v>0</v>
      </c>
      <c r="AA230" s="163" t="str">
        <f t="shared" ca="1" si="20"/>
        <v/>
      </c>
      <c r="AB230" s="190" t="str" cm="1">
        <f t="array" aca="1" ref="AB230" ca="1">_xlfn.IFS(Z230=0,"",Z230&gt;2.9,0,Z230&gt;2.4,0.25,Z230&gt;1.9,0.5,Z230&gt;1.5,0.75,Z230&lt;1.6,1)</f>
        <v/>
      </c>
      <c r="AC230" s="191" t="str" cm="1">
        <f t="array" aca="1" ref="AC230" ca="1">_xlfn.IFS(F230=0," ",F230="ALTERNATIVO","REVISAR",F230="REGULAR","NO APLICA")</f>
        <v xml:space="preserve"> </v>
      </c>
      <c r="AD230" s="192" t="str" cm="1">
        <f t="array" ref="AD230">IFERROR(_xlfn.IFS(AND(L230="si",M230="si"),1,AND(L230="no",M230="si"),0.5,AND(L230="si",M230="no"),0.5,AND(L230="no",M230="no"),0),"")</f>
        <v/>
      </c>
    </row>
    <row r="231" spans="1:30">
      <c r="A231" s="101" t="str">
        <f ca="1"/>
        <v/>
      </c>
      <c r="B231" s="101">
        <f ca="1"/>
        <v>0</v>
      </c>
      <c r="C231" s="101" t="str">
        <f ca="1"/>
        <v/>
      </c>
      <c r="D231" s="101">
        <f ca="1"/>
        <v>0</v>
      </c>
      <c r="E231" s="101">
        <f ca="1"/>
        <v>0</v>
      </c>
      <c r="F231" s="101">
        <f ca="1"/>
        <v>0</v>
      </c>
      <c r="G231" s="101">
        <f ca="1"/>
        <v>0</v>
      </c>
      <c r="H231" s="101">
        <f ca="1"/>
        <v>0</v>
      </c>
      <c r="I231" s="101">
        <f ca="1"/>
        <v>0</v>
      </c>
      <c r="J231" s="101">
        <f ca="1"/>
        <v>0</v>
      </c>
      <c r="L231" s="205"/>
      <c r="M231" s="205"/>
      <c r="S231" s="92" t="str">
        <f t="shared" ca="1" si="17"/>
        <v/>
      </c>
      <c r="U231" s="92" t="str">
        <f t="shared" ca="1" si="16"/>
        <v/>
      </c>
      <c r="V231" s="91">
        <f t="shared" ca="1" si="16"/>
        <v>0</v>
      </c>
      <c r="W231" s="91" t="str">
        <f t="shared" ca="1" si="16"/>
        <v/>
      </c>
      <c r="X231" s="91" t="str" cm="1">
        <f t="array" aca="1" ref="X231" ca="1">IFERROR(_xlfn.IFS(W231="E",1,W231="G/2",$I$3/2,W231="G/5",$I$3/5,W231="G/10",$I$3/10,W231="i",$I$3),"")</f>
        <v/>
      </c>
      <c r="Y231" s="189">
        <f t="shared" ca="1" si="18"/>
        <v>0</v>
      </c>
      <c r="Z231" s="101">
        <f t="shared" ca="1" si="19"/>
        <v>0</v>
      </c>
      <c r="AA231" s="163" t="str">
        <f t="shared" ca="1" si="20"/>
        <v/>
      </c>
      <c r="AB231" s="190" t="str" cm="1">
        <f t="array" aca="1" ref="AB231" ca="1">_xlfn.IFS(Z231=0,"",Z231&gt;2.9,0,Z231&gt;2.4,0.25,Z231&gt;1.9,0.5,Z231&gt;1.5,0.75,Z231&lt;1.6,1)</f>
        <v/>
      </c>
      <c r="AC231" s="191" t="str" cm="1">
        <f t="array" aca="1" ref="AC231" ca="1">_xlfn.IFS(F231=0," ",F231="ALTERNATIVO","REVISAR",F231="REGULAR","NO APLICA")</f>
        <v xml:space="preserve"> </v>
      </c>
      <c r="AD231" s="192" t="str" cm="1">
        <f t="array" ref="AD231">IFERROR(_xlfn.IFS(AND(L231="si",M231="si"),1,AND(L231="no",M231="si"),0.5,AND(L231="si",M231="no"),0.5,AND(L231="no",M231="no"),0),"")</f>
        <v/>
      </c>
    </row>
    <row r="232" spans="1:30">
      <c r="A232" s="101" t="str">
        <f ca="1"/>
        <v/>
      </c>
      <c r="B232" s="101">
        <f ca="1"/>
        <v>0</v>
      </c>
      <c r="C232" s="101" t="str">
        <f ca="1"/>
        <v/>
      </c>
      <c r="D232" s="101">
        <f ca="1"/>
        <v>0</v>
      </c>
      <c r="E232" s="101">
        <f ca="1"/>
        <v>0</v>
      </c>
      <c r="F232" s="101">
        <f ca="1"/>
        <v>0</v>
      </c>
      <c r="G232" s="101">
        <f ca="1"/>
        <v>0</v>
      </c>
      <c r="H232" s="101">
        <f ca="1"/>
        <v>0</v>
      </c>
      <c r="I232" s="101">
        <f ca="1"/>
        <v>0</v>
      </c>
      <c r="J232" s="101">
        <f ca="1"/>
        <v>0</v>
      </c>
      <c r="L232" s="205"/>
      <c r="M232" s="205"/>
      <c r="S232" s="92" t="str">
        <f t="shared" ca="1" si="17"/>
        <v/>
      </c>
      <c r="U232" s="92" t="str">
        <f t="shared" ca="1" si="16"/>
        <v/>
      </c>
      <c r="V232" s="91">
        <f t="shared" ca="1" si="16"/>
        <v>0</v>
      </c>
      <c r="W232" s="91" t="str">
        <f t="shared" ca="1" si="16"/>
        <v/>
      </c>
      <c r="X232" s="91" t="str" cm="1">
        <f t="array" aca="1" ref="X232" ca="1">IFERROR(_xlfn.IFS(W232="E",1,W232="G/2",$I$3/2,W232="G/5",$I$3/5,W232="G/10",$I$3/10,W232="i",$I$3),"")</f>
        <v/>
      </c>
      <c r="Y232" s="189">
        <f t="shared" ca="1" si="18"/>
        <v>0</v>
      </c>
      <c r="Z232" s="101">
        <f t="shared" ca="1" si="19"/>
        <v>0</v>
      </c>
      <c r="AA232" s="163" t="str">
        <f t="shared" ca="1" si="20"/>
        <v/>
      </c>
      <c r="AB232" s="190" t="str" cm="1">
        <f t="array" aca="1" ref="AB232" ca="1">_xlfn.IFS(Z232=0,"",Z232&gt;2.9,0,Z232&gt;2.4,0.25,Z232&gt;1.9,0.5,Z232&gt;1.5,0.75,Z232&lt;1.6,1)</f>
        <v/>
      </c>
      <c r="AC232" s="191" t="str" cm="1">
        <f t="array" aca="1" ref="AC232" ca="1">_xlfn.IFS(F232=0," ",F232="ALTERNATIVO","REVISAR",F232="REGULAR","NO APLICA")</f>
        <v xml:space="preserve"> </v>
      </c>
      <c r="AD232" s="192" t="str" cm="1">
        <f t="array" ref="AD232">IFERROR(_xlfn.IFS(AND(L232="si",M232="si"),1,AND(L232="no",M232="si"),0.5,AND(L232="si",M232="no"),0.5,AND(L232="no",M232="no"),0),"")</f>
        <v/>
      </c>
    </row>
    <row r="233" spans="1:30">
      <c r="A233" s="101" t="str">
        <f ca="1"/>
        <v/>
      </c>
      <c r="B233" s="101">
        <f ca="1"/>
        <v>0</v>
      </c>
      <c r="C233" s="101" t="str">
        <f ca="1"/>
        <v/>
      </c>
      <c r="D233" s="101">
        <f ca="1"/>
        <v>0</v>
      </c>
      <c r="E233" s="101">
        <f ca="1"/>
        <v>0</v>
      </c>
      <c r="F233" s="101">
        <f ca="1"/>
        <v>0</v>
      </c>
      <c r="G233" s="101">
        <f ca="1"/>
        <v>0</v>
      </c>
      <c r="H233" s="101">
        <f ca="1"/>
        <v>0</v>
      </c>
      <c r="I233" s="101">
        <f ca="1"/>
        <v>0</v>
      </c>
      <c r="J233" s="101">
        <f ca="1"/>
        <v>0</v>
      </c>
      <c r="L233" s="205"/>
      <c r="M233" s="205"/>
      <c r="S233" s="92" t="str">
        <f t="shared" ca="1" si="17"/>
        <v/>
      </c>
      <c r="U233" s="92" t="str">
        <f t="shared" ca="1" si="16"/>
        <v/>
      </c>
      <c r="V233" s="91">
        <f t="shared" ca="1" si="16"/>
        <v>0</v>
      </c>
      <c r="W233" s="91" t="str">
        <f t="shared" ca="1" si="16"/>
        <v/>
      </c>
      <c r="X233" s="91" t="str" cm="1">
        <f t="array" aca="1" ref="X233" ca="1">IFERROR(_xlfn.IFS(W233="E",1,W233="G/2",$I$3/2,W233="G/5",$I$3/5,W233="G/10",$I$3/10,W233="i",$I$3),"")</f>
        <v/>
      </c>
      <c r="Y233" s="189">
        <f t="shared" ca="1" si="18"/>
        <v>0</v>
      </c>
      <c r="Z233" s="101">
        <f t="shared" ca="1" si="19"/>
        <v>0</v>
      </c>
      <c r="AA233" s="163" t="str">
        <f t="shared" ca="1" si="20"/>
        <v/>
      </c>
      <c r="AB233" s="190" t="str" cm="1">
        <f t="array" aca="1" ref="AB233" ca="1">_xlfn.IFS(Z233=0,"",Z233&gt;2.9,0,Z233&gt;2.4,0.25,Z233&gt;1.9,0.5,Z233&gt;1.5,0.75,Z233&lt;1.6,1)</f>
        <v/>
      </c>
      <c r="AC233" s="191" t="str" cm="1">
        <f t="array" aca="1" ref="AC233" ca="1">_xlfn.IFS(F233=0," ",F233="ALTERNATIVO","REVISAR",F233="REGULAR","NO APLICA")</f>
        <v xml:space="preserve"> </v>
      </c>
      <c r="AD233" s="192" t="str" cm="1">
        <f t="array" ref="AD233">IFERROR(_xlfn.IFS(AND(L233="si",M233="si"),1,AND(L233="no",M233="si"),0.5,AND(L233="si",M233="no"),0.5,AND(L233="no",M233="no"),0),"")</f>
        <v/>
      </c>
    </row>
    <row r="234" spans="1:30">
      <c r="A234" s="101" t="str">
        <f ca="1"/>
        <v/>
      </c>
      <c r="B234" s="101">
        <f ca="1"/>
        <v>0</v>
      </c>
      <c r="C234" s="101" t="str">
        <f ca="1"/>
        <v/>
      </c>
      <c r="D234" s="101">
        <f ca="1"/>
        <v>0</v>
      </c>
      <c r="E234" s="101">
        <f ca="1"/>
        <v>0</v>
      </c>
      <c r="F234" s="101">
        <f ca="1"/>
        <v>0</v>
      </c>
      <c r="G234" s="101">
        <f ca="1"/>
        <v>0</v>
      </c>
      <c r="H234" s="101">
        <f ca="1"/>
        <v>0</v>
      </c>
      <c r="I234" s="101">
        <f ca="1"/>
        <v>0</v>
      </c>
      <c r="J234" s="101">
        <f ca="1"/>
        <v>0</v>
      </c>
      <c r="L234" s="205"/>
      <c r="M234" s="205"/>
      <c r="S234" s="92" t="str">
        <f t="shared" ca="1" si="17"/>
        <v/>
      </c>
      <c r="U234" s="92" t="str">
        <f t="shared" ca="1" si="16"/>
        <v/>
      </c>
      <c r="V234" s="91">
        <f t="shared" ca="1" si="16"/>
        <v>0</v>
      </c>
      <c r="W234" s="91" t="str">
        <f t="shared" ca="1" si="16"/>
        <v/>
      </c>
      <c r="X234" s="91" t="str" cm="1">
        <f t="array" aca="1" ref="X234" ca="1">IFERROR(_xlfn.IFS(W234="E",1,W234="G/2",$I$3/2,W234="G/5",$I$3/5,W234="G/10",$I$3/10,W234="i",$I$3),"")</f>
        <v/>
      </c>
      <c r="Y234" s="189">
        <f t="shared" ca="1" si="18"/>
        <v>0</v>
      </c>
      <c r="Z234" s="101">
        <f t="shared" ca="1" si="19"/>
        <v>0</v>
      </c>
      <c r="AA234" s="163" t="str">
        <f t="shared" ca="1" si="20"/>
        <v/>
      </c>
      <c r="AB234" s="190" t="str" cm="1">
        <f t="array" aca="1" ref="AB234" ca="1">_xlfn.IFS(Z234=0,"",Z234&gt;2.9,0,Z234&gt;2.4,0.25,Z234&gt;1.9,0.5,Z234&gt;1.5,0.75,Z234&lt;1.6,1)</f>
        <v/>
      </c>
      <c r="AC234" s="191" t="str" cm="1">
        <f t="array" aca="1" ref="AC234" ca="1">_xlfn.IFS(F234=0," ",F234="ALTERNATIVO","REVISAR",F234="REGULAR","NO APLICA")</f>
        <v xml:space="preserve"> </v>
      </c>
      <c r="AD234" s="192" t="str" cm="1">
        <f t="array" ref="AD234">IFERROR(_xlfn.IFS(AND(L234="si",M234="si"),1,AND(L234="no",M234="si"),0.5,AND(L234="si",M234="no"),0.5,AND(L234="no",M234="no"),0),"")</f>
        <v/>
      </c>
    </row>
    <row r="235" spans="1:30">
      <c r="A235" s="101" t="str">
        <f ca="1"/>
        <v/>
      </c>
      <c r="B235" s="101">
        <f ca="1"/>
        <v>0</v>
      </c>
      <c r="C235" s="101" t="str">
        <f ca="1"/>
        <v/>
      </c>
      <c r="D235" s="101">
        <f ca="1"/>
        <v>0</v>
      </c>
      <c r="E235" s="101">
        <f ca="1"/>
        <v>0</v>
      </c>
      <c r="F235" s="101">
        <f ca="1"/>
        <v>0</v>
      </c>
      <c r="G235" s="101">
        <f ca="1"/>
        <v>0</v>
      </c>
      <c r="H235" s="101">
        <f ca="1"/>
        <v>0</v>
      </c>
      <c r="I235" s="101">
        <f ca="1"/>
        <v>0</v>
      </c>
      <c r="J235" s="101">
        <f ca="1"/>
        <v>0</v>
      </c>
      <c r="L235" s="205"/>
      <c r="M235" s="205"/>
      <c r="S235" s="92" t="str">
        <f t="shared" ca="1" si="17"/>
        <v/>
      </c>
      <c r="U235" s="92" t="str">
        <f t="shared" ca="1" si="16"/>
        <v/>
      </c>
      <c r="V235" s="91">
        <f t="shared" ca="1" si="16"/>
        <v>0</v>
      </c>
      <c r="W235" s="91" t="str">
        <f t="shared" ca="1" si="16"/>
        <v/>
      </c>
      <c r="X235" s="91" t="str" cm="1">
        <f t="array" aca="1" ref="X235" ca="1">IFERROR(_xlfn.IFS(W235="E",1,W235="G/2",$I$3/2,W235="G/5",$I$3/5,W235="G/10",$I$3/10,W235="i",$I$3),"")</f>
        <v/>
      </c>
      <c r="Y235" s="189">
        <f t="shared" ca="1" si="18"/>
        <v>0</v>
      </c>
      <c r="Z235" s="101">
        <f t="shared" ca="1" si="19"/>
        <v>0</v>
      </c>
      <c r="AA235" s="163" t="str">
        <f t="shared" ca="1" si="20"/>
        <v/>
      </c>
      <c r="AB235" s="190" t="str" cm="1">
        <f t="array" aca="1" ref="AB235" ca="1">_xlfn.IFS(Z235=0,"",Z235&gt;2.9,0,Z235&gt;2.4,0.25,Z235&gt;1.9,0.5,Z235&gt;1.5,0.75,Z235&lt;1.6,1)</f>
        <v/>
      </c>
      <c r="AC235" s="191" t="str" cm="1">
        <f t="array" aca="1" ref="AC235" ca="1">_xlfn.IFS(F235=0," ",F235="ALTERNATIVO","REVISAR",F235="REGULAR","NO APLICA")</f>
        <v xml:space="preserve"> </v>
      </c>
      <c r="AD235" s="192" t="str" cm="1">
        <f t="array" ref="AD235">IFERROR(_xlfn.IFS(AND(L235="si",M235="si"),1,AND(L235="no",M235="si"),0.5,AND(L235="si",M235="no"),0.5,AND(L235="no",M235="no"),0),"")</f>
        <v/>
      </c>
    </row>
    <row r="236" spans="1:30">
      <c r="A236" s="101" t="str">
        <f ca="1"/>
        <v/>
      </c>
      <c r="B236" s="101">
        <f ca="1"/>
        <v>0</v>
      </c>
      <c r="C236" s="101" t="str">
        <f ca="1"/>
        <v/>
      </c>
      <c r="D236" s="101">
        <f ca="1"/>
        <v>0</v>
      </c>
      <c r="E236" s="101">
        <f ca="1"/>
        <v>0</v>
      </c>
      <c r="F236" s="101">
        <f ca="1"/>
        <v>0</v>
      </c>
      <c r="G236" s="101">
        <f ca="1"/>
        <v>0</v>
      </c>
      <c r="H236" s="101">
        <f ca="1"/>
        <v>0</v>
      </c>
      <c r="I236" s="101">
        <f ca="1"/>
        <v>0</v>
      </c>
      <c r="J236" s="101">
        <f ca="1"/>
        <v>0</v>
      </c>
      <c r="L236" s="205"/>
      <c r="M236" s="205"/>
      <c r="S236" s="92" t="str">
        <f t="shared" ca="1" si="17"/>
        <v/>
      </c>
      <c r="U236" s="92" t="str">
        <f t="shared" ca="1" si="16"/>
        <v/>
      </c>
      <c r="V236" s="91">
        <f t="shared" ca="1" si="16"/>
        <v>0</v>
      </c>
      <c r="W236" s="91" t="str">
        <f t="shared" ca="1" si="16"/>
        <v/>
      </c>
      <c r="X236" s="91" t="str" cm="1">
        <f t="array" aca="1" ref="X236" ca="1">IFERROR(_xlfn.IFS(W236="E",1,W236="G/2",$I$3/2,W236="G/5",$I$3/5,W236="G/10",$I$3/10,W236="i",$I$3),"")</f>
        <v/>
      </c>
      <c r="Y236" s="189">
        <f t="shared" ca="1" si="18"/>
        <v>0</v>
      </c>
      <c r="Z236" s="101">
        <f t="shared" ca="1" si="19"/>
        <v>0</v>
      </c>
      <c r="AA236" s="163" t="str">
        <f t="shared" ca="1" si="20"/>
        <v/>
      </c>
      <c r="AB236" s="190" t="str" cm="1">
        <f t="array" aca="1" ref="AB236" ca="1">_xlfn.IFS(Z236=0,"",Z236&gt;2.9,0,Z236&gt;2.4,0.25,Z236&gt;1.9,0.5,Z236&gt;1.5,0.75,Z236&lt;1.6,1)</f>
        <v/>
      </c>
      <c r="AC236" s="191" t="str" cm="1">
        <f t="array" aca="1" ref="AC236" ca="1">_xlfn.IFS(F236=0," ",F236="ALTERNATIVO","REVISAR",F236="REGULAR","NO APLICA")</f>
        <v xml:space="preserve"> </v>
      </c>
      <c r="AD236" s="192" t="str" cm="1">
        <f t="array" ref="AD236">IFERROR(_xlfn.IFS(AND(L236="si",M236="si"),1,AND(L236="no",M236="si"),0.5,AND(L236="si",M236="no"),0.5,AND(L236="no",M236="no"),0),"")</f>
        <v/>
      </c>
    </row>
    <row r="237" spans="1:30">
      <c r="A237" s="101" t="str">
        <f ca="1"/>
        <v/>
      </c>
      <c r="B237" s="101">
        <f ca="1"/>
        <v>0</v>
      </c>
      <c r="C237" s="101" t="str">
        <f ca="1"/>
        <v/>
      </c>
      <c r="D237" s="101">
        <f ca="1"/>
        <v>0</v>
      </c>
      <c r="E237" s="101">
        <f ca="1"/>
        <v>0</v>
      </c>
      <c r="F237" s="101">
        <f ca="1"/>
        <v>0</v>
      </c>
      <c r="G237" s="101">
        <f ca="1"/>
        <v>0</v>
      </c>
      <c r="H237" s="101">
        <f ca="1"/>
        <v>0</v>
      </c>
      <c r="I237" s="101">
        <f ca="1"/>
        <v>0</v>
      </c>
      <c r="J237" s="101">
        <f ca="1"/>
        <v>0</v>
      </c>
      <c r="L237" s="205"/>
      <c r="M237" s="205"/>
      <c r="S237" s="92" t="str">
        <f t="shared" ca="1" si="17"/>
        <v/>
      </c>
      <c r="U237" s="92" t="str">
        <f t="shared" ca="1" si="16"/>
        <v/>
      </c>
      <c r="V237" s="91">
        <f t="shared" ca="1" si="16"/>
        <v>0</v>
      </c>
      <c r="W237" s="91" t="str">
        <f t="shared" ca="1" si="16"/>
        <v/>
      </c>
      <c r="X237" s="91" t="str" cm="1">
        <f t="array" aca="1" ref="X237" ca="1">IFERROR(_xlfn.IFS(W237="E",1,W237="G/2",$I$3/2,W237="G/5",$I$3/5,W237="G/10",$I$3/10,W237="i",$I$3),"")</f>
        <v/>
      </c>
      <c r="Y237" s="189">
        <f t="shared" ca="1" si="18"/>
        <v>0</v>
      </c>
      <c r="Z237" s="101">
        <f t="shared" ca="1" si="19"/>
        <v>0</v>
      </c>
      <c r="AA237" s="163" t="str">
        <f t="shared" ca="1" si="20"/>
        <v/>
      </c>
      <c r="AB237" s="190" t="str" cm="1">
        <f t="array" aca="1" ref="AB237" ca="1">_xlfn.IFS(Z237=0,"",Z237&gt;2.9,0,Z237&gt;2.4,0.25,Z237&gt;1.9,0.5,Z237&gt;1.5,0.75,Z237&lt;1.6,1)</f>
        <v/>
      </c>
      <c r="AC237" s="191" t="str" cm="1">
        <f t="array" aca="1" ref="AC237" ca="1">_xlfn.IFS(F237=0," ",F237="ALTERNATIVO","REVISAR",F237="REGULAR","NO APLICA")</f>
        <v xml:space="preserve"> </v>
      </c>
      <c r="AD237" s="192" t="str" cm="1">
        <f t="array" ref="AD237">IFERROR(_xlfn.IFS(AND(L237="si",M237="si"),1,AND(L237="no",M237="si"),0.5,AND(L237="si",M237="no"),0.5,AND(L237="no",M237="no"),0),"")</f>
        <v/>
      </c>
    </row>
    <row r="238" spans="1:30">
      <c r="A238" s="101" t="str">
        <f ca="1"/>
        <v/>
      </c>
      <c r="B238" s="101">
        <f ca="1"/>
        <v>0</v>
      </c>
      <c r="C238" s="101" t="str">
        <f ca="1"/>
        <v/>
      </c>
      <c r="D238" s="101">
        <f ca="1"/>
        <v>0</v>
      </c>
      <c r="E238" s="101">
        <f ca="1"/>
        <v>0</v>
      </c>
      <c r="F238" s="101">
        <f ca="1"/>
        <v>0</v>
      </c>
      <c r="G238" s="101">
        <f ca="1"/>
        <v>0</v>
      </c>
      <c r="H238" s="101">
        <f ca="1"/>
        <v>0</v>
      </c>
      <c r="I238" s="101">
        <f ca="1"/>
        <v>0</v>
      </c>
      <c r="J238" s="101">
        <f ca="1"/>
        <v>0</v>
      </c>
      <c r="L238" s="205"/>
      <c r="M238" s="205"/>
      <c r="S238" s="92" t="str">
        <f t="shared" ca="1" si="17"/>
        <v/>
      </c>
      <c r="U238" s="92" t="str">
        <f t="shared" ca="1" si="16"/>
        <v/>
      </c>
      <c r="V238" s="91">
        <f t="shared" ca="1" si="16"/>
        <v>0</v>
      </c>
      <c r="W238" s="91" t="str">
        <f t="shared" ca="1" si="16"/>
        <v/>
      </c>
      <c r="X238" s="91" t="str" cm="1">
        <f t="array" aca="1" ref="X238" ca="1">IFERROR(_xlfn.IFS(W238="E",1,W238="G/2",$I$3/2,W238="G/5",$I$3/5,W238="G/10",$I$3/10,W238="i",$I$3),"")</f>
        <v/>
      </c>
      <c r="Y238" s="189">
        <f t="shared" ca="1" si="18"/>
        <v>0</v>
      </c>
      <c r="Z238" s="101">
        <f t="shared" ca="1" si="19"/>
        <v>0</v>
      </c>
      <c r="AA238" s="163" t="str">
        <f t="shared" ca="1" si="20"/>
        <v/>
      </c>
      <c r="AB238" s="190" t="str" cm="1">
        <f t="array" aca="1" ref="AB238" ca="1">_xlfn.IFS(Z238=0,"",Z238&gt;2.9,0,Z238&gt;2.4,0.25,Z238&gt;1.9,0.5,Z238&gt;1.5,0.75,Z238&lt;1.6,1)</f>
        <v/>
      </c>
      <c r="AC238" s="191" t="str" cm="1">
        <f t="array" aca="1" ref="AC238" ca="1">_xlfn.IFS(F238=0," ",F238="ALTERNATIVO","REVISAR",F238="REGULAR","NO APLICA")</f>
        <v xml:space="preserve"> </v>
      </c>
      <c r="AD238" s="192" t="str" cm="1">
        <f t="array" ref="AD238">IFERROR(_xlfn.IFS(AND(L238="si",M238="si"),1,AND(L238="no",M238="si"),0.5,AND(L238="si",M238="no"),0.5,AND(L238="no",M238="no"),0),"")</f>
        <v/>
      </c>
    </row>
    <row r="239" spans="1:30">
      <c r="A239" s="101" t="str">
        <f ca="1"/>
        <v/>
      </c>
      <c r="B239" s="101">
        <f ca="1"/>
        <v>0</v>
      </c>
      <c r="C239" s="101" t="str">
        <f ca="1"/>
        <v/>
      </c>
      <c r="D239" s="101">
        <f ca="1"/>
        <v>0</v>
      </c>
      <c r="E239" s="101">
        <f ca="1"/>
        <v>0</v>
      </c>
      <c r="F239" s="101">
        <f ca="1"/>
        <v>0</v>
      </c>
      <c r="G239" s="101">
        <f ca="1"/>
        <v>0</v>
      </c>
      <c r="H239" s="101">
        <f ca="1"/>
        <v>0</v>
      </c>
      <c r="I239" s="101">
        <f ca="1"/>
        <v>0</v>
      </c>
      <c r="J239" s="101">
        <f ca="1"/>
        <v>0</v>
      </c>
      <c r="L239" s="205"/>
      <c r="M239" s="205"/>
      <c r="S239" s="92" t="str">
        <f t="shared" ca="1" si="17"/>
        <v/>
      </c>
      <c r="U239" s="92" t="str">
        <f t="shared" ca="1" si="16"/>
        <v/>
      </c>
      <c r="V239" s="91">
        <f t="shared" ca="1" si="16"/>
        <v>0</v>
      </c>
      <c r="W239" s="91" t="str">
        <f t="shared" ca="1" si="16"/>
        <v/>
      </c>
      <c r="X239" s="91" t="str" cm="1">
        <f t="array" aca="1" ref="X239" ca="1">IFERROR(_xlfn.IFS(W239="E",1,W239="G/2",$I$3/2,W239="G/5",$I$3/5,W239="G/10",$I$3/10,W239="i",$I$3),"")</f>
        <v/>
      </c>
      <c r="Y239" s="189">
        <f t="shared" ca="1" si="18"/>
        <v>0</v>
      </c>
      <c r="Z239" s="101">
        <f t="shared" ca="1" si="19"/>
        <v>0</v>
      </c>
      <c r="AA239" s="163" t="str">
        <f t="shared" ca="1" si="20"/>
        <v/>
      </c>
      <c r="AB239" s="190" t="str" cm="1">
        <f t="array" aca="1" ref="AB239" ca="1">_xlfn.IFS(Z239=0,"",Z239&gt;2.9,0,Z239&gt;2.4,0.25,Z239&gt;1.9,0.5,Z239&gt;1.5,0.75,Z239&lt;1.6,1)</f>
        <v/>
      </c>
      <c r="AC239" s="191" t="str" cm="1">
        <f t="array" aca="1" ref="AC239" ca="1">_xlfn.IFS(F239=0," ",F239="ALTERNATIVO","REVISAR",F239="REGULAR","NO APLICA")</f>
        <v xml:space="preserve"> </v>
      </c>
      <c r="AD239" s="192" t="str" cm="1">
        <f t="array" ref="AD239">IFERROR(_xlfn.IFS(AND(L239="si",M239="si"),1,AND(L239="no",M239="si"),0.5,AND(L239="si",M239="no"),0.5,AND(L239="no",M239="no"),0),"")</f>
        <v/>
      </c>
    </row>
    <row r="240" spans="1:30">
      <c r="A240" s="101" t="str">
        <f ca="1"/>
        <v/>
      </c>
      <c r="B240" s="101">
        <f ca="1"/>
        <v>0</v>
      </c>
      <c r="C240" s="101" t="str">
        <f ca="1"/>
        <v/>
      </c>
      <c r="D240" s="101">
        <f ca="1"/>
        <v>0</v>
      </c>
      <c r="E240" s="101">
        <f ca="1"/>
        <v>0</v>
      </c>
      <c r="F240" s="101">
        <f ca="1"/>
        <v>0</v>
      </c>
      <c r="G240" s="101">
        <f ca="1"/>
        <v>0</v>
      </c>
      <c r="H240" s="101">
        <f ca="1"/>
        <v>0</v>
      </c>
      <c r="I240" s="101">
        <f ca="1"/>
        <v>0</v>
      </c>
      <c r="J240" s="101">
        <f ca="1"/>
        <v>0</v>
      </c>
      <c r="L240" s="205"/>
      <c r="M240" s="205"/>
      <c r="S240" s="92" t="str">
        <f t="shared" ca="1" si="17"/>
        <v/>
      </c>
      <c r="U240" s="92" t="str">
        <f t="shared" ca="1" si="16"/>
        <v/>
      </c>
      <c r="V240" s="91">
        <f t="shared" ca="1" si="16"/>
        <v>0</v>
      </c>
      <c r="W240" s="91" t="str">
        <f t="shared" ca="1" si="16"/>
        <v/>
      </c>
      <c r="X240" s="91" t="str" cm="1">
        <f t="array" aca="1" ref="X240" ca="1">IFERROR(_xlfn.IFS(W240="E",1,W240="G/2",$I$3/2,W240="G/5",$I$3/5,W240="G/10",$I$3/10,W240="i",$I$3),"")</f>
        <v/>
      </c>
      <c r="Y240" s="189">
        <f t="shared" ca="1" si="18"/>
        <v>0</v>
      </c>
      <c r="Z240" s="101">
        <f t="shared" ca="1" si="19"/>
        <v>0</v>
      </c>
      <c r="AA240" s="163" t="str">
        <f t="shared" ca="1" si="20"/>
        <v/>
      </c>
      <c r="AB240" s="190" t="str" cm="1">
        <f t="array" aca="1" ref="AB240" ca="1">_xlfn.IFS(Z240=0,"",Z240&gt;2.9,0,Z240&gt;2.4,0.25,Z240&gt;1.9,0.5,Z240&gt;1.5,0.75,Z240&lt;1.6,1)</f>
        <v/>
      </c>
      <c r="AC240" s="191" t="str" cm="1">
        <f t="array" aca="1" ref="AC240" ca="1">_xlfn.IFS(F240=0," ",F240="ALTERNATIVO","REVISAR",F240="REGULAR","NO APLICA")</f>
        <v xml:space="preserve"> </v>
      </c>
      <c r="AD240" s="192" t="str" cm="1">
        <f t="array" ref="AD240">IFERROR(_xlfn.IFS(AND(L240="si",M240="si"),1,AND(L240="no",M240="si"),0.5,AND(L240="si",M240="no"),0.5,AND(L240="no",M240="no"),0),"")</f>
        <v/>
      </c>
    </row>
    <row r="241" spans="1:30">
      <c r="A241" s="101" t="str">
        <f ca="1"/>
        <v/>
      </c>
      <c r="B241" s="101">
        <f ca="1"/>
        <v>0</v>
      </c>
      <c r="C241" s="101" t="str">
        <f ca="1"/>
        <v/>
      </c>
      <c r="D241" s="101">
        <f ca="1"/>
        <v>0</v>
      </c>
      <c r="E241" s="101">
        <f ca="1"/>
        <v>0</v>
      </c>
      <c r="F241" s="101">
        <f ca="1"/>
        <v>0</v>
      </c>
      <c r="G241" s="101">
        <f ca="1"/>
        <v>0</v>
      </c>
      <c r="H241" s="101">
        <f ca="1"/>
        <v>0</v>
      </c>
      <c r="I241" s="101">
        <f ca="1"/>
        <v>0</v>
      </c>
      <c r="J241" s="101">
        <f ca="1"/>
        <v>0</v>
      </c>
      <c r="L241" s="205"/>
      <c r="M241" s="205"/>
      <c r="S241" s="92" t="str">
        <f t="shared" ca="1" si="17"/>
        <v/>
      </c>
      <c r="U241" s="92" t="str">
        <f t="shared" ca="1" si="16"/>
        <v/>
      </c>
      <c r="V241" s="91">
        <f t="shared" ca="1" si="16"/>
        <v>0</v>
      </c>
      <c r="W241" s="91" t="str">
        <f t="shared" ca="1" si="16"/>
        <v/>
      </c>
      <c r="X241" s="91" t="str" cm="1">
        <f t="array" aca="1" ref="X241" ca="1">IFERROR(_xlfn.IFS(W241="E",1,W241="G/2",$I$3/2,W241="G/5",$I$3/5,W241="G/10",$I$3/10,W241="i",$I$3),"")</f>
        <v/>
      </c>
      <c r="Y241" s="189">
        <f t="shared" ca="1" si="18"/>
        <v>0</v>
      </c>
      <c r="Z241" s="101">
        <f t="shared" ca="1" si="19"/>
        <v>0</v>
      </c>
      <c r="AA241" s="163" t="str">
        <f t="shared" ca="1" si="20"/>
        <v/>
      </c>
      <c r="AB241" s="190" t="str" cm="1">
        <f t="array" aca="1" ref="AB241" ca="1">_xlfn.IFS(Z241=0,"",Z241&gt;2.9,0,Z241&gt;2.4,0.25,Z241&gt;1.9,0.5,Z241&gt;1.5,0.75,Z241&lt;1.6,1)</f>
        <v/>
      </c>
      <c r="AC241" s="191" t="str" cm="1">
        <f t="array" aca="1" ref="AC241" ca="1">_xlfn.IFS(F241=0," ",F241="ALTERNATIVO","REVISAR",F241="REGULAR","NO APLICA")</f>
        <v xml:space="preserve"> </v>
      </c>
      <c r="AD241" s="192" t="str" cm="1">
        <f t="array" ref="AD241">IFERROR(_xlfn.IFS(AND(L241="si",M241="si"),1,AND(L241="no",M241="si"),0.5,AND(L241="si",M241="no"),0.5,AND(L241="no",M241="no"),0),"")</f>
        <v/>
      </c>
    </row>
    <row r="242" spans="1:30">
      <c r="A242" s="101" t="str">
        <f ca="1"/>
        <v/>
      </c>
      <c r="B242" s="101">
        <f ca="1"/>
        <v>0</v>
      </c>
      <c r="C242" s="101" t="str">
        <f ca="1"/>
        <v/>
      </c>
      <c r="D242" s="101">
        <f ca="1"/>
        <v>0</v>
      </c>
      <c r="E242" s="101">
        <f ca="1"/>
        <v>0</v>
      </c>
      <c r="F242" s="101">
        <f ca="1"/>
        <v>0</v>
      </c>
      <c r="G242" s="101">
        <f ca="1"/>
        <v>0</v>
      </c>
      <c r="H242" s="101">
        <f ca="1"/>
        <v>0</v>
      </c>
      <c r="I242" s="101">
        <f ca="1"/>
        <v>0</v>
      </c>
      <c r="J242" s="101">
        <f ca="1"/>
        <v>0</v>
      </c>
      <c r="L242" s="205"/>
      <c r="M242" s="205"/>
      <c r="S242" s="92" t="str">
        <f t="shared" ca="1" si="17"/>
        <v/>
      </c>
      <c r="U242" s="92" t="str">
        <f t="shared" ca="1" si="16"/>
        <v/>
      </c>
      <c r="V242" s="91">
        <f t="shared" ca="1" si="16"/>
        <v>0</v>
      </c>
      <c r="W242" s="91" t="str">
        <f t="shared" ca="1" si="16"/>
        <v/>
      </c>
      <c r="X242" s="91" t="str" cm="1">
        <f t="array" aca="1" ref="X242" ca="1">IFERROR(_xlfn.IFS(W242="E",1,W242="G/2",$I$3/2,W242="G/5",$I$3/5,W242="G/10",$I$3/10,W242="i",$I$3),"")</f>
        <v/>
      </c>
      <c r="Y242" s="189">
        <f t="shared" ca="1" si="18"/>
        <v>0</v>
      </c>
      <c r="Z242" s="101">
        <f t="shared" ca="1" si="19"/>
        <v>0</v>
      </c>
      <c r="AA242" s="163" t="str">
        <f t="shared" ca="1" si="20"/>
        <v/>
      </c>
      <c r="AB242" s="190" t="str" cm="1">
        <f t="array" aca="1" ref="AB242" ca="1">_xlfn.IFS(Z242=0,"",Z242&gt;2.9,0,Z242&gt;2.4,0.25,Z242&gt;1.9,0.5,Z242&gt;1.5,0.75,Z242&lt;1.6,1)</f>
        <v/>
      </c>
      <c r="AC242" s="191" t="str" cm="1">
        <f t="array" aca="1" ref="AC242" ca="1">_xlfn.IFS(F242=0," ",F242="ALTERNATIVO","REVISAR",F242="REGULAR","NO APLICA")</f>
        <v xml:space="preserve"> </v>
      </c>
      <c r="AD242" s="192" t="str" cm="1">
        <f t="array" ref="AD242">IFERROR(_xlfn.IFS(AND(L242="si",M242="si"),1,AND(L242="no",M242="si"),0.5,AND(L242="si",M242="no"),0.5,AND(L242="no",M242="no"),0),"")</f>
        <v/>
      </c>
    </row>
    <row r="243" spans="1:30">
      <c r="A243" s="101" t="str">
        <f ca="1"/>
        <v/>
      </c>
      <c r="B243" s="101">
        <f ca="1"/>
        <v>0</v>
      </c>
      <c r="C243" s="101" t="str">
        <f ca="1"/>
        <v/>
      </c>
      <c r="D243" s="101">
        <f ca="1"/>
        <v>0</v>
      </c>
      <c r="E243" s="101">
        <f ca="1"/>
        <v>0</v>
      </c>
      <c r="F243" s="101">
        <f ca="1"/>
        <v>0</v>
      </c>
      <c r="G243" s="101">
        <f ca="1"/>
        <v>0</v>
      </c>
      <c r="H243" s="101">
        <f ca="1"/>
        <v>0</v>
      </c>
      <c r="I243" s="101">
        <f ca="1"/>
        <v>0</v>
      </c>
      <c r="J243" s="101">
        <f ca="1"/>
        <v>0</v>
      </c>
      <c r="L243" s="205"/>
      <c r="M243" s="205"/>
      <c r="S243" s="92" t="str">
        <f t="shared" ca="1" si="17"/>
        <v/>
      </c>
      <c r="U243" s="92" t="str">
        <f t="shared" ca="1" si="16"/>
        <v/>
      </c>
      <c r="V243" s="91">
        <f t="shared" ca="1" si="16"/>
        <v>0</v>
      </c>
      <c r="W243" s="91" t="str">
        <f t="shared" ca="1" si="16"/>
        <v/>
      </c>
      <c r="X243" s="91" t="str" cm="1">
        <f t="array" aca="1" ref="X243" ca="1">IFERROR(_xlfn.IFS(W243="E",1,W243="G/2",$I$3/2,W243="G/5",$I$3/5,W243="G/10",$I$3/10,W243="i",$I$3),"")</f>
        <v/>
      </c>
      <c r="Y243" s="189">
        <f t="shared" ca="1" si="18"/>
        <v>0</v>
      </c>
      <c r="Z243" s="101">
        <f t="shared" ca="1" si="19"/>
        <v>0</v>
      </c>
      <c r="AA243" s="163" t="str">
        <f t="shared" ca="1" si="20"/>
        <v/>
      </c>
      <c r="AB243" s="190" t="str" cm="1">
        <f t="array" aca="1" ref="AB243" ca="1">_xlfn.IFS(Z243=0,"",Z243&gt;2.9,0,Z243&gt;2.4,0.25,Z243&gt;1.9,0.5,Z243&gt;1.5,0.75,Z243&lt;1.6,1)</f>
        <v/>
      </c>
      <c r="AC243" s="191" t="str" cm="1">
        <f t="array" aca="1" ref="AC243" ca="1">_xlfn.IFS(F243=0," ",F243="ALTERNATIVO","REVISAR",F243="REGULAR","NO APLICA")</f>
        <v xml:space="preserve"> </v>
      </c>
      <c r="AD243" s="192" t="str" cm="1">
        <f t="array" ref="AD243">IFERROR(_xlfn.IFS(AND(L243="si",M243="si"),1,AND(L243="no",M243="si"),0.5,AND(L243="si",M243="no"),0.5,AND(L243="no",M243="no"),0),"")</f>
        <v/>
      </c>
    </row>
    <row r="244" spans="1:30">
      <c r="A244" s="101" t="str">
        <f ca="1"/>
        <v/>
      </c>
      <c r="B244" s="101">
        <f ca="1"/>
        <v>0</v>
      </c>
      <c r="C244" s="101" t="str">
        <f ca="1"/>
        <v/>
      </c>
      <c r="D244" s="101">
        <f ca="1"/>
        <v>0</v>
      </c>
      <c r="E244" s="101">
        <f ca="1"/>
        <v>0</v>
      </c>
      <c r="F244" s="101">
        <f ca="1"/>
        <v>0</v>
      </c>
      <c r="G244" s="101">
        <f ca="1"/>
        <v>0</v>
      </c>
      <c r="H244" s="101">
        <f ca="1"/>
        <v>0</v>
      </c>
      <c r="I244" s="101">
        <f ca="1"/>
        <v>0</v>
      </c>
      <c r="J244" s="101">
        <f ca="1"/>
        <v>0</v>
      </c>
      <c r="L244" s="205"/>
      <c r="M244" s="205"/>
      <c r="S244" s="92" t="str">
        <f t="shared" ca="1" si="17"/>
        <v/>
      </c>
      <c r="U244" s="92" t="str">
        <f t="shared" ca="1" si="16"/>
        <v/>
      </c>
      <c r="V244" s="91">
        <f t="shared" ca="1" si="16"/>
        <v>0</v>
      </c>
      <c r="W244" s="91" t="str">
        <f t="shared" ca="1" si="16"/>
        <v/>
      </c>
      <c r="X244" s="91" t="str" cm="1">
        <f t="array" aca="1" ref="X244" ca="1">IFERROR(_xlfn.IFS(W244="E",1,W244="G/2",$I$3/2,W244="G/5",$I$3/5,W244="G/10",$I$3/10,W244="i",$I$3),"")</f>
        <v/>
      </c>
      <c r="Y244" s="189">
        <f t="shared" ca="1" si="18"/>
        <v>0</v>
      </c>
      <c r="Z244" s="101">
        <f t="shared" ca="1" si="19"/>
        <v>0</v>
      </c>
      <c r="AA244" s="163" t="str">
        <f t="shared" ca="1" si="20"/>
        <v/>
      </c>
      <c r="AB244" s="190" t="str" cm="1">
        <f t="array" aca="1" ref="AB244" ca="1">_xlfn.IFS(Z244=0,"",Z244&gt;2.9,0,Z244&gt;2.4,0.25,Z244&gt;1.9,0.5,Z244&gt;1.5,0.75,Z244&lt;1.6,1)</f>
        <v/>
      </c>
      <c r="AC244" s="191" t="str" cm="1">
        <f t="array" aca="1" ref="AC244" ca="1">_xlfn.IFS(F244=0," ",F244="ALTERNATIVO","REVISAR",F244="REGULAR","NO APLICA")</f>
        <v xml:space="preserve"> </v>
      </c>
      <c r="AD244" s="192" t="str" cm="1">
        <f t="array" ref="AD244">IFERROR(_xlfn.IFS(AND(L244="si",M244="si"),1,AND(L244="no",M244="si"),0.5,AND(L244="si",M244="no"),0.5,AND(L244="no",M244="no"),0),"")</f>
        <v/>
      </c>
    </row>
    <row r="245" spans="1:30">
      <c r="A245" s="101" t="str">
        <f ca="1"/>
        <v/>
      </c>
      <c r="B245" s="101">
        <f ca="1"/>
        <v>0</v>
      </c>
      <c r="C245" s="101" t="str">
        <f ca="1"/>
        <v/>
      </c>
      <c r="D245" s="101">
        <f ca="1"/>
        <v>0</v>
      </c>
      <c r="E245" s="101">
        <f ca="1"/>
        <v>0</v>
      </c>
      <c r="F245" s="101">
        <f ca="1"/>
        <v>0</v>
      </c>
      <c r="G245" s="101">
        <f ca="1"/>
        <v>0</v>
      </c>
      <c r="H245" s="101">
        <f ca="1"/>
        <v>0</v>
      </c>
      <c r="I245" s="101">
        <f ca="1"/>
        <v>0</v>
      </c>
      <c r="J245" s="101">
        <f ca="1"/>
        <v>0</v>
      </c>
      <c r="L245" s="205"/>
      <c r="M245" s="205"/>
      <c r="S245" s="92" t="str">
        <f t="shared" ca="1" si="17"/>
        <v/>
      </c>
      <c r="U245" s="92" t="str">
        <f t="shared" ca="1" si="16"/>
        <v/>
      </c>
      <c r="V245" s="91">
        <f t="shared" ca="1" si="16"/>
        <v>0</v>
      </c>
      <c r="W245" s="91" t="str">
        <f t="shared" ca="1" si="16"/>
        <v/>
      </c>
      <c r="X245" s="91" t="str" cm="1">
        <f t="array" aca="1" ref="X245" ca="1">IFERROR(_xlfn.IFS(W245="E",1,W245="G/2",$I$3/2,W245="G/5",$I$3/5,W245="G/10",$I$3/10,W245="i",$I$3),"")</f>
        <v/>
      </c>
      <c r="Y245" s="189">
        <f t="shared" ca="1" si="18"/>
        <v>0</v>
      </c>
      <c r="Z245" s="101">
        <f t="shared" ca="1" si="19"/>
        <v>0</v>
      </c>
      <c r="AA245" s="163" t="str">
        <f t="shared" ca="1" si="20"/>
        <v/>
      </c>
      <c r="AB245" s="190" t="str" cm="1">
        <f t="array" aca="1" ref="AB245" ca="1">_xlfn.IFS(Z245=0,"",Z245&gt;2.9,0,Z245&gt;2.4,0.25,Z245&gt;1.9,0.5,Z245&gt;1.5,0.75,Z245&lt;1.6,1)</f>
        <v/>
      </c>
      <c r="AC245" s="191" t="str" cm="1">
        <f t="array" aca="1" ref="AC245" ca="1">_xlfn.IFS(F245=0," ",F245="ALTERNATIVO","REVISAR",F245="REGULAR","NO APLICA")</f>
        <v xml:space="preserve"> </v>
      </c>
      <c r="AD245" s="192" t="str" cm="1">
        <f t="array" ref="AD245">IFERROR(_xlfn.IFS(AND(L245="si",M245="si"),1,AND(L245="no",M245="si"),0.5,AND(L245="si",M245="no"),0.5,AND(L245="no",M245="no"),0),"")</f>
        <v/>
      </c>
    </row>
    <row r="246" spans="1:30">
      <c r="A246" s="101" t="str">
        <f ca="1"/>
        <v/>
      </c>
      <c r="B246" s="101">
        <f ca="1"/>
        <v>0</v>
      </c>
      <c r="C246" s="101" t="str">
        <f ca="1"/>
        <v/>
      </c>
      <c r="D246" s="101">
        <f ca="1"/>
        <v>0</v>
      </c>
      <c r="E246" s="101">
        <f ca="1"/>
        <v>0</v>
      </c>
      <c r="F246" s="101">
        <f ca="1"/>
        <v>0</v>
      </c>
      <c r="G246" s="101">
        <f ca="1"/>
        <v>0</v>
      </c>
      <c r="H246" s="101">
        <f ca="1"/>
        <v>0</v>
      </c>
      <c r="I246" s="101">
        <f ca="1"/>
        <v>0</v>
      </c>
      <c r="J246" s="101">
        <f ca="1"/>
        <v>0</v>
      </c>
      <c r="L246" s="205"/>
      <c r="M246" s="205"/>
      <c r="S246" s="92" t="str">
        <f t="shared" ca="1" si="17"/>
        <v/>
      </c>
      <c r="U246" s="92" t="str">
        <f t="shared" ca="1" si="16"/>
        <v/>
      </c>
      <c r="V246" s="91">
        <f t="shared" ca="1" si="16"/>
        <v>0</v>
      </c>
      <c r="W246" s="91" t="str">
        <f t="shared" ca="1" si="16"/>
        <v/>
      </c>
      <c r="X246" s="91" t="str" cm="1">
        <f t="array" aca="1" ref="X246" ca="1">IFERROR(_xlfn.IFS(W246="E",1,W246="G/2",$I$3/2,W246="G/5",$I$3/5,W246="G/10",$I$3/10,W246="i",$I$3),"")</f>
        <v/>
      </c>
      <c r="Y246" s="189">
        <f t="shared" ca="1" si="18"/>
        <v>0</v>
      </c>
      <c r="Z246" s="101">
        <f t="shared" ca="1" si="19"/>
        <v>0</v>
      </c>
      <c r="AA246" s="163" t="str">
        <f t="shared" ca="1" si="20"/>
        <v/>
      </c>
      <c r="AB246" s="190" t="str" cm="1">
        <f t="array" aca="1" ref="AB246" ca="1">_xlfn.IFS(Z246=0,"",Z246&gt;2.9,0,Z246&gt;2.4,0.25,Z246&gt;1.9,0.5,Z246&gt;1.5,0.75,Z246&lt;1.6,1)</f>
        <v/>
      </c>
      <c r="AC246" s="191" t="str" cm="1">
        <f t="array" aca="1" ref="AC246" ca="1">_xlfn.IFS(F246=0," ",F246="ALTERNATIVO","REVISAR",F246="REGULAR","NO APLICA")</f>
        <v xml:space="preserve"> </v>
      </c>
      <c r="AD246" s="192" t="str" cm="1">
        <f t="array" ref="AD246">IFERROR(_xlfn.IFS(AND(L246="si",M246="si"),1,AND(L246="no",M246="si"),0.5,AND(L246="si",M246="no"),0.5,AND(L246="no",M246="no"),0),"")</f>
        <v/>
      </c>
    </row>
    <row r="247" spans="1:30">
      <c r="A247" s="101" t="str">
        <f ca="1"/>
        <v/>
      </c>
      <c r="B247" s="101">
        <f ca="1"/>
        <v>0</v>
      </c>
      <c r="C247" s="101" t="str">
        <f ca="1"/>
        <v/>
      </c>
      <c r="D247" s="101">
        <f ca="1"/>
        <v>0</v>
      </c>
      <c r="E247" s="101">
        <f ca="1"/>
        <v>0</v>
      </c>
      <c r="F247" s="101">
        <f ca="1"/>
        <v>0</v>
      </c>
      <c r="G247" s="101">
        <f ca="1"/>
        <v>0</v>
      </c>
      <c r="H247" s="101">
        <f ca="1"/>
        <v>0</v>
      </c>
      <c r="I247" s="101">
        <f ca="1"/>
        <v>0</v>
      </c>
      <c r="J247" s="101">
        <f ca="1"/>
        <v>0</v>
      </c>
      <c r="L247" s="205"/>
      <c r="M247" s="205"/>
      <c r="S247" s="92" t="str">
        <f t="shared" ca="1" si="17"/>
        <v/>
      </c>
      <c r="U247" s="92" t="str">
        <f t="shared" ca="1" si="16"/>
        <v/>
      </c>
      <c r="V247" s="91">
        <f t="shared" ca="1" si="16"/>
        <v>0</v>
      </c>
      <c r="W247" s="91" t="str">
        <f t="shared" ca="1" si="16"/>
        <v/>
      </c>
      <c r="X247" s="91" t="str" cm="1">
        <f t="array" aca="1" ref="X247" ca="1">IFERROR(_xlfn.IFS(W247="E",1,W247="G/2",$I$3/2,W247="G/5",$I$3/5,W247="G/10",$I$3/10,W247="i",$I$3),"")</f>
        <v/>
      </c>
      <c r="Y247" s="189">
        <f t="shared" ca="1" si="18"/>
        <v>0</v>
      </c>
      <c r="Z247" s="101">
        <f t="shared" ca="1" si="19"/>
        <v>0</v>
      </c>
      <c r="AA247" s="163" t="str">
        <f t="shared" ca="1" si="20"/>
        <v/>
      </c>
      <c r="AB247" s="190" t="str" cm="1">
        <f t="array" aca="1" ref="AB247" ca="1">_xlfn.IFS(Z247=0,"",Z247&gt;2.9,0,Z247&gt;2.4,0.25,Z247&gt;1.9,0.5,Z247&gt;1.5,0.75,Z247&lt;1.6,1)</f>
        <v/>
      </c>
      <c r="AC247" s="191" t="str" cm="1">
        <f t="array" aca="1" ref="AC247" ca="1">_xlfn.IFS(F247=0," ",F247="ALTERNATIVO","REVISAR",F247="REGULAR","NO APLICA")</f>
        <v xml:space="preserve"> </v>
      </c>
      <c r="AD247" s="192" t="str" cm="1">
        <f t="array" ref="AD247">IFERROR(_xlfn.IFS(AND(L247="si",M247="si"),1,AND(L247="no",M247="si"),0.5,AND(L247="si",M247="no"),0.5,AND(L247="no",M247="no"),0),"")</f>
        <v/>
      </c>
    </row>
    <row r="248" spans="1:30">
      <c r="A248" s="101" t="str">
        <f ca="1"/>
        <v/>
      </c>
      <c r="B248" s="101">
        <f ca="1"/>
        <v>0</v>
      </c>
      <c r="C248" s="101" t="str">
        <f ca="1"/>
        <v/>
      </c>
      <c r="D248" s="101">
        <f ca="1"/>
        <v>0</v>
      </c>
      <c r="E248" s="101">
        <f ca="1"/>
        <v>0</v>
      </c>
      <c r="F248" s="101">
        <f ca="1"/>
        <v>0</v>
      </c>
      <c r="G248" s="101">
        <f ca="1"/>
        <v>0</v>
      </c>
      <c r="H248" s="101">
        <f ca="1"/>
        <v>0</v>
      </c>
      <c r="I248" s="101">
        <f ca="1"/>
        <v>0</v>
      </c>
      <c r="J248" s="101">
        <f ca="1"/>
        <v>0</v>
      </c>
      <c r="L248" s="205"/>
      <c r="M248" s="205"/>
      <c r="S248" s="92" t="str">
        <f t="shared" ca="1" si="17"/>
        <v/>
      </c>
      <c r="U248" s="92" t="str">
        <f t="shared" ca="1" si="16"/>
        <v/>
      </c>
      <c r="V248" s="91">
        <f t="shared" ca="1" si="16"/>
        <v>0</v>
      </c>
      <c r="W248" s="91" t="str">
        <f t="shared" ca="1" si="16"/>
        <v/>
      </c>
      <c r="X248" s="91" t="str" cm="1">
        <f t="array" aca="1" ref="X248" ca="1">IFERROR(_xlfn.IFS(W248="E",1,W248="G/2",$I$3/2,W248="G/5",$I$3/5,W248="G/10",$I$3/10,W248="i",$I$3),"")</f>
        <v/>
      </c>
      <c r="Y248" s="189">
        <f t="shared" ca="1" si="18"/>
        <v>0</v>
      </c>
      <c r="Z248" s="101">
        <f t="shared" ca="1" si="19"/>
        <v>0</v>
      </c>
      <c r="AA248" s="163" t="str">
        <f t="shared" ca="1" si="20"/>
        <v/>
      </c>
      <c r="AB248" s="190" t="str" cm="1">
        <f t="array" aca="1" ref="AB248" ca="1">_xlfn.IFS(Z248=0,"",Z248&gt;2.9,0,Z248&gt;2.4,0.25,Z248&gt;1.9,0.5,Z248&gt;1.5,0.75,Z248&lt;1.6,1)</f>
        <v/>
      </c>
      <c r="AC248" s="191" t="str" cm="1">
        <f t="array" aca="1" ref="AC248" ca="1">_xlfn.IFS(F248=0," ",F248="ALTERNATIVO","REVISAR",F248="REGULAR","NO APLICA")</f>
        <v xml:space="preserve"> </v>
      </c>
      <c r="AD248" s="192" t="str" cm="1">
        <f t="array" ref="AD248">IFERROR(_xlfn.IFS(AND(L248="si",M248="si"),1,AND(L248="no",M248="si"),0.5,AND(L248="si",M248="no"),0.5,AND(L248="no",M248="no"),0),"")</f>
        <v/>
      </c>
    </row>
    <row r="249" spans="1:30">
      <c r="A249" s="101" t="str">
        <f ca="1"/>
        <v/>
      </c>
      <c r="B249" s="101">
        <f ca="1"/>
        <v>0</v>
      </c>
      <c r="C249" s="101" t="str">
        <f ca="1"/>
        <v/>
      </c>
      <c r="D249" s="101">
        <f ca="1"/>
        <v>0</v>
      </c>
      <c r="E249" s="101">
        <f ca="1"/>
        <v>0</v>
      </c>
      <c r="F249" s="101">
        <f ca="1"/>
        <v>0</v>
      </c>
      <c r="G249" s="101">
        <f ca="1"/>
        <v>0</v>
      </c>
      <c r="H249" s="101">
        <f ca="1"/>
        <v>0</v>
      </c>
      <c r="I249" s="101">
        <f ca="1"/>
        <v>0</v>
      </c>
      <c r="J249" s="101">
        <f ca="1"/>
        <v>0</v>
      </c>
      <c r="L249" s="205"/>
      <c r="M249" s="205"/>
      <c r="S249" s="92" t="str">
        <f t="shared" ca="1" si="17"/>
        <v/>
      </c>
      <c r="U249" s="92" t="str">
        <f t="shared" ca="1" si="16"/>
        <v/>
      </c>
      <c r="V249" s="91">
        <f t="shared" ca="1" si="16"/>
        <v>0</v>
      </c>
      <c r="W249" s="91" t="str">
        <f t="shared" ca="1" si="16"/>
        <v/>
      </c>
      <c r="X249" s="91" t="str" cm="1">
        <f t="array" aca="1" ref="X249" ca="1">IFERROR(_xlfn.IFS(W249="E",1,W249="G/2",$I$3/2,W249="G/5",$I$3/5,W249="G/10",$I$3/10,W249="i",$I$3),"")</f>
        <v/>
      </c>
      <c r="Y249" s="189">
        <f t="shared" ca="1" si="18"/>
        <v>0</v>
      </c>
      <c r="Z249" s="101">
        <f t="shared" ca="1" si="19"/>
        <v>0</v>
      </c>
      <c r="AA249" s="163" t="str">
        <f t="shared" ca="1" si="20"/>
        <v/>
      </c>
      <c r="AB249" s="190" t="str" cm="1">
        <f t="array" aca="1" ref="AB249" ca="1">_xlfn.IFS(Z249=0,"",Z249&gt;2.9,0,Z249&gt;2.4,0.25,Z249&gt;1.9,0.5,Z249&gt;1.5,0.75,Z249&lt;1.6,1)</f>
        <v/>
      </c>
      <c r="AC249" s="191" t="str" cm="1">
        <f t="array" aca="1" ref="AC249" ca="1">_xlfn.IFS(F249=0," ",F249="ALTERNATIVO","REVISAR",F249="REGULAR","NO APLICA")</f>
        <v xml:space="preserve"> </v>
      </c>
      <c r="AD249" s="192" t="str" cm="1">
        <f t="array" ref="AD249">IFERROR(_xlfn.IFS(AND(L249="si",M249="si"),1,AND(L249="no",M249="si"),0.5,AND(L249="si",M249="no"),0.5,AND(L249="no",M249="no"),0),"")</f>
        <v/>
      </c>
    </row>
    <row r="250" spans="1:30">
      <c r="A250" s="101" t="str">
        <f ca="1"/>
        <v/>
      </c>
      <c r="B250" s="101">
        <f ca="1"/>
        <v>0</v>
      </c>
      <c r="C250" s="101" t="str">
        <f ca="1"/>
        <v/>
      </c>
      <c r="D250" s="101">
        <f ca="1"/>
        <v>0</v>
      </c>
      <c r="E250" s="101">
        <f ca="1"/>
        <v>0</v>
      </c>
      <c r="F250" s="101">
        <f ca="1"/>
        <v>0</v>
      </c>
      <c r="G250" s="101">
        <f ca="1"/>
        <v>0</v>
      </c>
      <c r="H250" s="101">
        <f ca="1"/>
        <v>0</v>
      </c>
      <c r="I250" s="101">
        <f ca="1"/>
        <v>0</v>
      </c>
      <c r="J250" s="101">
        <f ca="1"/>
        <v>0</v>
      </c>
      <c r="L250" s="205"/>
      <c r="M250" s="205"/>
      <c r="S250" s="92" t="str">
        <f t="shared" ca="1" si="17"/>
        <v/>
      </c>
      <c r="U250" s="92" t="str">
        <f t="shared" ca="1" si="16"/>
        <v/>
      </c>
      <c r="V250" s="91">
        <f t="shared" ca="1" si="16"/>
        <v>0</v>
      </c>
      <c r="W250" s="91" t="str">
        <f t="shared" ca="1" si="16"/>
        <v/>
      </c>
      <c r="X250" s="91" t="str" cm="1">
        <f t="array" aca="1" ref="X250" ca="1">IFERROR(_xlfn.IFS(W250="E",1,W250="G/2",$I$3/2,W250="G/5",$I$3/5,W250="G/10",$I$3/10,W250="i",$I$3),"")</f>
        <v/>
      </c>
      <c r="Y250" s="189">
        <f t="shared" ca="1" si="18"/>
        <v>0</v>
      </c>
      <c r="Z250" s="101">
        <f t="shared" ca="1" si="19"/>
        <v>0</v>
      </c>
      <c r="AA250" s="163" t="str">
        <f t="shared" ca="1" si="20"/>
        <v/>
      </c>
      <c r="AB250" s="190" t="str" cm="1">
        <f t="array" aca="1" ref="AB250" ca="1">_xlfn.IFS(Z250=0,"",Z250&gt;2.9,0,Z250&gt;2.4,0.25,Z250&gt;1.9,0.5,Z250&gt;1.5,0.75,Z250&lt;1.6,1)</f>
        <v/>
      </c>
      <c r="AC250" s="191" t="str" cm="1">
        <f t="array" aca="1" ref="AC250" ca="1">_xlfn.IFS(F250=0," ",F250="ALTERNATIVO","REVISAR",F250="REGULAR","NO APLICA")</f>
        <v xml:space="preserve"> </v>
      </c>
      <c r="AD250" s="192" t="str" cm="1">
        <f t="array" ref="AD250">IFERROR(_xlfn.IFS(AND(L250="si",M250="si"),1,AND(L250="no",M250="si"),0.5,AND(L250="si",M250="no"),0.5,AND(L250="no",M250="no"),0),"")</f>
        <v/>
      </c>
    </row>
    <row r="251" spans="1:30">
      <c r="A251" s="101" t="str">
        <f ca="1"/>
        <v/>
      </c>
      <c r="B251" s="101">
        <f ca="1"/>
        <v>0</v>
      </c>
      <c r="C251" s="101" t="str">
        <f ca="1"/>
        <v/>
      </c>
      <c r="D251" s="101">
        <f ca="1"/>
        <v>0</v>
      </c>
      <c r="E251" s="101">
        <f ca="1"/>
        <v>0</v>
      </c>
      <c r="F251" s="101">
        <f ca="1"/>
        <v>0</v>
      </c>
      <c r="G251" s="101">
        <f ca="1"/>
        <v>0</v>
      </c>
      <c r="H251" s="101">
        <f ca="1"/>
        <v>0</v>
      </c>
      <c r="I251" s="101">
        <f ca="1"/>
        <v>0</v>
      </c>
      <c r="J251" s="101">
        <f ca="1"/>
        <v>0</v>
      </c>
      <c r="L251" s="205"/>
      <c r="M251" s="205"/>
      <c r="S251" s="92" t="str">
        <f t="shared" ca="1" si="17"/>
        <v/>
      </c>
      <c r="U251" s="92" t="str">
        <f t="shared" ca="1" si="16"/>
        <v/>
      </c>
      <c r="V251" s="91">
        <f t="shared" ca="1" si="16"/>
        <v>0</v>
      </c>
      <c r="W251" s="91" t="str">
        <f t="shared" ca="1" si="16"/>
        <v/>
      </c>
      <c r="X251" s="91" t="str" cm="1">
        <f t="array" aca="1" ref="X251" ca="1">IFERROR(_xlfn.IFS(W251="E",1,W251="G/2",$I$3/2,W251="G/5",$I$3/5,W251="G/10",$I$3/10,W251="i",$I$3),"")</f>
        <v/>
      </c>
      <c r="Y251" s="189">
        <f t="shared" ca="1" si="18"/>
        <v>0</v>
      </c>
      <c r="Z251" s="101">
        <f t="shared" ca="1" si="19"/>
        <v>0</v>
      </c>
      <c r="AA251" s="163" t="str">
        <f t="shared" ca="1" si="20"/>
        <v/>
      </c>
      <c r="AB251" s="190" t="str" cm="1">
        <f t="array" aca="1" ref="AB251" ca="1">_xlfn.IFS(Z251=0,"",Z251&gt;2.9,0,Z251&gt;2.4,0.25,Z251&gt;1.9,0.5,Z251&gt;1.5,0.75,Z251&lt;1.6,1)</f>
        <v/>
      </c>
      <c r="AC251" s="191" t="str" cm="1">
        <f t="array" aca="1" ref="AC251" ca="1">_xlfn.IFS(F251=0," ",F251="ALTERNATIVO","REVISAR",F251="REGULAR","NO APLICA")</f>
        <v xml:space="preserve"> </v>
      </c>
      <c r="AD251" s="192" t="str" cm="1">
        <f t="array" ref="AD251">IFERROR(_xlfn.IFS(AND(L251="si",M251="si"),1,AND(L251="no",M251="si"),0.5,AND(L251="si",M251="no"),0.5,AND(L251="no",M251="no"),0),"")</f>
        <v/>
      </c>
    </row>
    <row r="252" spans="1:30">
      <c r="A252" s="101" t="str">
        <f ca="1"/>
        <v/>
      </c>
      <c r="B252" s="101">
        <f ca="1"/>
        <v>0</v>
      </c>
      <c r="C252" s="101" t="str">
        <f ca="1"/>
        <v/>
      </c>
      <c r="D252" s="101">
        <f ca="1"/>
        <v>0</v>
      </c>
      <c r="E252" s="101">
        <f ca="1"/>
        <v>0</v>
      </c>
      <c r="F252" s="101">
        <f ca="1"/>
        <v>0</v>
      </c>
      <c r="G252" s="101">
        <f ca="1"/>
        <v>0</v>
      </c>
      <c r="H252" s="101">
        <f ca="1"/>
        <v>0</v>
      </c>
      <c r="I252" s="101">
        <f ca="1"/>
        <v>0</v>
      </c>
      <c r="J252" s="101">
        <f ca="1"/>
        <v>0</v>
      </c>
      <c r="L252" s="205"/>
      <c r="M252" s="205"/>
      <c r="S252" s="92" t="str">
        <f t="shared" ca="1" si="17"/>
        <v/>
      </c>
      <c r="U252" s="92" t="str">
        <f t="shared" ca="1" si="16"/>
        <v/>
      </c>
      <c r="V252" s="91">
        <f t="shared" ca="1" si="16"/>
        <v>0</v>
      </c>
      <c r="W252" s="91" t="str">
        <f t="shared" ca="1" si="16"/>
        <v/>
      </c>
      <c r="X252" s="91" t="str" cm="1">
        <f t="array" aca="1" ref="X252" ca="1">IFERROR(_xlfn.IFS(W252="E",1,W252="G/2",$I$3/2,W252="G/5",$I$3/5,W252="G/10",$I$3/10,W252="i",$I$3),"")</f>
        <v/>
      </c>
      <c r="Y252" s="189">
        <f t="shared" ca="1" si="18"/>
        <v>0</v>
      </c>
      <c r="Z252" s="101">
        <f t="shared" ca="1" si="19"/>
        <v>0</v>
      </c>
      <c r="AA252" s="163" t="str">
        <f t="shared" ca="1" si="20"/>
        <v/>
      </c>
      <c r="AB252" s="190" t="str" cm="1">
        <f t="array" aca="1" ref="AB252" ca="1">_xlfn.IFS(Z252=0,"",Z252&gt;2.9,0,Z252&gt;2.4,0.25,Z252&gt;1.9,0.5,Z252&gt;1.5,0.75,Z252&lt;1.6,1)</f>
        <v/>
      </c>
      <c r="AC252" s="191" t="str" cm="1">
        <f t="array" aca="1" ref="AC252" ca="1">_xlfn.IFS(F252=0," ",F252="ALTERNATIVO","REVISAR",F252="REGULAR","NO APLICA")</f>
        <v xml:space="preserve"> </v>
      </c>
      <c r="AD252" s="192" t="str" cm="1">
        <f t="array" ref="AD252">IFERROR(_xlfn.IFS(AND(L252="si",M252="si"),1,AND(L252="no",M252="si"),0.5,AND(L252="si",M252="no"),0.5,AND(L252="no",M252="no"),0),"")</f>
        <v/>
      </c>
    </row>
    <row r="253" spans="1:30">
      <c r="A253" s="101" t="str">
        <f ca="1"/>
        <v/>
      </c>
      <c r="B253" s="101">
        <f ca="1"/>
        <v>0</v>
      </c>
      <c r="C253" s="101" t="str">
        <f ca="1"/>
        <v/>
      </c>
      <c r="D253" s="101">
        <f ca="1"/>
        <v>0</v>
      </c>
      <c r="E253" s="101">
        <f ca="1"/>
        <v>0</v>
      </c>
      <c r="F253" s="101">
        <f ca="1"/>
        <v>0</v>
      </c>
      <c r="G253" s="101">
        <f ca="1"/>
        <v>0</v>
      </c>
      <c r="H253" s="101">
        <f ca="1"/>
        <v>0</v>
      </c>
      <c r="I253" s="101">
        <f ca="1"/>
        <v>0</v>
      </c>
      <c r="J253" s="101">
        <f ca="1"/>
        <v>0</v>
      </c>
      <c r="L253" s="205"/>
      <c r="M253" s="205"/>
      <c r="S253" s="92" t="str">
        <f t="shared" ca="1" si="17"/>
        <v/>
      </c>
      <c r="U253" s="92" t="str">
        <f t="shared" ca="1" si="16"/>
        <v/>
      </c>
      <c r="V253" s="91">
        <f t="shared" ca="1" si="16"/>
        <v>0</v>
      </c>
      <c r="W253" s="91" t="str">
        <f t="shared" ca="1" si="16"/>
        <v/>
      </c>
      <c r="X253" s="91" t="str" cm="1">
        <f t="array" aca="1" ref="X253" ca="1">IFERROR(_xlfn.IFS(W253="E",1,W253="G/2",$I$3/2,W253="G/5",$I$3/5,W253="G/10",$I$3/10,W253="i",$I$3),"")</f>
        <v/>
      </c>
      <c r="Y253" s="189">
        <f t="shared" ca="1" si="18"/>
        <v>0</v>
      </c>
      <c r="Z253" s="101">
        <f t="shared" ca="1" si="19"/>
        <v>0</v>
      </c>
      <c r="AA253" s="163" t="str">
        <f t="shared" ca="1" si="20"/>
        <v/>
      </c>
      <c r="AB253" s="190" t="str" cm="1">
        <f t="array" aca="1" ref="AB253" ca="1">_xlfn.IFS(Z253=0,"",Z253&gt;2.9,0,Z253&gt;2.4,0.25,Z253&gt;1.9,0.5,Z253&gt;1.5,0.75,Z253&lt;1.6,1)</f>
        <v/>
      </c>
      <c r="AC253" s="191" t="str" cm="1">
        <f t="array" aca="1" ref="AC253" ca="1">_xlfn.IFS(F253=0," ",F253="ALTERNATIVO","REVISAR",F253="REGULAR","NO APLICA")</f>
        <v xml:space="preserve"> </v>
      </c>
      <c r="AD253" s="192" t="str" cm="1">
        <f t="array" ref="AD253">IFERROR(_xlfn.IFS(AND(L253="si",M253="si"),1,AND(L253="no",M253="si"),0.5,AND(L253="si",M253="no"),0.5,AND(L253="no",M253="no"),0),"")</f>
        <v/>
      </c>
    </row>
    <row r="254" spans="1:30">
      <c r="A254" s="101" t="str">
        <f ca="1"/>
        <v/>
      </c>
      <c r="B254" s="101">
        <f ca="1"/>
        <v>0</v>
      </c>
      <c r="C254" s="101" t="str">
        <f ca="1"/>
        <v/>
      </c>
      <c r="D254" s="101">
        <f ca="1"/>
        <v>0</v>
      </c>
      <c r="E254" s="101">
        <f ca="1"/>
        <v>0</v>
      </c>
      <c r="F254" s="101">
        <f ca="1"/>
        <v>0</v>
      </c>
      <c r="G254" s="101">
        <f ca="1"/>
        <v>0</v>
      </c>
      <c r="H254" s="101">
        <f ca="1"/>
        <v>0</v>
      </c>
      <c r="I254" s="101">
        <f ca="1"/>
        <v>0</v>
      </c>
      <c r="J254" s="101">
        <f ca="1"/>
        <v>0</v>
      </c>
      <c r="L254" s="205"/>
      <c r="M254" s="205"/>
      <c r="S254" s="92" t="str">
        <f t="shared" ca="1" si="17"/>
        <v/>
      </c>
      <c r="U254" s="92" t="str">
        <f t="shared" ca="1" si="16"/>
        <v/>
      </c>
      <c r="V254" s="91">
        <f t="shared" ca="1" si="16"/>
        <v>0</v>
      </c>
      <c r="W254" s="91" t="str">
        <f t="shared" ca="1" si="16"/>
        <v/>
      </c>
      <c r="X254" s="91" t="str" cm="1">
        <f t="array" aca="1" ref="X254" ca="1">IFERROR(_xlfn.IFS(W254="E",1,W254="G/2",$I$3/2,W254="G/5",$I$3/5,W254="G/10",$I$3/10,W254="i",$I$3),"")</f>
        <v/>
      </c>
      <c r="Y254" s="189">
        <f t="shared" ca="1" si="18"/>
        <v>0</v>
      </c>
      <c r="Z254" s="101">
        <f t="shared" ca="1" si="19"/>
        <v>0</v>
      </c>
      <c r="AA254" s="163" t="str">
        <f t="shared" ca="1" si="20"/>
        <v/>
      </c>
      <c r="AB254" s="190" t="str" cm="1">
        <f t="array" aca="1" ref="AB254" ca="1">_xlfn.IFS(Z254=0,"",Z254&gt;2.9,0,Z254&gt;2.4,0.25,Z254&gt;1.9,0.5,Z254&gt;1.5,0.75,Z254&lt;1.6,1)</f>
        <v/>
      </c>
      <c r="AC254" s="191" t="str" cm="1">
        <f t="array" aca="1" ref="AC254" ca="1">_xlfn.IFS(F254=0," ",F254="ALTERNATIVO","REVISAR",F254="REGULAR","NO APLICA")</f>
        <v xml:space="preserve"> </v>
      </c>
      <c r="AD254" s="192" t="str" cm="1">
        <f t="array" ref="AD254">IFERROR(_xlfn.IFS(AND(L254="si",M254="si"),1,AND(L254="no",M254="si"),0.5,AND(L254="si",M254="no"),0.5,AND(L254="no",M254="no"),0),"")</f>
        <v/>
      </c>
    </row>
    <row r="255" spans="1:30">
      <c r="A255" s="101" t="str">
        <f ca="1"/>
        <v/>
      </c>
      <c r="B255" s="101">
        <f ca="1"/>
        <v>0</v>
      </c>
      <c r="C255" s="101" t="str">
        <f ca="1"/>
        <v/>
      </c>
      <c r="D255" s="101">
        <f ca="1"/>
        <v>0</v>
      </c>
      <c r="E255" s="101">
        <f ca="1"/>
        <v>0</v>
      </c>
      <c r="F255" s="101">
        <f ca="1"/>
        <v>0</v>
      </c>
      <c r="G255" s="101">
        <f ca="1"/>
        <v>0</v>
      </c>
      <c r="H255" s="101">
        <f ca="1"/>
        <v>0</v>
      </c>
      <c r="I255" s="101">
        <f ca="1"/>
        <v>0</v>
      </c>
      <c r="J255" s="101">
        <f ca="1"/>
        <v>0</v>
      </c>
      <c r="L255" s="205"/>
      <c r="M255" s="205"/>
      <c r="S255" s="92" t="str">
        <f t="shared" ca="1" si="17"/>
        <v/>
      </c>
      <c r="U255" s="92" t="str">
        <f t="shared" ca="1" si="16"/>
        <v/>
      </c>
      <c r="V255" s="91">
        <f t="shared" ca="1" si="16"/>
        <v>0</v>
      </c>
      <c r="W255" s="91" t="str">
        <f t="shared" ca="1" si="16"/>
        <v/>
      </c>
      <c r="X255" s="91" t="str" cm="1">
        <f t="array" aca="1" ref="X255" ca="1">IFERROR(_xlfn.IFS(W255="E",1,W255="G/2",$I$3/2,W255="G/5",$I$3/5,W255="G/10",$I$3/10,W255="i",$I$3),"")</f>
        <v/>
      </c>
      <c r="Y255" s="189">
        <f t="shared" ca="1" si="18"/>
        <v>0</v>
      </c>
      <c r="Z255" s="101">
        <f t="shared" ca="1" si="19"/>
        <v>0</v>
      </c>
      <c r="AA255" s="163" t="str">
        <f t="shared" ca="1" si="20"/>
        <v/>
      </c>
      <c r="AB255" s="190" t="str" cm="1">
        <f t="array" aca="1" ref="AB255" ca="1">_xlfn.IFS(Z255=0,"",Z255&gt;2.9,0,Z255&gt;2.4,0.25,Z255&gt;1.9,0.5,Z255&gt;1.5,0.75,Z255&lt;1.6,1)</f>
        <v/>
      </c>
      <c r="AC255" s="191" t="str" cm="1">
        <f t="array" aca="1" ref="AC255" ca="1">_xlfn.IFS(F255=0," ",F255="ALTERNATIVO","REVISAR",F255="REGULAR","NO APLICA")</f>
        <v xml:space="preserve"> </v>
      </c>
      <c r="AD255" s="192" t="str" cm="1">
        <f t="array" ref="AD255">IFERROR(_xlfn.IFS(AND(L255="si",M255="si"),1,AND(L255="no",M255="si"),0.5,AND(L255="si",M255="no"),0.5,AND(L255="no",M255="no"),0),"")</f>
        <v/>
      </c>
    </row>
    <row r="256" spans="1:30">
      <c r="A256" s="101" t="str">
        <f ca="1"/>
        <v/>
      </c>
      <c r="B256" s="101">
        <f ca="1"/>
        <v>0</v>
      </c>
      <c r="C256" s="101" t="str">
        <f ca="1"/>
        <v/>
      </c>
      <c r="D256" s="101">
        <f ca="1"/>
        <v>0</v>
      </c>
      <c r="E256" s="101">
        <f ca="1"/>
        <v>0</v>
      </c>
      <c r="F256" s="101">
        <f ca="1"/>
        <v>0</v>
      </c>
      <c r="G256" s="101">
        <f ca="1"/>
        <v>0</v>
      </c>
      <c r="H256" s="101">
        <f ca="1"/>
        <v>0</v>
      </c>
      <c r="I256" s="101">
        <f ca="1"/>
        <v>0</v>
      </c>
      <c r="J256" s="101">
        <f ca="1"/>
        <v>0</v>
      </c>
      <c r="L256" s="205"/>
      <c r="M256" s="205"/>
      <c r="S256" s="92" t="str">
        <f t="shared" ca="1" si="17"/>
        <v/>
      </c>
      <c r="U256" s="92" t="str">
        <f t="shared" ca="1" si="16"/>
        <v/>
      </c>
      <c r="V256" s="91">
        <f t="shared" ca="1" si="16"/>
        <v>0</v>
      </c>
      <c r="W256" s="91" t="str">
        <f t="shared" ca="1" si="16"/>
        <v/>
      </c>
      <c r="X256" s="91" t="str" cm="1">
        <f t="array" aca="1" ref="X256" ca="1">IFERROR(_xlfn.IFS(W256="E",1,W256="G/2",$I$3/2,W256="G/5",$I$3/5,W256="G/10",$I$3/10,W256="i",$I$3),"")</f>
        <v/>
      </c>
      <c r="Y256" s="189">
        <f t="shared" ca="1" si="18"/>
        <v>0</v>
      </c>
      <c r="Z256" s="101">
        <f t="shared" ca="1" si="19"/>
        <v>0</v>
      </c>
      <c r="AA256" s="163" t="str">
        <f t="shared" ca="1" si="20"/>
        <v/>
      </c>
      <c r="AB256" s="190" t="str" cm="1">
        <f t="array" aca="1" ref="AB256" ca="1">_xlfn.IFS(Z256=0,"",Z256&gt;2.9,0,Z256&gt;2.4,0.25,Z256&gt;1.9,0.5,Z256&gt;1.5,0.75,Z256&lt;1.6,1)</f>
        <v/>
      </c>
      <c r="AC256" s="191" t="str" cm="1">
        <f t="array" aca="1" ref="AC256" ca="1">_xlfn.IFS(F256=0," ",F256="ALTERNATIVO","REVISAR",F256="REGULAR","NO APLICA")</f>
        <v xml:space="preserve"> </v>
      </c>
      <c r="AD256" s="192" t="str" cm="1">
        <f t="array" ref="AD256">IFERROR(_xlfn.IFS(AND(L256="si",M256="si"),1,AND(L256="no",M256="si"),0.5,AND(L256="si",M256="no"),0.5,AND(L256="no",M256="no"),0),"")</f>
        <v/>
      </c>
    </row>
    <row r="257" spans="1:30">
      <c r="A257" s="101" t="str">
        <f ca="1"/>
        <v/>
      </c>
      <c r="B257" s="101">
        <f ca="1"/>
        <v>0</v>
      </c>
      <c r="C257" s="101" t="str">
        <f ca="1"/>
        <v/>
      </c>
      <c r="D257" s="101">
        <f ca="1"/>
        <v>0</v>
      </c>
      <c r="E257" s="101">
        <f ca="1"/>
        <v>0</v>
      </c>
      <c r="F257" s="101">
        <f ca="1"/>
        <v>0</v>
      </c>
      <c r="G257" s="101">
        <f ca="1"/>
        <v>0</v>
      </c>
      <c r="H257" s="101">
        <f ca="1"/>
        <v>0</v>
      </c>
      <c r="I257" s="101">
        <f ca="1"/>
        <v>0</v>
      </c>
      <c r="J257" s="101">
        <f ca="1"/>
        <v>0</v>
      </c>
      <c r="L257" s="205"/>
      <c r="M257" s="205"/>
      <c r="S257" s="92" t="str">
        <f t="shared" ca="1" si="17"/>
        <v/>
      </c>
      <c r="U257" s="92" t="str">
        <f t="shared" ca="1" si="16"/>
        <v/>
      </c>
      <c r="V257" s="91">
        <f t="shared" ca="1" si="16"/>
        <v>0</v>
      </c>
      <c r="W257" s="91" t="str">
        <f t="shared" ca="1" si="16"/>
        <v/>
      </c>
      <c r="X257" s="91" t="str" cm="1">
        <f t="array" aca="1" ref="X257" ca="1">IFERROR(_xlfn.IFS(W257="E",1,W257="G/2",$I$3/2,W257="G/5",$I$3/5,W257="G/10",$I$3/10,W257="i",$I$3),"")</f>
        <v/>
      </c>
      <c r="Y257" s="189">
        <f t="shared" ca="1" si="18"/>
        <v>0</v>
      </c>
      <c r="Z257" s="101">
        <f t="shared" ca="1" si="19"/>
        <v>0</v>
      </c>
      <c r="AA257" s="163" t="str">
        <f t="shared" ca="1" si="20"/>
        <v/>
      </c>
      <c r="AB257" s="190" t="str" cm="1">
        <f t="array" aca="1" ref="AB257" ca="1">_xlfn.IFS(Z257=0,"",Z257&gt;2.9,0,Z257&gt;2.4,0.25,Z257&gt;1.9,0.5,Z257&gt;1.5,0.75,Z257&lt;1.6,1)</f>
        <v/>
      </c>
      <c r="AC257" s="191" t="str" cm="1">
        <f t="array" aca="1" ref="AC257" ca="1">_xlfn.IFS(F257=0," ",F257="ALTERNATIVO","REVISAR",F257="REGULAR","NO APLICA")</f>
        <v xml:space="preserve"> </v>
      </c>
      <c r="AD257" s="192" t="str" cm="1">
        <f t="array" ref="AD257">IFERROR(_xlfn.IFS(AND(L257="si",M257="si"),1,AND(L257="no",M257="si"),0.5,AND(L257="si",M257="no"),0.5,AND(L257="no",M257="no"),0),"")</f>
        <v/>
      </c>
    </row>
    <row r="258" spans="1:30">
      <c r="A258" s="101" t="str">
        <f ca="1"/>
        <v/>
      </c>
      <c r="B258" s="101">
        <f ca="1"/>
        <v>0</v>
      </c>
      <c r="C258" s="101" t="str">
        <f ca="1"/>
        <v/>
      </c>
      <c r="D258" s="101">
        <f ca="1"/>
        <v>0</v>
      </c>
      <c r="E258" s="101">
        <f ca="1"/>
        <v>0</v>
      </c>
      <c r="F258" s="101">
        <f ca="1"/>
        <v>0</v>
      </c>
      <c r="G258" s="101">
        <f ca="1"/>
        <v>0</v>
      </c>
      <c r="H258" s="101">
        <f ca="1"/>
        <v>0</v>
      </c>
      <c r="I258" s="101">
        <f ca="1"/>
        <v>0</v>
      </c>
      <c r="J258" s="101">
        <f ca="1"/>
        <v>0</v>
      </c>
      <c r="L258" s="205"/>
      <c r="M258" s="205"/>
      <c r="S258" s="92" t="str">
        <f t="shared" ca="1" si="17"/>
        <v/>
      </c>
      <c r="U258" s="92" t="str">
        <f t="shared" ca="1" si="16"/>
        <v/>
      </c>
      <c r="V258" s="91">
        <f t="shared" ca="1" si="16"/>
        <v>0</v>
      </c>
      <c r="W258" s="91" t="str">
        <f t="shared" ca="1" si="16"/>
        <v/>
      </c>
      <c r="X258" s="91" t="str" cm="1">
        <f t="array" aca="1" ref="X258" ca="1">IFERROR(_xlfn.IFS(W258="E",1,W258="G/2",$I$3/2,W258="G/5",$I$3/5,W258="G/10",$I$3/10,W258="i",$I$3),"")</f>
        <v/>
      </c>
      <c r="Y258" s="189">
        <f t="shared" ca="1" si="18"/>
        <v>0</v>
      </c>
      <c r="Z258" s="101">
        <f t="shared" ca="1" si="19"/>
        <v>0</v>
      </c>
      <c r="AA258" s="163" t="str">
        <f t="shared" ca="1" si="20"/>
        <v/>
      </c>
      <c r="AB258" s="190" t="str" cm="1">
        <f t="array" aca="1" ref="AB258" ca="1">_xlfn.IFS(Z258=0,"",Z258&gt;2.9,0,Z258&gt;2.4,0.25,Z258&gt;1.9,0.5,Z258&gt;1.5,0.75,Z258&lt;1.6,1)</f>
        <v/>
      </c>
      <c r="AC258" s="191" t="str" cm="1">
        <f t="array" aca="1" ref="AC258" ca="1">_xlfn.IFS(F258=0," ",F258="ALTERNATIVO","REVISAR",F258="REGULAR","NO APLICA")</f>
        <v xml:space="preserve"> </v>
      </c>
      <c r="AD258" s="192" t="str" cm="1">
        <f t="array" ref="AD258">IFERROR(_xlfn.IFS(AND(L258="si",M258="si"),1,AND(L258="no",M258="si"),0.5,AND(L258="si",M258="no"),0.5,AND(L258="no",M258="no"),0),"")</f>
        <v/>
      </c>
    </row>
    <row r="259" spans="1:30">
      <c r="A259" s="101" t="str">
        <f ca="1"/>
        <v/>
      </c>
      <c r="B259" s="101">
        <f ca="1"/>
        <v>0</v>
      </c>
      <c r="C259" s="101" t="str">
        <f ca="1"/>
        <v/>
      </c>
      <c r="D259" s="101">
        <f ca="1"/>
        <v>0</v>
      </c>
      <c r="E259" s="101">
        <f ca="1"/>
        <v>0</v>
      </c>
      <c r="F259" s="101">
        <f ca="1"/>
        <v>0</v>
      </c>
      <c r="G259" s="101">
        <f ca="1"/>
        <v>0</v>
      </c>
      <c r="H259" s="101">
        <f ca="1"/>
        <v>0</v>
      </c>
      <c r="I259" s="101">
        <f ca="1"/>
        <v>0</v>
      </c>
      <c r="J259" s="101">
        <f ca="1"/>
        <v>0</v>
      </c>
      <c r="L259" s="205"/>
      <c r="M259" s="205"/>
      <c r="S259" s="92" t="str">
        <f t="shared" ca="1" si="17"/>
        <v/>
      </c>
      <c r="U259" s="92" t="str">
        <f t="shared" ca="1" si="16"/>
        <v/>
      </c>
      <c r="V259" s="91">
        <f t="shared" ca="1" si="16"/>
        <v>0</v>
      </c>
      <c r="W259" s="91" t="str">
        <f t="shared" ca="1" si="16"/>
        <v/>
      </c>
      <c r="X259" s="91" t="str" cm="1">
        <f t="array" aca="1" ref="X259" ca="1">IFERROR(_xlfn.IFS(W259="E",1,W259="G/2",$I$3/2,W259="G/5",$I$3/5,W259="G/10",$I$3/10,W259="i",$I$3),"")</f>
        <v/>
      </c>
      <c r="Y259" s="189">
        <f t="shared" ca="1" si="18"/>
        <v>0</v>
      </c>
      <c r="Z259" s="101">
        <f t="shared" ca="1" si="19"/>
        <v>0</v>
      </c>
      <c r="AA259" s="163" t="str">
        <f t="shared" ca="1" si="20"/>
        <v/>
      </c>
      <c r="AB259" s="190" t="str" cm="1">
        <f t="array" aca="1" ref="AB259" ca="1">_xlfn.IFS(Z259=0,"",Z259&gt;2.9,0,Z259&gt;2.4,0.25,Z259&gt;1.9,0.5,Z259&gt;1.5,0.75,Z259&lt;1.6,1)</f>
        <v/>
      </c>
      <c r="AC259" s="191" t="str" cm="1">
        <f t="array" aca="1" ref="AC259" ca="1">_xlfn.IFS(F259=0," ",F259="ALTERNATIVO","REVISAR",F259="REGULAR","NO APLICA")</f>
        <v xml:space="preserve"> </v>
      </c>
      <c r="AD259" s="192" t="str" cm="1">
        <f t="array" ref="AD259">IFERROR(_xlfn.IFS(AND(L259="si",M259="si"),1,AND(L259="no",M259="si"),0.5,AND(L259="si",M259="no"),0.5,AND(L259="no",M259="no"),0),"")</f>
        <v/>
      </c>
    </row>
    <row r="260" spans="1:30">
      <c r="A260" s="101" t="str">
        <f ca="1"/>
        <v/>
      </c>
      <c r="B260" s="101">
        <f ca="1"/>
        <v>0</v>
      </c>
      <c r="C260" s="101" t="str">
        <f ca="1"/>
        <v/>
      </c>
      <c r="D260" s="101">
        <f ca="1"/>
        <v>0</v>
      </c>
      <c r="E260" s="101">
        <f ca="1"/>
        <v>0</v>
      </c>
      <c r="F260" s="101">
        <f ca="1"/>
        <v>0</v>
      </c>
      <c r="G260" s="101">
        <f ca="1"/>
        <v>0</v>
      </c>
      <c r="H260" s="101">
        <f ca="1"/>
        <v>0</v>
      </c>
      <c r="I260" s="101">
        <f ca="1"/>
        <v>0</v>
      </c>
      <c r="J260" s="101">
        <f ca="1"/>
        <v>0</v>
      </c>
      <c r="L260" s="205"/>
      <c r="M260" s="205"/>
      <c r="S260" s="92" t="str">
        <f t="shared" ca="1" si="17"/>
        <v/>
      </c>
      <c r="U260" s="92" t="str">
        <f t="shared" ca="1" si="16"/>
        <v/>
      </c>
      <c r="V260" s="91">
        <f t="shared" ca="1" si="16"/>
        <v>0</v>
      </c>
      <c r="W260" s="91" t="str">
        <f t="shared" ca="1" si="16"/>
        <v/>
      </c>
      <c r="X260" s="91" t="str" cm="1">
        <f t="array" aca="1" ref="X260" ca="1">IFERROR(_xlfn.IFS(W260="E",1,W260="G/2",$I$3/2,W260="G/5",$I$3/5,W260="G/10",$I$3/10,W260="i",$I$3),"")</f>
        <v/>
      </c>
      <c r="Y260" s="189">
        <f t="shared" ca="1" si="18"/>
        <v>0</v>
      </c>
      <c r="Z260" s="101">
        <f t="shared" ca="1" si="19"/>
        <v>0</v>
      </c>
      <c r="AA260" s="163" t="str">
        <f t="shared" ca="1" si="20"/>
        <v/>
      </c>
      <c r="AB260" s="190" t="str" cm="1">
        <f t="array" aca="1" ref="AB260" ca="1">_xlfn.IFS(Z260=0,"",Z260&gt;2.9,0,Z260&gt;2.4,0.25,Z260&gt;1.9,0.5,Z260&gt;1.5,0.75,Z260&lt;1.6,1)</f>
        <v/>
      </c>
      <c r="AC260" s="191" t="str" cm="1">
        <f t="array" aca="1" ref="AC260" ca="1">_xlfn.IFS(F260=0," ",F260="ALTERNATIVO","REVISAR",F260="REGULAR","NO APLICA")</f>
        <v xml:space="preserve"> </v>
      </c>
      <c r="AD260" s="192" t="str" cm="1">
        <f t="array" ref="AD260">IFERROR(_xlfn.IFS(AND(L260="si",M260="si"),1,AND(L260="no",M260="si"),0.5,AND(L260="si",M260="no"),0.5,AND(L260="no",M260="no"),0),"")</f>
        <v/>
      </c>
    </row>
    <row r="261" spans="1:30">
      <c r="A261" s="101" t="str">
        <f ca="1"/>
        <v/>
      </c>
      <c r="B261" s="101">
        <f ca="1"/>
        <v>0</v>
      </c>
      <c r="C261" s="101" t="str">
        <f ca="1"/>
        <v/>
      </c>
      <c r="D261" s="101">
        <f ca="1"/>
        <v>0</v>
      </c>
      <c r="E261" s="101">
        <f ca="1"/>
        <v>0</v>
      </c>
      <c r="F261" s="101">
        <f ca="1"/>
        <v>0</v>
      </c>
      <c r="G261" s="101">
        <f ca="1"/>
        <v>0</v>
      </c>
      <c r="H261" s="101">
        <f ca="1"/>
        <v>0</v>
      </c>
      <c r="I261" s="101">
        <f ca="1"/>
        <v>0</v>
      </c>
      <c r="J261" s="101">
        <f ca="1"/>
        <v>0</v>
      </c>
      <c r="L261" s="205"/>
      <c r="M261" s="205"/>
      <c r="S261" s="92" t="str">
        <f t="shared" ca="1" si="17"/>
        <v/>
      </c>
      <c r="U261" s="92" t="str">
        <f t="shared" ca="1" si="16"/>
        <v/>
      </c>
      <c r="V261" s="91">
        <f t="shared" ca="1" si="16"/>
        <v>0</v>
      </c>
      <c r="W261" s="91" t="str">
        <f t="shared" ca="1" si="16"/>
        <v/>
      </c>
      <c r="X261" s="91" t="str" cm="1">
        <f t="array" aca="1" ref="X261" ca="1">IFERROR(_xlfn.IFS(W261="E",1,W261="G/2",$I$3/2,W261="G/5",$I$3/5,W261="G/10",$I$3/10,W261="i",$I$3),"")</f>
        <v/>
      </c>
      <c r="Y261" s="189">
        <f t="shared" ca="1" si="18"/>
        <v>0</v>
      </c>
      <c r="Z261" s="101">
        <f t="shared" ca="1" si="19"/>
        <v>0</v>
      </c>
      <c r="AA261" s="163" t="str">
        <f t="shared" ca="1" si="20"/>
        <v/>
      </c>
      <c r="AB261" s="190" t="str" cm="1">
        <f t="array" aca="1" ref="AB261" ca="1">_xlfn.IFS(Z261=0,"",Z261&gt;2.9,0,Z261&gt;2.4,0.25,Z261&gt;1.9,0.5,Z261&gt;1.5,0.75,Z261&lt;1.6,1)</f>
        <v/>
      </c>
      <c r="AC261" s="191" t="str" cm="1">
        <f t="array" aca="1" ref="AC261" ca="1">_xlfn.IFS(F261=0," ",F261="ALTERNATIVO","REVISAR",F261="REGULAR","NO APLICA")</f>
        <v xml:space="preserve"> </v>
      </c>
      <c r="AD261" s="192" t="str" cm="1">
        <f t="array" ref="AD261">IFERROR(_xlfn.IFS(AND(L261="si",M261="si"),1,AND(L261="no",M261="si"),0.5,AND(L261="si",M261="no"),0.5,AND(L261="no",M261="no"),0),"")</f>
        <v/>
      </c>
    </row>
    <row r="262" spans="1:30">
      <c r="A262" s="101" t="str">
        <f ca="1"/>
        <v/>
      </c>
      <c r="B262" s="101">
        <f ca="1"/>
        <v>0</v>
      </c>
      <c r="C262" s="101" t="str">
        <f ca="1"/>
        <v/>
      </c>
      <c r="D262" s="101">
        <f ca="1"/>
        <v>0</v>
      </c>
      <c r="E262" s="101">
        <f ca="1"/>
        <v>0</v>
      </c>
      <c r="F262" s="101">
        <f ca="1"/>
        <v>0</v>
      </c>
      <c r="G262" s="101">
        <f ca="1"/>
        <v>0</v>
      </c>
      <c r="H262" s="101">
        <f ca="1"/>
        <v>0</v>
      </c>
      <c r="I262" s="101">
        <f ca="1"/>
        <v>0</v>
      </c>
      <c r="J262" s="101">
        <f ca="1"/>
        <v>0</v>
      </c>
      <c r="L262" s="205"/>
      <c r="M262" s="205"/>
      <c r="S262" s="92" t="str">
        <f t="shared" ca="1" si="17"/>
        <v/>
      </c>
      <c r="U262" s="92" t="str">
        <f t="shared" ca="1" si="16"/>
        <v/>
      </c>
      <c r="V262" s="91">
        <f t="shared" ca="1" si="16"/>
        <v>0</v>
      </c>
      <c r="W262" s="91" t="str">
        <f t="shared" ca="1" si="16"/>
        <v/>
      </c>
      <c r="X262" s="91" t="str" cm="1">
        <f t="array" aca="1" ref="X262" ca="1">IFERROR(_xlfn.IFS(W262="E",1,W262="G/2",$I$3/2,W262="G/5",$I$3/5,W262="G/10",$I$3/10,W262="i",$I$3),"")</f>
        <v/>
      </c>
      <c r="Y262" s="189">
        <f t="shared" ca="1" si="18"/>
        <v>0</v>
      </c>
      <c r="Z262" s="101">
        <f t="shared" ca="1" si="19"/>
        <v>0</v>
      </c>
      <c r="AA262" s="163" t="str">
        <f t="shared" ca="1" si="20"/>
        <v/>
      </c>
      <c r="AB262" s="190" t="str" cm="1">
        <f t="array" aca="1" ref="AB262" ca="1">_xlfn.IFS(Z262=0,"",Z262&gt;2.9,0,Z262&gt;2.4,0.25,Z262&gt;1.9,0.5,Z262&gt;1.5,0.75,Z262&lt;1.6,1)</f>
        <v/>
      </c>
      <c r="AC262" s="191" t="str" cm="1">
        <f t="array" aca="1" ref="AC262" ca="1">_xlfn.IFS(F262=0," ",F262="ALTERNATIVO","REVISAR",F262="REGULAR","NO APLICA")</f>
        <v xml:space="preserve"> </v>
      </c>
      <c r="AD262" s="192" t="str" cm="1">
        <f t="array" ref="AD262">IFERROR(_xlfn.IFS(AND(L262="si",M262="si"),1,AND(L262="no",M262="si"),0.5,AND(L262="si",M262="no"),0.5,AND(L262="no",M262="no"),0),"")</f>
        <v/>
      </c>
    </row>
    <row r="263" spans="1:30">
      <c r="A263" s="101" t="str">
        <f ca="1"/>
        <v/>
      </c>
      <c r="B263" s="101">
        <f ca="1"/>
        <v>0</v>
      </c>
      <c r="C263" s="101" t="str">
        <f ca="1"/>
        <v/>
      </c>
      <c r="D263" s="101">
        <f ca="1"/>
        <v>0</v>
      </c>
      <c r="E263" s="101">
        <f ca="1"/>
        <v>0</v>
      </c>
      <c r="F263" s="101">
        <f ca="1"/>
        <v>0</v>
      </c>
      <c r="G263" s="101">
        <f ca="1"/>
        <v>0</v>
      </c>
      <c r="H263" s="101">
        <f ca="1"/>
        <v>0</v>
      </c>
      <c r="I263" s="101">
        <f ca="1"/>
        <v>0</v>
      </c>
      <c r="J263" s="101">
        <f ca="1"/>
        <v>0</v>
      </c>
      <c r="L263" s="205"/>
      <c r="M263" s="205"/>
      <c r="S263" s="92" t="str">
        <f t="shared" ca="1" si="17"/>
        <v/>
      </c>
      <c r="U263" s="92" t="str">
        <f t="shared" ca="1" si="16"/>
        <v/>
      </c>
      <c r="V263" s="91">
        <f t="shared" ca="1" si="16"/>
        <v>0</v>
      </c>
      <c r="W263" s="91" t="str">
        <f t="shared" ca="1" si="16"/>
        <v/>
      </c>
      <c r="X263" s="91" t="str" cm="1">
        <f t="array" aca="1" ref="X263" ca="1">IFERROR(_xlfn.IFS(W263="E",1,W263="G/2",$I$3/2,W263="G/5",$I$3/5,W263="G/10",$I$3/10,W263="i",$I$3),"")</f>
        <v/>
      </c>
      <c r="Y263" s="189">
        <f t="shared" ca="1" si="18"/>
        <v>0</v>
      </c>
      <c r="Z263" s="101">
        <f t="shared" ca="1" si="19"/>
        <v>0</v>
      </c>
      <c r="AA263" s="163" t="str">
        <f t="shared" ca="1" si="20"/>
        <v/>
      </c>
      <c r="AB263" s="190" t="str" cm="1">
        <f t="array" aca="1" ref="AB263" ca="1">_xlfn.IFS(Z263=0,"",Z263&gt;2.9,0,Z263&gt;2.4,0.25,Z263&gt;1.9,0.5,Z263&gt;1.5,0.75,Z263&lt;1.6,1)</f>
        <v/>
      </c>
      <c r="AC263" s="191" t="str" cm="1">
        <f t="array" aca="1" ref="AC263" ca="1">_xlfn.IFS(F263=0," ",F263="ALTERNATIVO","REVISAR",F263="REGULAR","NO APLICA")</f>
        <v xml:space="preserve"> </v>
      </c>
      <c r="AD263" s="192" t="str" cm="1">
        <f t="array" ref="AD263">IFERROR(_xlfn.IFS(AND(L263="si",M263="si"),1,AND(L263="no",M263="si"),0.5,AND(L263="si",M263="no"),0.5,AND(L263="no",M263="no"),0),"")</f>
        <v/>
      </c>
    </row>
    <row r="264" spans="1:30">
      <c r="A264" s="101" t="str">
        <f ca="1"/>
        <v/>
      </c>
      <c r="B264" s="101">
        <f ca="1"/>
        <v>0</v>
      </c>
      <c r="C264" s="101" t="str">
        <f ca="1"/>
        <v/>
      </c>
      <c r="D264" s="101">
        <f ca="1"/>
        <v>0</v>
      </c>
      <c r="E264" s="101">
        <f ca="1"/>
        <v>0</v>
      </c>
      <c r="F264" s="101">
        <f ca="1"/>
        <v>0</v>
      </c>
      <c r="G264" s="101">
        <f ca="1"/>
        <v>0</v>
      </c>
      <c r="H264" s="101">
        <f ca="1"/>
        <v>0</v>
      </c>
      <c r="I264" s="101">
        <f ca="1"/>
        <v>0</v>
      </c>
      <c r="J264" s="101">
        <f ca="1"/>
        <v>0</v>
      </c>
      <c r="L264" s="205"/>
      <c r="M264" s="205"/>
      <c r="S264" s="92" t="str">
        <f t="shared" ca="1" si="17"/>
        <v/>
      </c>
      <c r="U264" s="92" t="str">
        <f t="shared" ca="1" si="16"/>
        <v/>
      </c>
      <c r="V264" s="91">
        <f t="shared" ca="1" si="16"/>
        <v>0</v>
      </c>
      <c r="W264" s="91" t="str">
        <f t="shared" ca="1" si="16"/>
        <v/>
      </c>
      <c r="X264" s="91" t="str" cm="1">
        <f t="array" aca="1" ref="X264" ca="1">IFERROR(_xlfn.IFS(W264="E",1,W264="G/2",$I$3/2,W264="G/5",$I$3/5,W264="G/10",$I$3/10,W264="i",$I$3),"")</f>
        <v/>
      </c>
      <c r="Y264" s="189">
        <f t="shared" ca="1" si="18"/>
        <v>0</v>
      </c>
      <c r="Z264" s="101">
        <f t="shared" ca="1" si="19"/>
        <v>0</v>
      </c>
      <c r="AA264" s="163" t="str">
        <f t="shared" ca="1" si="20"/>
        <v/>
      </c>
      <c r="AB264" s="190" t="str" cm="1">
        <f t="array" aca="1" ref="AB264" ca="1">_xlfn.IFS(Z264=0,"",Z264&gt;2.9,0,Z264&gt;2.4,0.25,Z264&gt;1.9,0.5,Z264&gt;1.5,0.75,Z264&lt;1.6,1)</f>
        <v/>
      </c>
      <c r="AC264" s="191" t="str" cm="1">
        <f t="array" aca="1" ref="AC264" ca="1">_xlfn.IFS(F264=0," ",F264="ALTERNATIVO","REVISAR",F264="REGULAR","NO APLICA")</f>
        <v xml:space="preserve"> </v>
      </c>
      <c r="AD264" s="192" t="str" cm="1">
        <f t="array" ref="AD264">IFERROR(_xlfn.IFS(AND(L264="si",M264="si"),1,AND(L264="no",M264="si"),0.5,AND(L264="si",M264="no"),0.5,AND(L264="no",M264="no"),0),"")</f>
        <v/>
      </c>
    </row>
    <row r="265" spans="1:30">
      <c r="A265" s="101" t="str">
        <f ca="1"/>
        <v/>
      </c>
      <c r="B265" s="101">
        <f ca="1"/>
        <v>0</v>
      </c>
      <c r="C265" s="101" t="str">
        <f ca="1"/>
        <v/>
      </c>
      <c r="D265" s="101">
        <f ca="1"/>
        <v>0</v>
      </c>
      <c r="E265" s="101">
        <f ca="1"/>
        <v>0</v>
      </c>
      <c r="F265" s="101">
        <f ca="1"/>
        <v>0</v>
      </c>
      <c r="G265" s="101">
        <f ca="1"/>
        <v>0</v>
      </c>
      <c r="H265" s="101">
        <f ca="1"/>
        <v>0</v>
      </c>
      <c r="I265" s="101">
        <f ca="1"/>
        <v>0</v>
      </c>
      <c r="J265" s="101">
        <f ca="1"/>
        <v>0</v>
      </c>
      <c r="L265" s="205"/>
      <c r="M265" s="205"/>
      <c r="S265" s="92" t="str">
        <f t="shared" ca="1" si="17"/>
        <v/>
      </c>
      <c r="U265" s="92" t="str">
        <f t="shared" ca="1" si="16"/>
        <v/>
      </c>
      <c r="V265" s="91">
        <f t="shared" ca="1" si="16"/>
        <v>0</v>
      </c>
      <c r="W265" s="91" t="str">
        <f t="shared" ca="1" si="16"/>
        <v/>
      </c>
      <c r="X265" s="91" t="str" cm="1">
        <f t="array" aca="1" ref="X265" ca="1">IFERROR(_xlfn.IFS(W265="E",1,W265="G/2",$I$3/2,W265="G/5",$I$3/5,W265="G/10",$I$3/10,W265="i",$I$3),"")</f>
        <v/>
      </c>
      <c r="Y265" s="189">
        <f t="shared" ca="1" si="18"/>
        <v>0</v>
      </c>
      <c r="Z265" s="101">
        <f t="shared" ca="1" si="19"/>
        <v>0</v>
      </c>
      <c r="AA265" s="163" t="str">
        <f t="shared" ca="1" si="20"/>
        <v/>
      </c>
      <c r="AB265" s="190" t="str" cm="1">
        <f t="array" aca="1" ref="AB265" ca="1">_xlfn.IFS(Z265=0,"",Z265&gt;2.9,0,Z265&gt;2.4,0.25,Z265&gt;1.9,0.5,Z265&gt;1.5,0.75,Z265&lt;1.6,1)</f>
        <v/>
      </c>
      <c r="AC265" s="191" t="str" cm="1">
        <f t="array" aca="1" ref="AC265" ca="1">_xlfn.IFS(F265=0," ",F265="ALTERNATIVO","REVISAR",F265="REGULAR","NO APLICA")</f>
        <v xml:space="preserve"> </v>
      </c>
      <c r="AD265" s="192" t="str" cm="1">
        <f t="array" ref="AD265">IFERROR(_xlfn.IFS(AND(L265="si",M265="si"),1,AND(L265="no",M265="si"),0.5,AND(L265="si",M265="no"),0.5,AND(L265="no",M265="no"),0),"")</f>
        <v/>
      </c>
    </row>
    <row r="266" spans="1:30">
      <c r="A266" s="101" t="str">
        <f ca="1"/>
        <v/>
      </c>
      <c r="B266" s="101">
        <f ca="1"/>
        <v>0</v>
      </c>
      <c r="C266" s="101" t="str">
        <f ca="1"/>
        <v/>
      </c>
      <c r="D266" s="101">
        <f ca="1"/>
        <v>0</v>
      </c>
      <c r="E266" s="101">
        <f ca="1"/>
        <v>0</v>
      </c>
      <c r="F266" s="101">
        <f ca="1"/>
        <v>0</v>
      </c>
      <c r="G266" s="101">
        <f ca="1"/>
        <v>0</v>
      </c>
      <c r="H266" s="101">
        <f ca="1"/>
        <v>0</v>
      </c>
      <c r="I266" s="101">
        <f ca="1"/>
        <v>0</v>
      </c>
      <c r="J266" s="101">
        <f ca="1"/>
        <v>0</v>
      </c>
      <c r="L266" s="205"/>
      <c r="M266" s="205"/>
      <c r="S266" s="92" t="str">
        <f t="shared" ca="1" si="17"/>
        <v/>
      </c>
      <c r="U266" s="92" t="str">
        <f t="shared" ca="1" si="16"/>
        <v/>
      </c>
      <c r="V266" s="91">
        <f t="shared" ca="1" si="16"/>
        <v>0</v>
      </c>
      <c r="W266" s="91" t="str">
        <f t="shared" ca="1" si="16"/>
        <v/>
      </c>
      <c r="X266" s="91" t="str" cm="1">
        <f t="array" aca="1" ref="X266" ca="1">IFERROR(_xlfn.IFS(W266="E",1,W266="G/2",$I$3/2,W266="G/5",$I$3/5,W266="G/10",$I$3/10,W266="i",$I$3),"")</f>
        <v/>
      </c>
      <c r="Y266" s="189">
        <f t="shared" ca="1" si="18"/>
        <v>0</v>
      </c>
      <c r="Z266" s="101">
        <f t="shared" ca="1" si="19"/>
        <v>0</v>
      </c>
      <c r="AA266" s="163" t="str">
        <f t="shared" ca="1" si="20"/>
        <v/>
      </c>
      <c r="AB266" s="190" t="str" cm="1">
        <f t="array" aca="1" ref="AB266" ca="1">_xlfn.IFS(Z266=0,"",Z266&gt;2.9,0,Z266&gt;2.4,0.25,Z266&gt;1.9,0.5,Z266&gt;1.5,0.75,Z266&lt;1.6,1)</f>
        <v/>
      </c>
      <c r="AC266" s="191" t="str" cm="1">
        <f t="array" aca="1" ref="AC266" ca="1">_xlfn.IFS(F266=0," ",F266="ALTERNATIVO","REVISAR",F266="REGULAR","NO APLICA")</f>
        <v xml:space="preserve"> </v>
      </c>
      <c r="AD266" s="192" t="str" cm="1">
        <f t="array" ref="AD266">IFERROR(_xlfn.IFS(AND(L266="si",M266="si"),1,AND(L266="no",M266="si"),0.5,AND(L266="si",M266="no"),0.5,AND(L266="no",M266="no"),0),"")</f>
        <v/>
      </c>
    </row>
    <row r="267" spans="1:30">
      <c r="A267" s="101" t="str">
        <f ca="1"/>
        <v/>
      </c>
      <c r="B267" s="101">
        <f ca="1"/>
        <v>0</v>
      </c>
      <c r="C267" s="101" t="str">
        <f ca="1"/>
        <v/>
      </c>
      <c r="D267" s="101">
        <f ca="1"/>
        <v>0</v>
      </c>
      <c r="E267" s="101">
        <f ca="1"/>
        <v>0</v>
      </c>
      <c r="F267" s="101">
        <f ca="1"/>
        <v>0</v>
      </c>
      <c r="G267" s="101">
        <f ca="1"/>
        <v>0</v>
      </c>
      <c r="H267" s="101">
        <f ca="1"/>
        <v>0</v>
      </c>
      <c r="I267" s="101">
        <f ca="1"/>
        <v>0</v>
      </c>
      <c r="J267" s="101">
        <f ca="1"/>
        <v>0</v>
      </c>
      <c r="L267" s="205"/>
      <c r="M267" s="205"/>
      <c r="S267" s="92" t="str">
        <f t="shared" ca="1" si="17"/>
        <v/>
      </c>
      <c r="U267" s="92" t="str">
        <f t="shared" ref="U267:W330" ca="1" si="21">IFERROR(A267,"")</f>
        <v/>
      </c>
      <c r="V267" s="91">
        <f t="shared" ca="1" si="21"/>
        <v>0</v>
      </c>
      <c r="W267" s="91" t="str">
        <f t="shared" ca="1" si="21"/>
        <v/>
      </c>
      <c r="X267" s="91" t="str" cm="1">
        <f t="array" aca="1" ref="X267" ca="1">IFERROR(_xlfn.IFS(W267="E",1,W267="G/2",$I$3/2,W267="G/5",$I$3/5,W267="G/10",$I$3/10,W267="i",$I$3),"")</f>
        <v/>
      </c>
      <c r="Y267" s="189">
        <f t="shared" ca="1" si="18"/>
        <v>0</v>
      </c>
      <c r="Z267" s="101">
        <f t="shared" ca="1" si="19"/>
        <v>0</v>
      </c>
      <c r="AA267" s="163" t="str">
        <f t="shared" ca="1" si="20"/>
        <v/>
      </c>
      <c r="AB267" s="190" t="str" cm="1">
        <f t="array" aca="1" ref="AB267" ca="1">_xlfn.IFS(Z267=0,"",Z267&gt;2.9,0,Z267&gt;2.4,0.25,Z267&gt;1.9,0.5,Z267&gt;1.5,0.75,Z267&lt;1.6,1)</f>
        <v/>
      </c>
      <c r="AC267" s="191" t="str" cm="1">
        <f t="array" aca="1" ref="AC267" ca="1">_xlfn.IFS(F267=0," ",F267="ALTERNATIVO","REVISAR",F267="REGULAR","NO APLICA")</f>
        <v xml:space="preserve"> </v>
      </c>
      <c r="AD267" s="192" t="str" cm="1">
        <f t="array" ref="AD267">IFERROR(_xlfn.IFS(AND(L267="si",M267="si"),1,AND(L267="no",M267="si"),0.5,AND(L267="si",M267="no"),0.5,AND(L267="no",M267="no"),0),"")</f>
        <v/>
      </c>
    </row>
    <row r="268" spans="1:30">
      <c r="A268" s="101" t="str">
        <f ca="1"/>
        <v/>
      </c>
      <c r="B268" s="101">
        <f ca="1"/>
        <v>0</v>
      </c>
      <c r="C268" s="101" t="str">
        <f ca="1"/>
        <v/>
      </c>
      <c r="D268" s="101">
        <f ca="1"/>
        <v>0</v>
      </c>
      <c r="E268" s="101">
        <f ca="1"/>
        <v>0</v>
      </c>
      <c r="F268" s="101">
        <f ca="1"/>
        <v>0</v>
      </c>
      <c r="G268" s="101">
        <f ca="1"/>
        <v>0</v>
      </c>
      <c r="H268" s="101">
        <f ca="1"/>
        <v>0</v>
      </c>
      <c r="I268" s="101">
        <f ca="1"/>
        <v>0</v>
      </c>
      <c r="J268" s="101">
        <f ca="1"/>
        <v>0</v>
      </c>
      <c r="L268" s="205"/>
      <c r="M268" s="205"/>
      <c r="S268" s="92" t="str">
        <f t="shared" ref="S268:S331" ca="1" si="22">IFERROR(A268,"")</f>
        <v/>
      </c>
      <c r="U268" s="92" t="str">
        <f t="shared" ca="1" si="21"/>
        <v/>
      </c>
      <c r="V268" s="91">
        <f t="shared" ca="1" si="21"/>
        <v>0</v>
      </c>
      <c r="W268" s="91" t="str">
        <f t="shared" ca="1" si="21"/>
        <v/>
      </c>
      <c r="X268" s="91" t="str" cm="1">
        <f t="array" aca="1" ref="X268" ca="1">IFERROR(_xlfn.IFS(W268="E",1,W268="G/2",$I$3/2,W268="G/5",$I$3/5,W268="G/10",$I$3/10,W268="i",$I$3),"")</f>
        <v/>
      </c>
      <c r="Y268" s="189">
        <f t="shared" ref="Y268:Y331" ca="1" si="23">IFERROR(H268,"")</f>
        <v>0</v>
      </c>
      <c r="Z268" s="101">
        <f t="shared" ref="Z268:Z331" ca="1" si="24">IFERROR(Y268/X268,0)</f>
        <v>0</v>
      </c>
      <c r="AA268" s="163" t="str">
        <f t="shared" ca="1" si="20"/>
        <v/>
      </c>
      <c r="AB268" s="190" t="str" cm="1">
        <f t="array" aca="1" ref="AB268" ca="1">_xlfn.IFS(Z268=0,"",Z268&gt;2.9,0,Z268&gt;2.4,0.25,Z268&gt;1.9,0.5,Z268&gt;1.5,0.75,Z268&lt;1.6,1)</f>
        <v/>
      </c>
      <c r="AC268" s="191" t="str" cm="1">
        <f t="array" aca="1" ref="AC268" ca="1">_xlfn.IFS(F268=0," ",F268="ALTERNATIVO","REVISAR",F268="REGULAR","NO APLICA")</f>
        <v xml:space="preserve"> </v>
      </c>
      <c r="AD268" s="192" t="str" cm="1">
        <f t="array" ref="AD268">IFERROR(_xlfn.IFS(AND(L268="si",M268="si"),1,AND(L268="no",M268="si"),0.5,AND(L268="si",M268="no"),0.5,AND(L268="no",M268="no"),0),"")</f>
        <v/>
      </c>
    </row>
    <row r="269" spans="1:30">
      <c r="A269" s="101" t="str">
        <f ca="1"/>
        <v/>
      </c>
      <c r="B269" s="101">
        <f ca="1"/>
        <v>0</v>
      </c>
      <c r="C269" s="101" t="str">
        <f ca="1"/>
        <v/>
      </c>
      <c r="D269" s="101">
        <f ca="1"/>
        <v>0</v>
      </c>
      <c r="E269" s="101">
        <f ca="1"/>
        <v>0</v>
      </c>
      <c r="F269" s="101">
        <f ca="1"/>
        <v>0</v>
      </c>
      <c r="G269" s="101">
        <f ca="1"/>
        <v>0</v>
      </c>
      <c r="H269" s="101">
        <f ca="1"/>
        <v>0</v>
      </c>
      <c r="I269" s="101">
        <f ca="1"/>
        <v>0</v>
      </c>
      <c r="J269" s="101">
        <f ca="1"/>
        <v>0</v>
      </c>
      <c r="L269" s="205"/>
      <c r="M269" s="205"/>
      <c r="S269" s="92" t="str">
        <f t="shared" ca="1" si="22"/>
        <v/>
      </c>
      <c r="U269" s="92" t="str">
        <f t="shared" ca="1" si="21"/>
        <v/>
      </c>
      <c r="V269" s="91">
        <f t="shared" ca="1" si="21"/>
        <v>0</v>
      </c>
      <c r="W269" s="91" t="str">
        <f t="shared" ca="1" si="21"/>
        <v/>
      </c>
      <c r="X269" s="91" t="str" cm="1">
        <f t="array" aca="1" ref="X269" ca="1">IFERROR(_xlfn.IFS(W269="E",1,W269="G/2",$I$3/2,W269="G/5",$I$3/5,W269="G/10",$I$3/10,W269="i",$I$3),"")</f>
        <v/>
      </c>
      <c r="Y269" s="189">
        <f t="shared" ca="1" si="23"/>
        <v>0</v>
      </c>
      <c r="Z269" s="101">
        <f t="shared" ca="1" si="24"/>
        <v>0</v>
      </c>
      <c r="AA269" s="163" t="str">
        <f t="shared" ca="1" si="20"/>
        <v/>
      </c>
      <c r="AB269" s="190" t="str" cm="1">
        <f t="array" aca="1" ref="AB269" ca="1">_xlfn.IFS(Z269=0,"",Z269&gt;2.9,0,Z269&gt;2.4,0.25,Z269&gt;1.9,0.5,Z269&gt;1.5,0.75,Z269&lt;1.6,1)</f>
        <v/>
      </c>
      <c r="AC269" s="191" t="str" cm="1">
        <f t="array" aca="1" ref="AC269" ca="1">_xlfn.IFS(F269=0," ",F269="ALTERNATIVO","REVISAR",F269="REGULAR","NO APLICA")</f>
        <v xml:space="preserve"> </v>
      </c>
      <c r="AD269" s="192" t="str" cm="1">
        <f t="array" ref="AD269">IFERROR(_xlfn.IFS(AND(L269="si",M269="si"),1,AND(L269="no",M269="si"),0.5,AND(L269="si",M269="no"),0.5,AND(L269="no",M269="no"),0),"")</f>
        <v/>
      </c>
    </row>
    <row r="270" spans="1:30">
      <c r="A270" s="101" t="str">
        <f ca="1"/>
        <v/>
      </c>
      <c r="B270" s="101">
        <f ca="1"/>
        <v>0</v>
      </c>
      <c r="C270" s="101" t="str">
        <f ca="1"/>
        <v/>
      </c>
      <c r="D270" s="101">
        <f ca="1"/>
        <v>0</v>
      </c>
      <c r="E270" s="101">
        <f ca="1"/>
        <v>0</v>
      </c>
      <c r="F270" s="101">
        <f ca="1"/>
        <v>0</v>
      </c>
      <c r="G270" s="101">
        <f ca="1"/>
        <v>0</v>
      </c>
      <c r="H270" s="101">
        <f ca="1"/>
        <v>0</v>
      </c>
      <c r="I270" s="101">
        <f ca="1"/>
        <v>0</v>
      </c>
      <c r="J270" s="101">
        <f ca="1"/>
        <v>0</v>
      </c>
      <c r="L270" s="205"/>
      <c r="M270" s="205"/>
      <c r="S270" s="92" t="str">
        <f t="shared" ca="1" si="22"/>
        <v/>
      </c>
      <c r="U270" s="92" t="str">
        <f t="shared" ca="1" si="21"/>
        <v/>
      </c>
      <c r="V270" s="91">
        <f t="shared" ca="1" si="21"/>
        <v>0</v>
      </c>
      <c r="W270" s="91" t="str">
        <f t="shared" ca="1" si="21"/>
        <v/>
      </c>
      <c r="X270" s="91" t="str" cm="1">
        <f t="array" aca="1" ref="X270" ca="1">IFERROR(_xlfn.IFS(W270="E",1,W270="G/2",$I$3/2,W270="G/5",$I$3/5,W270="G/10",$I$3/10,W270="i",$I$3),"")</f>
        <v/>
      </c>
      <c r="Y270" s="189">
        <f t="shared" ca="1" si="23"/>
        <v>0</v>
      </c>
      <c r="Z270" s="101">
        <f t="shared" ca="1" si="24"/>
        <v>0</v>
      </c>
      <c r="AA270" s="163" t="str">
        <f t="shared" ca="1" si="20"/>
        <v/>
      </c>
      <c r="AB270" s="190" t="str" cm="1">
        <f t="array" aca="1" ref="AB270" ca="1">_xlfn.IFS(Z270=0,"",Z270&gt;2.9,0,Z270&gt;2.4,0.25,Z270&gt;1.9,0.5,Z270&gt;1.5,0.75,Z270&lt;1.6,1)</f>
        <v/>
      </c>
      <c r="AC270" s="191" t="str" cm="1">
        <f t="array" aca="1" ref="AC270" ca="1">_xlfn.IFS(F270=0," ",F270="ALTERNATIVO","REVISAR",F270="REGULAR","NO APLICA")</f>
        <v xml:space="preserve"> </v>
      </c>
      <c r="AD270" s="192" t="str" cm="1">
        <f t="array" ref="AD270">IFERROR(_xlfn.IFS(AND(L270="si",M270="si"),1,AND(L270="no",M270="si"),0.5,AND(L270="si",M270="no"),0.5,AND(L270="no",M270="no"),0),"")</f>
        <v/>
      </c>
    </row>
    <row r="271" spans="1:30">
      <c r="A271" s="101" t="str">
        <f ca="1"/>
        <v/>
      </c>
      <c r="B271" s="101">
        <f ca="1"/>
        <v>0</v>
      </c>
      <c r="C271" s="101" t="str">
        <f ca="1"/>
        <v/>
      </c>
      <c r="D271" s="101">
        <f ca="1"/>
        <v>0</v>
      </c>
      <c r="E271" s="101">
        <f ca="1"/>
        <v>0</v>
      </c>
      <c r="F271" s="101">
        <f ca="1"/>
        <v>0</v>
      </c>
      <c r="G271" s="101">
        <f ca="1"/>
        <v>0</v>
      </c>
      <c r="H271" s="101">
        <f ca="1"/>
        <v>0</v>
      </c>
      <c r="I271" s="101">
        <f ca="1"/>
        <v>0</v>
      </c>
      <c r="J271" s="101">
        <f ca="1"/>
        <v>0</v>
      </c>
      <c r="L271" s="205"/>
      <c r="M271" s="205"/>
      <c r="S271" s="92" t="str">
        <f t="shared" ca="1" si="22"/>
        <v/>
      </c>
      <c r="U271" s="92" t="str">
        <f t="shared" ca="1" si="21"/>
        <v/>
      </c>
      <c r="V271" s="91">
        <f t="shared" ca="1" si="21"/>
        <v>0</v>
      </c>
      <c r="W271" s="91" t="str">
        <f t="shared" ca="1" si="21"/>
        <v/>
      </c>
      <c r="X271" s="91" t="str" cm="1">
        <f t="array" aca="1" ref="X271" ca="1">IFERROR(_xlfn.IFS(W271="E",1,W271="G/2",$I$3/2,W271="G/5",$I$3/5,W271="G/10",$I$3/10,W271="i",$I$3),"")</f>
        <v/>
      </c>
      <c r="Y271" s="189">
        <f t="shared" ca="1" si="23"/>
        <v>0</v>
      </c>
      <c r="Z271" s="101">
        <f t="shared" ca="1" si="24"/>
        <v>0</v>
      </c>
      <c r="AA271" s="163" t="str">
        <f t="shared" ca="1" si="20"/>
        <v/>
      </c>
      <c r="AB271" s="190" t="str" cm="1">
        <f t="array" aca="1" ref="AB271" ca="1">_xlfn.IFS(Z271=0,"",Z271&gt;2.9,0,Z271&gt;2.4,0.25,Z271&gt;1.9,0.5,Z271&gt;1.5,0.75,Z271&lt;1.6,1)</f>
        <v/>
      </c>
      <c r="AC271" s="191" t="str" cm="1">
        <f t="array" aca="1" ref="AC271" ca="1">_xlfn.IFS(F271=0," ",F271="ALTERNATIVO","REVISAR",F271="REGULAR","NO APLICA")</f>
        <v xml:space="preserve"> </v>
      </c>
      <c r="AD271" s="192" t="str" cm="1">
        <f t="array" ref="AD271">IFERROR(_xlfn.IFS(AND(L271="si",M271="si"),1,AND(L271="no",M271="si"),0.5,AND(L271="si",M271="no"),0.5,AND(L271="no",M271="no"),0),"")</f>
        <v/>
      </c>
    </row>
    <row r="272" spans="1:30">
      <c r="A272" s="101" t="str">
        <f ca="1"/>
        <v/>
      </c>
      <c r="B272" s="101">
        <f ca="1"/>
        <v>0</v>
      </c>
      <c r="C272" s="101" t="str">
        <f ca="1"/>
        <v/>
      </c>
      <c r="D272" s="101">
        <f ca="1"/>
        <v>0</v>
      </c>
      <c r="E272" s="101">
        <f ca="1"/>
        <v>0</v>
      </c>
      <c r="F272" s="101">
        <f ca="1"/>
        <v>0</v>
      </c>
      <c r="G272" s="101">
        <f ca="1"/>
        <v>0</v>
      </c>
      <c r="H272" s="101">
        <f ca="1"/>
        <v>0</v>
      </c>
      <c r="I272" s="101">
        <f ca="1"/>
        <v>0</v>
      </c>
      <c r="J272" s="101">
        <f ca="1"/>
        <v>0</v>
      </c>
      <c r="L272" s="205"/>
      <c r="M272" s="205"/>
      <c r="S272" s="92" t="str">
        <f t="shared" ca="1" si="22"/>
        <v/>
      </c>
      <c r="U272" s="92" t="str">
        <f t="shared" ca="1" si="21"/>
        <v/>
      </c>
      <c r="V272" s="91">
        <f t="shared" ca="1" si="21"/>
        <v>0</v>
      </c>
      <c r="W272" s="91" t="str">
        <f t="shared" ca="1" si="21"/>
        <v/>
      </c>
      <c r="X272" s="91" t="str" cm="1">
        <f t="array" aca="1" ref="X272" ca="1">IFERROR(_xlfn.IFS(W272="E",1,W272="G/2",$I$3/2,W272="G/5",$I$3/5,W272="G/10",$I$3/10,W272="i",$I$3),"")</f>
        <v/>
      </c>
      <c r="Y272" s="189">
        <f t="shared" ca="1" si="23"/>
        <v>0</v>
      </c>
      <c r="Z272" s="101">
        <f t="shared" ca="1" si="24"/>
        <v>0</v>
      </c>
      <c r="AA272" s="163" t="str">
        <f t="shared" ca="1" si="20"/>
        <v/>
      </c>
      <c r="AB272" s="190" t="str" cm="1">
        <f t="array" aca="1" ref="AB272" ca="1">_xlfn.IFS(Z272=0,"",Z272&gt;2.9,0,Z272&gt;2.4,0.25,Z272&gt;1.9,0.5,Z272&gt;1.5,0.75,Z272&lt;1.6,1)</f>
        <v/>
      </c>
      <c r="AC272" s="191" t="str" cm="1">
        <f t="array" aca="1" ref="AC272" ca="1">_xlfn.IFS(F272=0," ",F272="ALTERNATIVO","REVISAR",F272="REGULAR","NO APLICA")</f>
        <v xml:space="preserve"> </v>
      </c>
      <c r="AD272" s="192" t="str" cm="1">
        <f t="array" ref="AD272">IFERROR(_xlfn.IFS(AND(L272="si",M272="si"),1,AND(L272="no",M272="si"),0.5,AND(L272="si",M272="no"),0.5,AND(L272="no",M272="no"),0),"")</f>
        <v/>
      </c>
    </row>
    <row r="273" spans="1:30">
      <c r="A273" s="101" t="str">
        <f ca="1"/>
        <v/>
      </c>
      <c r="B273" s="101">
        <f ca="1"/>
        <v>0</v>
      </c>
      <c r="C273" s="101" t="str">
        <f ca="1"/>
        <v/>
      </c>
      <c r="D273" s="101">
        <f ca="1"/>
        <v>0</v>
      </c>
      <c r="E273" s="101">
        <f ca="1"/>
        <v>0</v>
      </c>
      <c r="F273" s="101">
        <f ca="1"/>
        <v>0</v>
      </c>
      <c r="G273" s="101">
        <f ca="1"/>
        <v>0</v>
      </c>
      <c r="H273" s="101">
        <f ca="1"/>
        <v>0</v>
      </c>
      <c r="I273" s="101">
        <f ca="1"/>
        <v>0</v>
      </c>
      <c r="J273" s="101">
        <f ca="1"/>
        <v>0</v>
      </c>
      <c r="L273" s="205"/>
      <c r="M273" s="205"/>
      <c r="S273" s="92" t="str">
        <f t="shared" ca="1" si="22"/>
        <v/>
      </c>
      <c r="U273" s="92" t="str">
        <f t="shared" ca="1" si="21"/>
        <v/>
      </c>
      <c r="V273" s="91">
        <f t="shared" ca="1" si="21"/>
        <v>0</v>
      </c>
      <c r="W273" s="91" t="str">
        <f t="shared" ca="1" si="21"/>
        <v/>
      </c>
      <c r="X273" s="91" t="str" cm="1">
        <f t="array" aca="1" ref="X273" ca="1">IFERROR(_xlfn.IFS(W273="E",1,W273="G/2",$I$3/2,W273="G/5",$I$3/5,W273="G/10",$I$3/10,W273="i",$I$3),"")</f>
        <v/>
      </c>
      <c r="Y273" s="189">
        <f t="shared" ca="1" si="23"/>
        <v>0</v>
      </c>
      <c r="Z273" s="101">
        <f t="shared" ca="1" si="24"/>
        <v>0</v>
      </c>
      <c r="AA273" s="163" t="str">
        <f t="shared" ca="1" si="20"/>
        <v/>
      </c>
      <c r="AB273" s="190" t="str" cm="1">
        <f t="array" aca="1" ref="AB273" ca="1">_xlfn.IFS(Z273=0,"",Z273&gt;2.9,0,Z273&gt;2.4,0.25,Z273&gt;1.9,0.5,Z273&gt;1.5,0.75,Z273&lt;1.6,1)</f>
        <v/>
      </c>
      <c r="AC273" s="191" t="str" cm="1">
        <f t="array" aca="1" ref="AC273" ca="1">_xlfn.IFS(F273=0," ",F273="ALTERNATIVO","REVISAR",F273="REGULAR","NO APLICA")</f>
        <v xml:space="preserve"> </v>
      </c>
      <c r="AD273" s="192" t="str" cm="1">
        <f t="array" ref="AD273">IFERROR(_xlfn.IFS(AND(L273="si",M273="si"),1,AND(L273="no",M273="si"),0.5,AND(L273="si",M273="no"),0.5,AND(L273="no",M273="no"),0),"")</f>
        <v/>
      </c>
    </row>
    <row r="274" spans="1:30">
      <c r="A274" s="101" t="str">
        <f ca="1"/>
        <v/>
      </c>
      <c r="B274" s="101">
        <f ca="1"/>
        <v>0</v>
      </c>
      <c r="C274" s="101" t="str">
        <f ca="1"/>
        <v/>
      </c>
      <c r="D274" s="101">
        <f ca="1"/>
        <v>0</v>
      </c>
      <c r="E274" s="101">
        <f ca="1"/>
        <v>0</v>
      </c>
      <c r="F274" s="101">
        <f ca="1"/>
        <v>0</v>
      </c>
      <c r="G274" s="101">
        <f ca="1"/>
        <v>0</v>
      </c>
      <c r="H274" s="101">
        <f ca="1"/>
        <v>0</v>
      </c>
      <c r="I274" s="101">
        <f ca="1"/>
        <v>0</v>
      </c>
      <c r="J274" s="101">
        <f ca="1"/>
        <v>0</v>
      </c>
      <c r="L274" s="205"/>
      <c r="M274" s="205"/>
      <c r="S274" s="92" t="str">
        <f t="shared" ca="1" si="22"/>
        <v/>
      </c>
      <c r="U274" s="92" t="str">
        <f t="shared" ca="1" si="21"/>
        <v/>
      </c>
      <c r="V274" s="91">
        <f t="shared" ca="1" si="21"/>
        <v>0</v>
      </c>
      <c r="W274" s="91" t="str">
        <f t="shared" ca="1" si="21"/>
        <v/>
      </c>
      <c r="X274" s="91" t="str" cm="1">
        <f t="array" aca="1" ref="X274" ca="1">IFERROR(_xlfn.IFS(W274="E",1,W274="G/2",$I$3/2,W274="G/5",$I$3/5,W274="G/10",$I$3/10,W274="i",$I$3),"")</f>
        <v/>
      </c>
      <c r="Y274" s="189">
        <f t="shared" ca="1" si="23"/>
        <v>0</v>
      </c>
      <c r="Z274" s="101">
        <f t="shared" ca="1" si="24"/>
        <v>0</v>
      </c>
      <c r="AA274" s="163" t="str">
        <f t="shared" ca="1" si="20"/>
        <v/>
      </c>
      <c r="AB274" s="190" t="str" cm="1">
        <f t="array" aca="1" ref="AB274" ca="1">_xlfn.IFS(Z274=0,"",Z274&gt;2.9,0,Z274&gt;2.4,0.25,Z274&gt;1.9,0.5,Z274&gt;1.5,0.75,Z274&lt;1.6,1)</f>
        <v/>
      </c>
      <c r="AC274" s="191" t="str" cm="1">
        <f t="array" aca="1" ref="AC274" ca="1">_xlfn.IFS(F274=0," ",F274="ALTERNATIVO","REVISAR",F274="REGULAR","NO APLICA")</f>
        <v xml:space="preserve"> </v>
      </c>
      <c r="AD274" s="192" t="str" cm="1">
        <f t="array" ref="AD274">IFERROR(_xlfn.IFS(AND(L274="si",M274="si"),1,AND(L274="no",M274="si"),0.5,AND(L274="si",M274="no"),0.5,AND(L274="no",M274="no"),0),"")</f>
        <v/>
      </c>
    </row>
    <row r="275" spans="1:30">
      <c r="A275" s="101" t="str">
        <f ca="1"/>
        <v/>
      </c>
      <c r="B275" s="101">
        <f ca="1"/>
        <v>0</v>
      </c>
      <c r="C275" s="101" t="str">
        <f ca="1"/>
        <v/>
      </c>
      <c r="D275" s="101">
        <f ca="1"/>
        <v>0</v>
      </c>
      <c r="E275" s="101">
        <f ca="1"/>
        <v>0</v>
      </c>
      <c r="F275" s="101">
        <f ca="1"/>
        <v>0</v>
      </c>
      <c r="G275" s="101">
        <f ca="1"/>
        <v>0</v>
      </c>
      <c r="H275" s="101">
        <f ca="1"/>
        <v>0</v>
      </c>
      <c r="I275" s="101">
        <f ca="1"/>
        <v>0</v>
      </c>
      <c r="J275" s="101">
        <f ca="1"/>
        <v>0</v>
      </c>
      <c r="L275" s="205"/>
      <c r="M275" s="205"/>
      <c r="S275" s="92" t="str">
        <f t="shared" ca="1" si="22"/>
        <v/>
      </c>
      <c r="U275" s="92" t="str">
        <f t="shared" ca="1" si="21"/>
        <v/>
      </c>
      <c r="V275" s="91">
        <f t="shared" ca="1" si="21"/>
        <v>0</v>
      </c>
      <c r="W275" s="91" t="str">
        <f t="shared" ca="1" si="21"/>
        <v/>
      </c>
      <c r="X275" s="91" t="str" cm="1">
        <f t="array" aca="1" ref="X275" ca="1">IFERROR(_xlfn.IFS(W275="E",1,W275="G/2",$I$3/2,W275="G/5",$I$3/5,W275="G/10",$I$3/10,W275="i",$I$3),"")</f>
        <v/>
      </c>
      <c r="Y275" s="189">
        <f t="shared" ca="1" si="23"/>
        <v>0</v>
      </c>
      <c r="Z275" s="101">
        <f t="shared" ca="1" si="24"/>
        <v>0</v>
      </c>
      <c r="AA275" s="163" t="str">
        <f t="shared" ca="1" si="20"/>
        <v/>
      </c>
      <c r="AB275" s="190" t="str" cm="1">
        <f t="array" aca="1" ref="AB275" ca="1">_xlfn.IFS(Z275=0,"",Z275&gt;2.9,0,Z275&gt;2.4,0.25,Z275&gt;1.9,0.5,Z275&gt;1.5,0.75,Z275&lt;1.6,1)</f>
        <v/>
      </c>
      <c r="AC275" s="191" t="str" cm="1">
        <f t="array" aca="1" ref="AC275" ca="1">_xlfn.IFS(F275=0," ",F275="ALTERNATIVO","REVISAR",F275="REGULAR","NO APLICA")</f>
        <v xml:space="preserve"> </v>
      </c>
      <c r="AD275" s="192" t="str" cm="1">
        <f t="array" ref="AD275">IFERROR(_xlfn.IFS(AND(L275="si",M275="si"),1,AND(L275="no",M275="si"),0.5,AND(L275="si",M275="no"),0.5,AND(L275="no",M275="no"),0),"")</f>
        <v/>
      </c>
    </row>
    <row r="276" spans="1:30">
      <c r="A276" s="101" t="str">
        <f ca="1"/>
        <v/>
      </c>
      <c r="B276" s="101">
        <f ca="1"/>
        <v>0</v>
      </c>
      <c r="C276" s="101" t="str">
        <f ca="1"/>
        <v/>
      </c>
      <c r="D276" s="101">
        <f ca="1"/>
        <v>0</v>
      </c>
      <c r="E276" s="101">
        <f ca="1"/>
        <v>0</v>
      </c>
      <c r="F276" s="101">
        <f ca="1"/>
        <v>0</v>
      </c>
      <c r="G276" s="101">
        <f ca="1"/>
        <v>0</v>
      </c>
      <c r="H276" s="101">
        <f ca="1"/>
        <v>0</v>
      </c>
      <c r="I276" s="101">
        <f ca="1"/>
        <v>0</v>
      </c>
      <c r="J276" s="101">
        <f ca="1"/>
        <v>0</v>
      </c>
      <c r="L276" s="205"/>
      <c r="M276" s="205"/>
      <c r="S276" s="92" t="str">
        <f t="shared" ca="1" si="22"/>
        <v/>
      </c>
      <c r="U276" s="92" t="str">
        <f t="shared" ca="1" si="21"/>
        <v/>
      </c>
      <c r="V276" s="91">
        <f t="shared" ca="1" si="21"/>
        <v>0</v>
      </c>
      <c r="W276" s="91" t="str">
        <f t="shared" ca="1" si="21"/>
        <v/>
      </c>
      <c r="X276" s="91" t="str" cm="1">
        <f t="array" aca="1" ref="X276" ca="1">IFERROR(_xlfn.IFS(W276="E",1,W276="G/2",$I$3/2,W276="G/5",$I$3/5,W276="G/10",$I$3/10,W276="i",$I$3),"")</f>
        <v/>
      </c>
      <c r="Y276" s="189">
        <f t="shared" ca="1" si="23"/>
        <v>0</v>
      </c>
      <c r="Z276" s="101">
        <f t="shared" ca="1" si="24"/>
        <v>0</v>
      </c>
      <c r="AA276" s="163" t="str">
        <f t="shared" ca="1" si="20"/>
        <v/>
      </c>
      <c r="AB276" s="190" t="str" cm="1">
        <f t="array" aca="1" ref="AB276" ca="1">_xlfn.IFS(Z276=0,"",Z276&gt;2.9,0,Z276&gt;2.4,0.25,Z276&gt;1.9,0.5,Z276&gt;1.5,0.75,Z276&lt;1.6,1)</f>
        <v/>
      </c>
      <c r="AC276" s="191" t="str" cm="1">
        <f t="array" aca="1" ref="AC276" ca="1">_xlfn.IFS(F276=0," ",F276="ALTERNATIVO","REVISAR",F276="REGULAR","NO APLICA")</f>
        <v xml:space="preserve"> </v>
      </c>
      <c r="AD276" s="192" t="str" cm="1">
        <f t="array" ref="AD276">IFERROR(_xlfn.IFS(AND(L276="si",M276="si"),1,AND(L276="no",M276="si"),0.5,AND(L276="si",M276="no"),0.5,AND(L276="no",M276="no"),0),"")</f>
        <v/>
      </c>
    </row>
    <row r="277" spans="1:30">
      <c r="A277" s="101" t="str">
        <f ca="1"/>
        <v/>
      </c>
      <c r="B277" s="101">
        <f ca="1"/>
        <v>0</v>
      </c>
      <c r="C277" s="101" t="str">
        <f ca="1"/>
        <v/>
      </c>
      <c r="D277" s="101">
        <f ca="1"/>
        <v>0</v>
      </c>
      <c r="E277" s="101">
        <f ca="1"/>
        <v>0</v>
      </c>
      <c r="F277" s="101">
        <f ca="1"/>
        <v>0</v>
      </c>
      <c r="G277" s="101">
        <f ca="1"/>
        <v>0</v>
      </c>
      <c r="H277" s="101">
        <f ca="1"/>
        <v>0</v>
      </c>
      <c r="I277" s="101">
        <f ca="1"/>
        <v>0</v>
      </c>
      <c r="J277" s="101">
        <f ca="1"/>
        <v>0</v>
      </c>
      <c r="L277" s="205"/>
      <c r="M277" s="205"/>
      <c r="S277" s="92" t="str">
        <f t="shared" ca="1" si="22"/>
        <v/>
      </c>
      <c r="U277" s="92" t="str">
        <f t="shared" ca="1" si="21"/>
        <v/>
      </c>
      <c r="V277" s="91">
        <f t="shared" ca="1" si="21"/>
        <v>0</v>
      </c>
      <c r="W277" s="91" t="str">
        <f t="shared" ca="1" si="21"/>
        <v/>
      </c>
      <c r="X277" s="91" t="str" cm="1">
        <f t="array" aca="1" ref="X277" ca="1">IFERROR(_xlfn.IFS(W277="E",1,W277="G/2",$I$3/2,W277="G/5",$I$3/5,W277="G/10",$I$3/10,W277="i",$I$3),"")</f>
        <v/>
      </c>
      <c r="Y277" s="189">
        <f t="shared" ca="1" si="23"/>
        <v>0</v>
      </c>
      <c r="Z277" s="101">
        <f t="shared" ca="1" si="24"/>
        <v>0</v>
      </c>
      <c r="AA277" s="163" t="str">
        <f t="shared" ref="AA277:AA340" ca="1" si="25">IFERROR(X277*1.5,"")</f>
        <v/>
      </c>
      <c r="AB277" s="190" t="str" cm="1">
        <f t="array" aca="1" ref="AB277" ca="1">_xlfn.IFS(Z277=0,"",Z277&gt;2.9,0,Z277&gt;2.4,0.25,Z277&gt;1.9,0.5,Z277&gt;1.5,0.75,Z277&lt;1.6,1)</f>
        <v/>
      </c>
      <c r="AC277" s="191" t="str" cm="1">
        <f t="array" aca="1" ref="AC277" ca="1">_xlfn.IFS(F277=0," ",F277="ALTERNATIVO","REVISAR",F277="REGULAR","NO APLICA")</f>
        <v xml:space="preserve"> </v>
      </c>
      <c r="AD277" s="192" t="str" cm="1">
        <f t="array" ref="AD277">IFERROR(_xlfn.IFS(AND(L277="si",M277="si"),1,AND(L277="no",M277="si"),0.5,AND(L277="si",M277="no"),0.5,AND(L277="no",M277="no"),0),"")</f>
        <v/>
      </c>
    </row>
    <row r="278" spans="1:30">
      <c r="A278" s="101" t="str">
        <f ca="1"/>
        <v/>
      </c>
      <c r="B278" s="101">
        <f ca="1"/>
        <v>0</v>
      </c>
      <c r="C278" s="101" t="str">
        <f ca="1"/>
        <v/>
      </c>
      <c r="D278" s="101">
        <f ca="1"/>
        <v>0</v>
      </c>
      <c r="E278" s="101">
        <f ca="1"/>
        <v>0</v>
      </c>
      <c r="F278" s="101">
        <f ca="1"/>
        <v>0</v>
      </c>
      <c r="G278" s="101">
        <f ca="1"/>
        <v>0</v>
      </c>
      <c r="H278" s="101">
        <f ca="1"/>
        <v>0</v>
      </c>
      <c r="I278" s="101">
        <f ca="1"/>
        <v>0</v>
      </c>
      <c r="J278" s="101">
        <f ca="1"/>
        <v>0</v>
      </c>
      <c r="L278" s="205"/>
      <c r="M278" s="205"/>
      <c r="S278" s="92" t="str">
        <f t="shared" ca="1" si="22"/>
        <v/>
      </c>
      <c r="U278" s="92" t="str">
        <f t="shared" ca="1" si="21"/>
        <v/>
      </c>
      <c r="V278" s="91">
        <f t="shared" ca="1" si="21"/>
        <v>0</v>
      </c>
      <c r="W278" s="91" t="str">
        <f t="shared" ca="1" si="21"/>
        <v/>
      </c>
      <c r="X278" s="91" t="str" cm="1">
        <f t="array" aca="1" ref="X278" ca="1">IFERROR(_xlfn.IFS(W278="E",1,W278="G/2",$I$3/2,W278="G/5",$I$3/5,W278="G/10",$I$3/10,W278="i",$I$3),"")</f>
        <v/>
      </c>
      <c r="Y278" s="189">
        <f t="shared" ca="1" si="23"/>
        <v>0</v>
      </c>
      <c r="Z278" s="101">
        <f t="shared" ca="1" si="24"/>
        <v>0</v>
      </c>
      <c r="AA278" s="163" t="str">
        <f t="shared" ca="1" si="25"/>
        <v/>
      </c>
      <c r="AB278" s="190" t="str" cm="1">
        <f t="array" aca="1" ref="AB278" ca="1">_xlfn.IFS(Z278=0,"",Z278&gt;2.9,0,Z278&gt;2.4,0.25,Z278&gt;1.9,0.5,Z278&gt;1.5,0.75,Z278&lt;1.6,1)</f>
        <v/>
      </c>
      <c r="AC278" s="191" t="str" cm="1">
        <f t="array" aca="1" ref="AC278" ca="1">_xlfn.IFS(F278=0," ",F278="ALTERNATIVO","REVISAR",F278="REGULAR","NO APLICA")</f>
        <v xml:space="preserve"> </v>
      </c>
      <c r="AD278" s="192" t="str" cm="1">
        <f t="array" ref="AD278">IFERROR(_xlfn.IFS(AND(L278="si",M278="si"),1,AND(L278="no",M278="si"),0.5,AND(L278="si",M278="no"),0.5,AND(L278="no",M278="no"),0),"")</f>
        <v/>
      </c>
    </row>
    <row r="279" spans="1:30">
      <c r="A279" s="101" t="str">
        <f ca="1"/>
        <v/>
      </c>
      <c r="B279" s="101">
        <f ca="1"/>
        <v>0</v>
      </c>
      <c r="C279" s="101" t="str">
        <f ca="1"/>
        <v/>
      </c>
      <c r="D279" s="101">
        <f ca="1"/>
        <v>0</v>
      </c>
      <c r="E279" s="101">
        <f ca="1"/>
        <v>0</v>
      </c>
      <c r="F279" s="101">
        <f ca="1"/>
        <v>0</v>
      </c>
      <c r="G279" s="101">
        <f ca="1"/>
        <v>0</v>
      </c>
      <c r="H279" s="101">
        <f ca="1"/>
        <v>0</v>
      </c>
      <c r="I279" s="101">
        <f ca="1"/>
        <v>0</v>
      </c>
      <c r="J279" s="101">
        <f ca="1"/>
        <v>0</v>
      </c>
      <c r="L279" s="205"/>
      <c r="M279" s="205"/>
      <c r="S279" s="92" t="str">
        <f t="shared" ca="1" si="22"/>
        <v/>
      </c>
      <c r="U279" s="92" t="str">
        <f t="shared" ca="1" si="21"/>
        <v/>
      </c>
      <c r="V279" s="91">
        <f t="shared" ca="1" si="21"/>
        <v>0</v>
      </c>
      <c r="W279" s="91" t="str">
        <f t="shared" ca="1" si="21"/>
        <v/>
      </c>
      <c r="X279" s="91" t="str" cm="1">
        <f t="array" aca="1" ref="X279" ca="1">IFERROR(_xlfn.IFS(W279="E",1,W279="G/2",$I$3/2,W279="G/5",$I$3/5,W279="G/10",$I$3/10,W279="i",$I$3),"")</f>
        <v/>
      </c>
      <c r="Y279" s="189">
        <f t="shared" ca="1" si="23"/>
        <v>0</v>
      </c>
      <c r="Z279" s="101">
        <f t="shared" ca="1" si="24"/>
        <v>0</v>
      </c>
      <c r="AA279" s="163" t="str">
        <f t="shared" ca="1" si="25"/>
        <v/>
      </c>
      <c r="AB279" s="190" t="str" cm="1">
        <f t="array" aca="1" ref="AB279" ca="1">_xlfn.IFS(Z279=0,"",Z279&gt;2.9,0,Z279&gt;2.4,0.25,Z279&gt;1.9,0.5,Z279&gt;1.5,0.75,Z279&lt;1.6,1)</f>
        <v/>
      </c>
      <c r="AC279" s="191" t="str" cm="1">
        <f t="array" aca="1" ref="AC279" ca="1">_xlfn.IFS(F279=0," ",F279="ALTERNATIVO","REVISAR",F279="REGULAR","NO APLICA")</f>
        <v xml:space="preserve"> </v>
      </c>
      <c r="AD279" s="192" t="str" cm="1">
        <f t="array" ref="AD279">IFERROR(_xlfn.IFS(AND(L279="si",M279="si"),1,AND(L279="no",M279="si"),0.5,AND(L279="si",M279="no"),0.5,AND(L279="no",M279="no"),0),"")</f>
        <v/>
      </c>
    </row>
    <row r="280" spans="1:30">
      <c r="A280" s="101" t="str">
        <f ca="1"/>
        <v/>
      </c>
      <c r="B280" s="101">
        <f ca="1"/>
        <v>0</v>
      </c>
      <c r="C280" s="101" t="str">
        <f ca="1"/>
        <v/>
      </c>
      <c r="D280" s="101">
        <f ca="1"/>
        <v>0</v>
      </c>
      <c r="E280" s="101">
        <f ca="1"/>
        <v>0</v>
      </c>
      <c r="F280" s="101">
        <f ca="1"/>
        <v>0</v>
      </c>
      <c r="G280" s="101">
        <f ca="1"/>
        <v>0</v>
      </c>
      <c r="H280" s="101">
        <f ca="1"/>
        <v>0</v>
      </c>
      <c r="I280" s="101">
        <f ca="1"/>
        <v>0</v>
      </c>
      <c r="J280" s="101">
        <f ca="1"/>
        <v>0</v>
      </c>
      <c r="L280" s="205"/>
      <c r="M280" s="205"/>
      <c r="S280" s="92" t="str">
        <f t="shared" ca="1" si="22"/>
        <v/>
      </c>
      <c r="U280" s="92" t="str">
        <f t="shared" ca="1" si="21"/>
        <v/>
      </c>
      <c r="V280" s="91">
        <f t="shared" ca="1" si="21"/>
        <v>0</v>
      </c>
      <c r="W280" s="91" t="str">
        <f t="shared" ca="1" si="21"/>
        <v/>
      </c>
      <c r="X280" s="91" t="str" cm="1">
        <f t="array" aca="1" ref="X280" ca="1">IFERROR(_xlfn.IFS(W280="E",1,W280="G/2",$I$3/2,W280="G/5",$I$3/5,W280="G/10",$I$3/10,W280="i",$I$3),"")</f>
        <v/>
      </c>
      <c r="Y280" s="189">
        <f t="shared" ca="1" si="23"/>
        <v>0</v>
      </c>
      <c r="Z280" s="101">
        <f t="shared" ca="1" si="24"/>
        <v>0</v>
      </c>
      <c r="AA280" s="163" t="str">
        <f t="shared" ca="1" si="25"/>
        <v/>
      </c>
      <c r="AB280" s="190" t="str" cm="1">
        <f t="array" aca="1" ref="AB280" ca="1">_xlfn.IFS(Z280=0,"",Z280&gt;2.9,0,Z280&gt;2.4,0.25,Z280&gt;1.9,0.5,Z280&gt;1.5,0.75,Z280&lt;1.6,1)</f>
        <v/>
      </c>
      <c r="AC280" s="191" t="str" cm="1">
        <f t="array" aca="1" ref="AC280" ca="1">_xlfn.IFS(F280=0," ",F280="ALTERNATIVO","REVISAR",F280="REGULAR","NO APLICA")</f>
        <v xml:space="preserve"> </v>
      </c>
      <c r="AD280" s="192" t="str" cm="1">
        <f t="array" ref="AD280">IFERROR(_xlfn.IFS(AND(L280="si",M280="si"),1,AND(L280="no",M280="si"),0.5,AND(L280="si",M280="no"),0.5,AND(L280="no",M280="no"),0),"")</f>
        <v/>
      </c>
    </row>
    <row r="281" spans="1:30">
      <c r="A281" s="101" t="str">
        <f ca="1"/>
        <v/>
      </c>
      <c r="B281" s="101">
        <f ca="1"/>
        <v>0</v>
      </c>
      <c r="C281" s="101" t="str">
        <f ca="1"/>
        <v/>
      </c>
      <c r="D281" s="101">
        <f ca="1"/>
        <v>0</v>
      </c>
      <c r="E281" s="101">
        <f ca="1"/>
        <v>0</v>
      </c>
      <c r="F281" s="101">
        <f ca="1"/>
        <v>0</v>
      </c>
      <c r="G281" s="101">
        <f ca="1"/>
        <v>0</v>
      </c>
      <c r="H281" s="101">
        <f ca="1"/>
        <v>0</v>
      </c>
      <c r="I281" s="101">
        <f ca="1"/>
        <v>0</v>
      </c>
      <c r="J281" s="101">
        <f ca="1"/>
        <v>0</v>
      </c>
      <c r="L281" s="205"/>
      <c r="M281" s="205"/>
      <c r="S281" s="92" t="str">
        <f t="shared" ca="1" si="22"/>
        <v/>
      </c>
      <c r="U281" s="92" t="str">
        <f t="shared" ca="1" si="21"/>
        <v/>
      </c>
      <c r="V281" s="91">
        <f t="shared" ca="1" si="21"/>
        <v>0</v>
      </c>
      <c r="W281" s="91" t="str">
        <f t="shared" ca="1" si="21"/>
        <v/>
      </c>
      <c r="X281" s="91" t="str" cm="1">
        <f t="array" aca="1" ref="X281" ca="1">IFERROR(_xlfn.IFS(W281="E",1,W281="G/2",$I$3/2,W281="G/5",$I$3/5,W281="G/10",$I$3/10,W281="i",$I$3),"")</f>
        <v/>
      </c>
      <c r="Y281" s="189">
        <f t="shared" ca="1" si="23"/>
        <v>0</v>
      </c>
      <c r="Z281" s="101">
        <f t="shared" ca="1" si="24"/>
        <v>0</v>
      </c>
      <c r="AA281" s="163" t="str">
        <f t="shared" ca="1" si="25"/>
        <v/>
      </c>
      <c r="AB281" s="190" t="str" cm="1">
        <f t="array" aca="1" ref="AB281" ca="1">_xlfn.IFS(Z281=0,"",Z281&gt;2.9,0,Z281&gt;2.4,0.25,Z281&gt;1.9,0.5,Z281&gt;1.5,0.75,Z281&lt;1.6,1)</f>
        <v/>
      </c>
      <c r="AC281" s="191" t="str" cm="1">
        <f t="array" aca="1" ref="AC281" ca="1">_xlfn.IFS(F281=0," ",F281="ALTERNATIVO","REVISAR",F281="REGULAR","NO APLICA")</f>
        <v xml:space="preserve"> </v>
      </c>
      <c r="AD281" s="192" t="str" cm="1">
        <f t="array" ref="AD281">IFERROR(_xlfn.IFS(AND(L281="si",M281="si"),1,AND(L281="no",M281="si"),0.5,AND(L281="si",M281="no"),0.5,AND(L281="no",M281="no"),0),"")</f>
        <v/>
      </c>
    </row>
    <row r="282" spans="1:30">
      <c r="A282" s="101" t="str">
        <f ca="1"/>
        <v/>
      </c>
      <c r="B282" s="101">
        <f ca="1"/>
        <v>0</v>
      </c>
      <c r="C282" s="101" t="str">
        <f ca="1"/>
        <v/>
      </c>
      <c r="D282" s="101">
        <f ca="1"/>
        <v>0</v>
      </c>
      <c r="E282" s="101">
        <f ca="1"/>
        <v>0</v>
      </c>
      <c r="F282" s="101">
        <f ca="1"/>
        <v>0</v>
      </c>
      <c r="G282" s="101">
        <f ca="1"/>
        <v>0</v>
      </c>
      <c r="H282" s="101">
        <f ca="1"/>
        <v>0</v>
      </c>
      <c r="I282" s="101">
        <f ca="1"/>
        <v>0</v>
      </c>
      <c r="J282" s="101">
        <f ca="1"/>
        <v>0</v>
      </c>
      <c r="L282" s="205"/>
      <c r="M282" s="205"/>
      <c r="S282" s="92" t="str">
        <f t="shared" ca="1" si="22"/>
        <v/>
      </c>
      <c r="U282" s="92" t="str">
        <f t="shared" ca="1" si="21"/>
        <v/>
      </c>
      <c r="V282" s="91">
        <f t="shared" ca="1" si="21"/>
        <v>0</v>
      </c>
      <c r="W282" s="91" t="str">
        <f t="shared" ca="1" si="21"/>
        <v/>
      </c>
      <c r="X282" s="91" t="str" cm="1">
        <f t="array" aca="1" ref="X282" ca="1">IFERROR(_xlfn.IFS(W282="E",1,W282="G/2",$I$3/2,W282="G/5",$I$3/5,W282="G/10",$I$3/10,W282="i",$I$3),"")</f>
        <v/>
      </c>
      <c r="Y282" s="189">
        <f t="shared" ca="1" si="23"/>
        <v>0</v>
      </c>
      <c r="Z282" s="101">
        <f t="shared" ca="1" si="24"/>
        <v>0</v>
      </c>
      <c r="AA282" s="163" t="str">
        <f t="shared" ca="1" si="25"/>
        <v/>
      </c>
      <c r="AB282" s="190" t="str" cm="1">
        <f t="array" aca="1" ref="AB282" ca="1">_xlfn.IFS(Z282=0,"",Z282&gt;2.9,0,Z282&gt;2.4,0.25,Z282&gt;1.9,0.5,Z282&gt;1.5,0.75,Z282&lt;1.6,1)</f>
        <v/>
      </c>
      <c r="AC282" s="191" t="str" cm="1">
        <f t="array" aca="1" ref="AC282" ca="1">_xlfn.IFS(F282=0," ",F282="ALTERNATIVO","REVISAR",F282="REGULAR","NO APLICA")</f>
        <v xml:space="preserve"> </v>
      </c>
      <c r="AD282" s="192" t="str" cm="1">
        <f t="array" ref="AD282">IFERROR(_xlfn.IFS(AND(L282="si",M282="si"),1,AND(L282="no",M282="si"),0.5,AND(L282="si",M282="no"),0.5,AND(L282="no",M282="no"),0),"")</f>
        <v/>
      </c>
    </row>
    <row r="283" spans="1:30">
      <c r="A283" s="101" t="str">
        <f ca="1"/>
        <v/>
      </c>
      <c r="B283" s="101">
        <f ca="1"/>
        <v>0</v>
      </c>
      <c r="C283" s="101" t="str">
        <f ca="1"/>
        <v/>
      </c>
      <c r="D283" s="101">
        <f ca="1"/>
        <v>0</v>
      </c>
      <c r="E283" s="101">
        <f ca="1"/>
        <v>0</v>
      </c>
      <c r="F283" s="101">
        <f ca="1"/>
        <v>0</v>
      </c>
      <c r="G283" s="101">
        <f ca="1"/>
        <v>0</v>
      </c>
      <c r="H283" s="101">
        <f ca="1"/>
        <v>0</v>
      </c>
      <c r="I283" s="101">
        <f ca="1"/>
        <v>0</v>
      </c>
      <c r="J283" s="101">
        <f ca="1"/>
        <v>0</v>
      </c>
      <c r="L283" s="205"/>
      <c r="M283" s="205"/>
      <c r="S283" s="92" t="str">
        <f t="shared" ca="1" si="22"/>
        <v/>
      </c>
      <c r="U283" s="92" t="str">
        <f t="shared" ca="1" si="21"/>
        <v/>
      </c>
      <c r="V283" s="91">
        <f t="shared" ca="1" si="21"/>
        <v>0</v>
      </c>
      <c r="W283" s="91" t="str">
        <f t="shared" ca="1" si="21"/>
        <v/>
      </c>
      <c r="X283" s="91" t="str" cm="1">
        <f t="array" aca="1" ref="X283" ca="1">IFERROR(_xlfn.IFS(W283="E",1,W283="G/2",$I$3/2,W283="G/5",$I$3/5,W283="G/10",$I$3/10,W283="i",$I$3),"")</f>
        <v/>
      </c>
      <c r="Y283" s="189">
        <f t="shared" ca="1" si="23"/>
        <v>0</v>
      </c>
      <c r="Z283" s="101">
        <f t="shared" ca="1" si="24"/>
        <v>0</v>
      </c>
      <c r="AA283" s="163" t="str">
        <f t="shared" ca="1" si="25"/>
        <v/>
      </c>
      <c r="AB283" s="190" t="str" cm="1">
        <f t="array" aca="1" ref="AB283" ca="1">_xlfn.IFS(Z283=0,"",Z283&gt;2.9,0,Z283&gt;2.4,0.25,Z283&gt;1.9,0.5,Z283&gt;1.5,0.75,Z283&lt;1.6,1)</f>
        <v/>
      </c>
      <c r="AC283" s="191" t="str" cm="1">
        <f t="array" aca="1" ref="AC283" ca="1">_xlfn.IFS(F283=0," ",F283="ALTERNATIVO","REVISAR",F283="REGULAR","NO APLICA")</f>
        <v xml:space="preserve"> </v>
      </c>
      <c r="AD283" s="192" t="str" cm="1">
        <f t="array" ref="AD283">IFERROR(_xlfn.IFS(AND(L283="si",M283="si"),1,AND(L283="no",M283="si"),0.5,AND(L283="si",M283="no"),0.5,AND(L283="no",M283="no"),0),"")</f>
        <v/>
      </c>
    </row>
    <row r="284" spans="1:30">
      <c r="A284" s="101" t="str">
        <f ca="1"/>
        <v/>
      </c>
      <c r="B284" s="101">
        <f ca="1"/>
        <v>0</v>
      </c>
      <c r="C284" s="101" t="str">
        <f ca="1"/>
        <v/>
      </c>
      <c r="D284" s="101">
        <f ca="1"/>
        <v>0</v>
      </c>
      <c r="E284" s="101">
        <f ca="1"/>
        <v>0</v>
      </c>
      <c r="F284" s="101">
        <f ca="1"/>
        <v>0</v>
      </c>
      <c r="G284" s="101">
        <f ca="1"/>
        <v>0</v>
      </c>
      <c r="H284" s="101">
        <f ca="1"/>
        <v>0</v>
      </c>
      <c r="I284" s="101">
        <f ca="1"/>
        <v>0</v>
      </c>
      <c r="J284" s="101">
        <f ca="1"/>
        <v>0</v>
      </c>
      <c r="L284" s="205"/>
      <c r="M284" s="205"/>
      <c r="S284" s="92" t="str">
        <f t="shared" ca="1" si="22"/>
        <v/>
      </c>
      <c r="U284" s="92" t="str">
        <f t="shared" ca="1" si="21"/>
        <v/>
      </c>
      <c r="V284" s="91">
        <f t="shared" ca="1" si="21"/>
        <v>0</v>
      </c>
      <c r="W284" s="91" t="str">
        <f t="shared" ca="1" si="21"/>
        <v/>
      </c>
      <c r="X284" s="91" t="str" cm="1">
        <f t="array" aca="1" ref="X284" ca="1">IFERROR(_xlfn.IFS(W284="E",1,W284="G/2",$I$3/2,W284="G/5",$I$3/5,W284="G/10",$I$3/10,W284="i",$I$3),"")</f>
        <v/>
      </c>
      <c r="Y284" s="189">
        <f t="shared" ca="1" si="23"/>
        <v>0</v>
      </c>
      <c r="Z284" s="101">
        <f t="shared" ca="1" si="24"/>
        <v>0</v>
      </c>
      <c r="AA284" s="163" t="str">
        <f t="shared" ca="1" si="25"/>
        <v/>
      </c>
      <c r="AB284" s="190" t="str" cm="1">
        <f t="array" aca="1" ref="AB284" ca="1">_xlfn.IFS(Z284=0,"",Z284&gt;2.9,0,Z284&gt;2.4,0.25,Z284&gt;1.9,0.5,Z284&gt;1.5,0.75,Z284&lt;1.6,1)</f>
        <v/>
      </c>
      <c r="AC284" s="191" t="str" cm="1">
        <f t="array" aca="1" ref="AC284" ca="1">_xlfn.IFS(F284=0," ",F284="ALTERNATIVO","REVISAR",F284="REGULAR","NO APLICA")</f>
        <v xml:space="preserve"> </v>
      </c>
      <c r="AD284" s="192" t="str" cm="1">
        <f t="array" ref="AD284">IFERROR(_xlfn.IFS(AND(L284="si",M284="si"),1,AND(L284="no",M284="si"),0.5,AND(L284="si",M284="no"),0.5,AND(L284="no",M284="no"),0),"")</f>
        <v/>
      </c>
    </row>
    <row r="285" spans="1:30">
      <c r="A285" s="101" t="str">
        <f ca="1"/>
        <v/>
      </c>
      <c r="B285" s="101">
        <f ca="1"/>
        <v>0</v>
      </c>
      <c r="C285" s="101" t="str">
        <f ca="1"/>
        <v/>
      </c>
      <c r="D285" s="101">
        <f ca="1"/>
        <v>0</v>
      </c>
      <c r="E285" s="101">
        <f ca="1"/>
        <v>0</v>
      </c>
      <c r="F285" s="101">
        <f ca="1"/>
        <v>0</v>
      </c>
      <c r="G285" s="101">
        <f ca="1"/>
        <v>0</v>
      </c>
      <c r="H285" s="101">
        <f ca="1"/>
        <v>0</v>
      </c>
      <c r="I285" s="101">
        <f ca="1"/>
        <v>0</v>
      </c>
      <c r="J285" s="101">
        <f ca="1"/>
        <v>0</v>
      </c>
      <c r="L285" s="205"/>
      <c r="M285" s="205"/>
      <c r="S285" s="92" t="str">
        <f t="shared" ca="1" si="22"/>
        <v/>
      </c>
      <c r="U285" s="92" t="str">
        <f t="shared" ca="1" si="21"/>
        <v/>
      </c>
      <c r="V285" s="91">
        <f t="shared" ca="1" si="21"/>
        <v>0</v>
      </c>
      <c r="W285" s="91" t="str">
        <f t="shared" ca="1" si="21"/>
        <v/>
      </c>
      <c r="X285" s="91" t="str" cm="1">
        <f t="array" aca="1" ref="X285" ca="1">IFERROR(_xlfn.IFS(W285="E",1,W285="G/2",$I$3/2,W285="G/5",$I$3/5,W285="G/10",$I$3/10,W285="i",$I$3),"")</f>
        <v/>
      </c>
      <c r="Y285" s="189">
        <f t="shared" ca="1" si="23"/>
        <v>0</v>
      </c>
      <c r="Z285" s="101">
        <f t="shared" ca="1" si="24"/>
        <v>0</v>
      </c>
      <c r="AA285" s="163" t="str">
        <f t="shared" ca="1" si="25"/>
        <v/>
      </c>
      <c r="AB285" s="190" t="str" cm="1">
        <f t="array" aca="1" ref="AB285" ca="1">_xlfn.IFS(Z285=0,"",Z285&gt;2.9,0,Z285&gt;2.4,0.25,Z285&gt;1.9,0.5,Z285&gt;1.5,0.75,Z285&lt;1.6,1)</f>
        <v/>
      </c>
      <c r="AC285" s="191" t="str" cm="1">
        <f t="array" aca="1" ref="AC285" ca="1">_xlfn.IFS(F285=0," ",F285="ALTERNATIVO","REVISAR",F285="REGULAR","NO APLICA")</f>
        <v xml:space="preserve"> </v>
      </c>
      <c r="AD285" s="192" t="str" cm="1">
        <f t="array" ref="AD285">IFERROR(_xlfn.IFS(AND(L285="si",M285="si"),1,AND(L285="no",M285="si"),0.5,AND(L285="si",M285="no"),0.5,AND(L285="no",M285="no"),0),"")</f>
        <v/>
      </c>
    </row>
    <row r="286" spans="1:30">
      <c r="A286" s="101" t="str">
        <f ca="1"/>
        <v/>
      </c>
      <c r="B286" s="101">
        <f ca="1"/>
        <v>0</v>
      </c>
      <c r="C286" s="101" t="str">
        <f ca="1"/>
        <v/>
      </c>
      <c r="D286" s="101">
        <f ca="1"/>
        <v>0</v>
      </c>
      <c r="E286" s="101">
        <f ca="1"/>
        <v>0</v>
      </c>
      <c r="F286" s="101">
        <f ca="1"/>
        <v>0</v>
      </c>
      <c r="G286" s="101">
        <f ca="1"/>
        <v>0</v>
      </c>
      <c r="H286" s="101">
        <f ca="1"/>
        <v>0</v>
      </c>
      <c r="I286" s="101">
        <f ca="1"/>
        <v>0</v>
      </c>
      <c r="J286" s="101">
        <f ca="1"/>
        <v>0</v>
      </c>
      <c r="L286" s="205"/>
      <c r="M286" s="205"/>
      <c r="S286" s="92" t="str">
        <f t="shared" ca="1" si="22"/>
        <v/>
      </c>
      <c r="U286" s="92" t="str">
        <f t="shared" ca="1" si="21"/>
        <v/>
      </c>
      <c r="V286" s="91">
        <f t="shared" ca="1" si="21"/>
        <v>0</v>
      </c>
      <c r="W286" s="91" t="str">
        <f t="shared" ca="1" si="21"/>
        <v/>
      </c>
      <c r="X286" s="91" t="str" cm="1">
        <f t="array" aca="1" ref="X286" ca="1">IFERROR(_xlfn.IFS(W286="E",1,W286="G/2",$I$3/2,W286="G/5",$I$3/5,W286="G/10",$I$3/10,W286="i",$I$3),"")</f>
        <v/>
      </c>
      <c r="Y286" s="189">
        <f t="shared" ca="1" si="23"/>
        <v>0</v>
      </c>
      <c r="Z286" s="101">
        <f t="shared" ca="1" si="24"/>
        <v>0</v>
      </c>
      <c r="AA286" s="163" t="str">
        <f t="shared" ca="1" si="25"/>
        <v/>
      </c>
      <c r="AB286" s="190" t="str" cm="1">
        <f t="array" aca="1" ref="AB286" ca="1">_xlfn.IFS(Z286=0,"",Z286&gt;2.9,0,Z286&gt;2.4,0.25,Z286&gt;1.9,0.5,Z286&gt;1.5,0.75,Z286&lt;1.6,1)</f>
        <v/>
      </c>
      <c r="AC286" s="191" t="str" cm="1">
        <f t="array" aca="1" ref="AC286" ca="1">_xlfn.IFS(F286=0," ",F286="ALTERNATIVO","REVISAR",F286="REGULAR","NO APLICA")</f>
        <v xml:space="preserve"> </v>
      </c>
      <c r="AD286" s="192" t="str" cm="1">
        <f t="array" ref="AD286">IFERROR(_xlfn.IFS(AND(L286="si",M286="si"),1,AND(L286="no",M286="si"),0.5,AND(L286="si",M286="no"),0.5,AND(L286="no",M286="no"),0),"")</f>
        <v/>
      </c>
    </row>
    <row r="287" spans="1:30">
      <c r="A287" s="101" t="str">
        <f ca="1"/>
        <v/>
      </c>
      <c r="B287" s="101">
        <f ca="1"/>
        <v>0</v>
      </c>
      <c r="C287" s="101" t="str">
        <f ca="1"/>
        <v/>
      </c>
      <c r="D287" s="101">
        <f ca="1"/>
        <v>0</v>
      </c>
      <c r="E287" s="101">
        <f ca="1"/>
        <v>0</v>
      </c>
      <c r="F287" s="101">
        <f ca="1"/>
        <v>0</v>
      </c>
      <c r="G287" s="101">
        <f ca="1"/>
        <v>0</v>
      </c>
      <c r="H287" s="101">
        <f ca="1"/>
        <v>0</v>
      </c>
      <c r="I287" s="101">
        <f ca="1"/>
        <v>0</v>
      </c>
      <c r="J287" s="101">
        <f ca="1"/>
        <v>0</v>
      </c>
      <c r="L287" s="205"/>
      <c r="M287" s="205"/>
      <c r="S287" s="92" t="str">
        <f t="shared" ca="1" si="22"/>
        <v/>
      </c>
      <c r="U287" s="92" t="str">
        <f t="shared" ca="1" si="21"/>
        <v/>
      </c>
      <c r="V287" s="91">
        <f t="shared" ca="1" si="21"/>
        <v>0</v>
      </c>
      <c r="W287" s="91" t="str">
        <f t="shared" ca="1" si="21"/>
        <v/>
      </c>
      <c r="X287" s="91" t="str" cm="1">
        <f t="array" aca="1" ref="X287" ca="1">IFERROR(_xlfn.IFS(W287="E",1,W287="G/2",$I$3/2,W287="G/5",$I$3/5,W287="G/10",$I$3/10,W287="i",$I$3),"")</f>
        <v/>
      </c>
      <c r="Y287" s="189">
        <f t="shared" ca="1" si="23"/>
        <v>0</v>
      </c>
      <c r="Z287" s="101">
        <f t="shared" ca="1" si="24"/>
        <v>0</v>
      </c>
      <c r="AA287" s="163" t="str">
        <f t="shared" ca="1" si="25"/>
        <v/>
      </c>
      <c r="AB287" s="190" t="str" cm="1">
        <f t="array" aca="1" ref="AB287" ca="1">_xlfn.IFS(Z287=0,"",Z287&gt;2.9,0,Z287&gt;2.4,0.25,Z287&gt;1.9,0.5,Z287&gt;1.5,0.75,Z287&lt;1.6,1)</f>
        <v/>
      </c>
      <c r="AC287" s="191" t="str" cm="1">
        <f t="array" aca="1" ref="AC287" ca="1">_xlfn.IFS(F287=0," ",F287="ALTERNATIVO","REVISAR",F287="REGULAR","NO APLICA")</f>
        <v xml:space="preserve"> </v>
      </c>
      <c r="AD287" s="192" t="str" cm="1">
        <f t="array" ref="AD287">IFERROR(_xlfn.IFS(AND(L287="si",M287="si"),1,AND(L287="no",M287="si"),0.5,AND(L287="si",M287="no"),0.5,AND(L287="no",M287="no"),0),"")</f>
        <v/>
      </c>
    </row>
    <row r="288" spans="1:30">
      <c r="A288" s="101" t="str">
        <f ca="1"/>
        <v/>
      </c>
      <c r="B288" s="101">
        <f ca="1"/>
        <v>0</v>
      </c>
      <c r="C288" s="101" t="str">
        <f ca="1"/>
        <v/>
      </c>
      <c r="D288" s="101">
        <f ca="1"/>
        <v>0</v>
      </c>
      <c r="E288" s="101">
        <f ca="1"/>
        <v>0</v>
      </c>
      <c r="F288" s="101">
        <f ca="1"/>
        <v>0</v>
      </c>
      <c r="G288" s="101">
        <f ca="1"/>
        <v>0</v>
      </c>
      <c r="H288" s="101">
        <f ca="1"/>
        <v>0</v>
      </c>
      <c r="I288" s="101">
        <f ca="1"/>
        <v>0</v>
      </c>
      <c r="J288" s="101">
        <f ca="1"/>
        <v>0</v>
      </c>
      <c r="L288" s="205"/>
      <c r="M288" s="205"/>
      <c r="S288" s="92" t="str">
        <f t="shared" ca="1" si="22"/>
        <v/>
      </c>
      <c r="U288" s="92" t="str">
        <f t="shared" ca="1" si="21"/>
        <v/>
      </c>
      <c r="V288" s="91">
        <f t="shared" ca="1" si="21"/>
        <v>0</v>
      </c>
      <c r="W288" s="91" t="str">
        <f t="shared" ca="1" si="21"/>
        <v/>
      </c>
      <c r="X288" s="91" t="str" cm="1">
        <f t="array" aca="1" ref="X288" ca="1">IFERROR(_xlfn.IFS(W288="E",1,W288="G/2",$I$3/2,W288="G/5",$I$3/5,W288="G/10",$I$3/10,W288="i",$I$3),"")</f>
        <v/>
      </c>
      <c r="Y288" s="189">
        <f t="shared" ca="1" si="23"/>
        <v>0</v>
      </c>
      <c r="Z288" s="101">
        <f t="shared" ca="1" si="24"/>
        <v>0</v>
      </c>
      <c r="AA288" s="163" t="str">
        <f t="shared" ca="1" si="25"/>
        <v/>
      </c>
      <c r="AB288" s="190" t="str" cm="1">
        <f t="array" aca="1" ref="AB288" ca="1">_xlfn.IFS(Z288=0,"",Z288&gt;2.9,0,Z288&gt;2.4,0.25,Z288&gt;1.9,0.5,Z288&gt;1.5,0.75,Z288&lt;1.6,1)</f>
        <v/>
      </c>
      <c r="AC288" s="191" t="str" cm="1">
        <f t="array" aca="1" ref="AC288" ca="1">_xlfn.IFS(F288=0," ",F288="ALTERNATIVO","REVISAR",F288="REGULAR","NO APLICA")</f>
        <v xml:space="preserve"> </v>
      </c>
      <c r="AD288" s="192" t="str" cm="1">
        <f t="array" ref="AD288">IFERROR(_xlfn.IFS(AND(L288="si",M288="si"),1,AND(L288="no",M288="si"),0.5,AND(L288="si",M288="no"),0.5,AND(L288="no",M288="no"),0),"")</f>
        <v/>
      </c>
    </row>
    <row r="289" spans="1:30">
      <c r="A289" s="101" t="str">
        <f ca="1"/>
        <v/>
      </c>
      <c r="B289" s="101">
        <f ca="1"/>
        <v>0</v>
      </c>
      <c r="C289" s="101" t="str">
        <f ca="1"/>
        <v/>
      </c>
      <c r="D289" s="101">
        <f ca="1"/>
        <v>0</v>
      </c>
      <c r="E289" s="101">
        <f ca="1"/>
        <v>0</v>
      </c>
      <c r="F289" s="101">
        <f ca="1"/>
        <v>0</v>
      </c>
      <c r="G289" s="101">
        <f ca="1"/>
        <v>0</v>
      </c>
      <c r="H289" s="101">
        <f ca="1"/>
        <v>0</v>
      </c>
      <c r="I289" s="101">
        <f ca="1"/>
        <v>0</v>
      </c>
      <c r="J289" s="101">
        <f ca="1"/>
        <v>0</v>
      </c>
      <c r="L289" s="205"/>
      <c r="M289" s="205"/>
      <c r="S289" s="92" t="str">
        <f t="shared" ca="1" si="22"/>
        <v/>
      </c>
      <c r="U289" s="92" t="str">
        <f t="shared" ca="1" si="21"/>
        <v/>
      </c>
      <c r="V289" s="91">
        <f t="shared" ca="1" si="21"/>
        <v>0</v>
      </c>
      <c r="W289" s="91" t="str">
        <f t="shared" ca="1" si="21"/>
        <v/>
      </c>
      <c r="X289" s="91" t="str" cm="1">
        <f t="array" aca="1" ref="X289" ca="1">IFERROR(_xlfn.IFS(W289="E",1,W289="G/2",$I$3/2,W289="G/5",$I$3/5,W289="G/10",$I$3/10,W289="i",$I$3),"")</f>
        <v/>
      </c>
      <c r="Y289" s="189">
        <f t="shared" ca="1" si="23"/>
        <v>0</v>
      </c>
      <c r="Z289" s="101">
        <f t="shared" ca="1" si="24"/>
        <v>0</v>
      </c>
      <c r="AA289" s="163" t="str">
        <f t="shared" ca="1" si="25"/>
        <v/>
      </c>
      <c r="AB289" s="190" t="str" cm="1">
        <f t="array" aca="1" ref="AB289" ca="1">_xlfn.IFS(Z289=0,"",Z289&gt;2.9,0,Z289&gt;2.4,0.25,Z289&gt;1.9,0.5,Z289&gt;1.5,0.75,Z289&lt;1.6,1)</f>
        <v/>
      </c>
      <c r="AC289" s="191" t="str" cm="1">
        <f t="array" aca="1" ref="AC289" ca="1">_xlfn.IFS(F289=0," ",F289="ALTERNATIVO","REVISAR",F289="REGULAR","NO APLICA")</f>
        <v xml:space="preserve"> </v>
      </c>
      <c r="AD289" s="192" t="str" cm="1">
        <f t="array" ref="AD289">IFERROR(_xlfn.IFS(AND(L289="si",M289="si"),1,AND(L289="no",M289="si"),0.5,AND(L289="si",M289="no"),0.5,AND(L289="no",M289="no"),0),"")</f>
        <v/>
      </c>
    </row>
    <row r="290" spans="1:30">
      <c r="A290" s="101" t="str">
        <f ca="1"/>
        <v/>
      </c>
      <c r="B290" s="101">
        <f ca="1"/>
        <v>0</v>
      </c>
      <c r="C290" s="101" t="str">
        <f ca="1"/>
        <v/>
      </c>
      <c r="D290" s="101">
        <f ca="1"/>
        <v>0</v>
      </c>
      <c r="E290" s="101">
        <f ca="1"/>
        <v>0</v>
      </c>
      <c r="F290" s="101">
        <f ca="1"/>
        <v>0</v>
      </c>
      <c r="G290" s="101">
        <f ca="1"/>
        <v>0</v>
      </c>
      <c r="H290" s="101">
        <f ca="1"/>
        <v>0</v>
      </c>
      <c r="I290" s="101">
        <f ca="1"/>
        <v>0</v>
      </c>
      <c r="J290" s="101">
        <f ca="1"/>
        <v>0</v>
      </c>
      <c r="L290" s="205"/>
      <c r="M290" s="205"/>
      <c r="S290" s="92" t="str">
        <f t="shared" ca="1" si="22"/>
        <v/>
      </c>
      <c r="U290" s="92" t="str">
        <f t="shared" ca="1" si="21"/>
        <v/>
      </c>
      <c r="V290" s="91">
        <f t="shared" ca="1" si="21"/>
        <v>0</v>
      </c>
      <c r="W290" s="91" t="str">
        <f t="shared" ca="1" si="21"/>
        <v/>
      </c>
      <c r="X290" s="91" t="str" cm="1">
        <f t="array" aca="1" ref="X290" ca="1">IFERROR(_xlfn.IFS(W290="E",1,W290="G/2",$I$3/2,W290="G/5",$I$3/5,W290="G/10",$I$3/10,W290="i",$I$3),"")</f>
        <v/>
      </c>
      <c r="Y290" s="189">
        <f t="shared" ca="1" si="23"/>
        <v>0</v>
      </c>
      <c r="Z290" s="101">
        <f t="shared" ca="1" si="24"/>
        <v>0</v>
      </c>
      <c r="AA290" s="163" t="str">
        <f t="shared" ca="1" si="25"/>
        <v/>
      </c>
      <c r="AB290" s="190" t="str" cm="1">
        <f t="array" aca="1" ref="AB290" ca="1">_xlfn.IFS(Z290=0,"",Z290&gt;2.9,0,Z290&gt;2.4,0.25,Z290&gt;1.9,0.5,Z290&gt;1.5,0.75,Z290&lt;1.6,1)</f>
        <v/>
      </c>
      <c r="AC290" s="191" t="str" cm="1">
        <f t="array" aca="1" ref="AC290" ca="1">_xlfn.IFS(F290=0," ",F290="ALTERNATIVO","REVISAR",F290="REGULAR","NO APLICA")</f>
        <v xml:space="preserve"> </v>
      </c>
      <c r="AD290" s="192" t="str" cm="1">
        <f t="array" ref="AD290">IFERROR(_xlfn.IFS(AND(L290="si",M290="si"),1,AND(L290="no",M290="si"),0.5,AND(L290="si",M290="no"),0.5,AND(L290="no",M290="no"),0),"")</f>
        <v/>
      </c>
    </row>
    <row r="291" spans="1:30">
      <c r="A291" s="101" t="str">
        <f ca="1"/>
        <v/>
      </c>
      <c r="B291" s="101">
        <f ca="1"/>
        <v>0</v>
      </c>
      <c r="C291" s="101" t="str">
        <f ca="1"/>
        <v/>
      </c>
      <c r="D291" s="101">
        <f ca="1"/>
        <v>0</v>
      </c>
      <c r="E291" s="101">
        <f ca="1"/>
        <v>0</v>
      </c>
      <c r="F291" s="101">
        <f ca="1"/>
        <v>0</v>
      </c>
      <c r="G291" s="101">
        <f ca="1"/>
        <v>0</v>
      </c>
      <c r="H291" s="101">
        <f ca="1"/>
        <v>0</v>
      </c>
      <c r="I291" s="101">
        <f ca="1"/>
        <v>0</v>
      </c>
      <c r="J291" s="101">
        <f ca="1"/>
        <v>0</v>
      </c>
      <c r="L291" s="205"/>
      <c r="M291" s="205"/>
      <c r="S291" s="92" t="str">
        <f t="shared" ca="1" si="22"/>
        <v/>
      </c>
      <c r="U291" s="92" t="str">
        <f t="shared" ca="1" si="21"/>
        <v/>
      </c>
      <c r="V291" s="91">
        <f t="shared" ca="1" si="21"/>
        <v>0</v>
      </c>
      <c r="W291" s="91" t="str">
        <f t="shared" ca="1" si="21"/>
        <v/>
      </c>
      <c r="X291" s="91" t="str" cm="1">
        <f t="array" aca="1" ref="X291" ca="1">IFERROR(_xlfn.IFS(W291="E",1,W291="G/2",$I$3/2,W291="G/5",$I$3/5,W291="G/10",$I$3/10,W291="i",$I$3),"")</f>
        <v/>
      </c>
      <c r="Y291" s="189">
        <f t="shared" ca="1" si="23"/>
        <v>0</v>
      </c>
      <c r="Z291" s="101">
        <f t="shared" ca="1" si="24"/>
        <v>0</v>
      </c>
      <c r="AA291" s="163" t="str">
        <f t="shared" ca="1" si="25"/>
        <v/>
      </c>
      <c r="AB291" s="190" t="str" cm="1">
        <f t="array" aca="1" ref="AB291" ca="1">_xlfn.IFS(Z291=0,"",Z291&gt;2.9,0,Z291&gt;2.4,0.25,Z291&gt;1.9,0.5,Z291&gt;1.5,0.75,Z291&lt;1.6,1)</f>
        <v/>
      </c>
      <c r="AC291" s="191" t="str" cm="1">
        <f t="array" aca="1" ref="AC291" ca="1">_xlfn.IFS(F291=0," ",F291="ALTERNATIVO","REVISAR",F291="REGULAR","NO APLICA")</f>
        <v xml:space="preserve"> </v>
      </c>
      <c r="AD291" s="192" t="str" cm="1">
        <f t="array" ref="AD291">IFERROR(_xlfn.IFS(AND(L291="si",M291="si"),1,AND(L291="no",M291="si"),0.5,AND(L291="si",M291="no"),0.5,AND(L291="no",M291="no"),0),"")</f>
        <v/>
      </c>
    </row>
    <row r="292" spans="1:30">
      <c r="A292" s="101" t="str">
        <f ca="1"/>
        <v/>
      </c>
      <c r="B292" s="101">
        <f ca="1"/>
        <v>0</v>
      </c>
      <c r="C292" s="101" t="str">
        <f ca="1"/>
        <v/>
      </c>
      <c r="D292" s="101">
        <f ca="1"/>
        <v>0</v>
      </c>
      <c r="E292" s="101">
        <f ca="1"/>
        <v>0</v>
      </c>
      <c r="F292" s="101">
        <f ca="1"/>
        <v>0</v>
      </c>
      <c r="G292" s="101">
        <f ca="1"/>
        <v>0</v>
      </c>
      <c r="H292" s="101">
        <f ca="1"/>
        <v>0</v>
      </c>
      <c r="I292" s="101">
        <f ca="1"/>
        <v>0</v>
      </c>
      <c r="J292" s="101">
        <f ca="1"/>
        <v>0</v>
      </c>
      <c r="L292" s="205"/>
      <c r="M292" s="205"/>
      <c r="S292" s="92" t="str">
        <f t="shared" ca="1" si="22"/>
        <v/>
      </c>
      <c r="U292" s="92" t="str">
        <f t="shared" ca="1" si="21"/>
        <v/>
      </c>
      <c r="V292" s="91">
        <f t="shared" ca="1" si="21"/>
        <v>0</v>
      </c>
      <c r="W292" s="91" t="str">
        <f t="shared" ca="1" si="21"/>
        <v/>
      </c>
      <c r="X292" s="91" t="str" cm="1">
        <f t="array" aca="1" ref="X292" ca="1">IFERROR(_xlfn.IFS(W292="E",1,W292="G/2",$I$3/2,W292="G/5",$I$3/5,W292="G/10",$I$3/10,W292="i",$I$3),"")</f>
        <v/>
      </c>
      <c r="Y292" s="189">
        <f t="shared" ca="1" si="23"/>
        <v>0</v>
      </c>
      <c r="Z292" s="101">
        <f t="shared" ca="1" si="24"/>
        <v>0</v>
      </c>
      <c r="AA292" s="163" t="str">
        <f t="shared" ca="1" si="25"/>
        <v/>
      </c>
      <c r="AB292" s="190" t="str" cm="1">
        <f t="array" aca="1" ref="AB292" ca="1">_xlfn.IFS(Z292=0,"",Z292&gt;2.9,0,Z292&gt;2.4,0.25,Z292&gt;1.9,0.5,Z292&gt;1.5,0.75,Z292&lt;1.6,1)</f>
        <v/>
      </c>
      <c r="AC292" s="191" t="str" cm="1">
        <f t="array" aca="1" ref="AC292" ca="1">_xlfn.IFS(F292=0," ",F292="ALTERNATIVO","REVISAR",F292="REGULAR","NO APLICA")</f>
        <v xml:space="preserve"> </v>
      </c>
      <c r="AD292" s="192" t="str" cm="1">
        <f t="array" ref="AD292">IFERROR(_xlfn.IFS(AND(L292="si",M292="si"),1,AND(L292="no",M292="si"),0.5,AND(L292="si",M292="no"),0.5,AND(L292="no",M292="no"),0),"")</f>
        <v/>
      </c>
    </row>
    <row r="293" spans="1:30">
      <c r="A293" s="101" t="str">
        <f ca="1"/>
        <v/>
      </c>
      <c r="B293" s="101">
        <f ca="1"/>
        <v>0</v>
      </c>
      <c r="C293" s="101" t="str">
        <f ca="1"/>
        <v/>
      </c>
      <c r="D293" s="101">
        <f ca="1"/>
        <v>0</v>
      </c>
      <c r="E293" s="101">
        <f ca="1"/>
        <v>0</v>
      </c>
      <c r="F293" s="101">
        <f ca="1"/>
        <v>0</v>
      </c>
      <c r="G293" s="101">
        <f ca="1"/>
        <v>0</v>
      </c>
      <c r="H293" s="101">
        <f ca="1"/>
        <v>0</v>
      </c>
      <c r="I293" s="101">
        <f ca="1"/>
        <v>0</v>
      </c>
      <c r="J293" s="101">
        <f ca="1"/>
        <v>0</v>
      </c>
      <c r="L293" s="205"/>
      <c r="M293" s="205"/>
      <c r="S293" s="92" t="str">
        <f t="shared" ca="1" si="22"/>
        <v/>
      </c>
      <c r="U293" s="92" t="str">
        <f t="shared" ca="1" si="21"/>
        <v/>
      </c>
      <c r="V293" s="91">
        <f t="shared" ca="1" si="21"/>
        <v>0</v>
      </c>
      <c r="W293" s="91" t="str">
        <f t="shared" ca="1" si="21"/>
        <v/>
      </c>
      <c r="X293" s="91" t="str" cm="1">
        <f t="array" aca="1" ref="X293" ca="1">IFERROR(_xlfn.IFS(W293="E",1,W293="G/2",$I$3/2,W293="G/5",$I$3/5,W293="G/10",$I$3/10,W293="i",$I$3),"")</f>
        <v/>
      </c>
      <c r="Y293" s="189">
        <f t="shared" ca="1" si="23"/>
        <v>0</v>
      </c>
      <c r="Z293" s="101">
        <f t="shared" ca="1" si="24"/>
        <v>0</v>
      </c>
      <c r="AA293" s="163" t="str">
        <f t="shared" ca="1" si="25"/>
        <v/>
      </c>
      <c r="AB293" s="190" t="str" cm="1">
        <f t="array" aca="1" ref="AB293" ca="1">_xlfn.IFS(Z293=0,"",Z293&gt;2.9,0,Z293&gt;2.4,0.25,Z293&gt;1.9,0.5,Z293&gt;1.5,0.75,Z293&lt;1.6,1)</f>
        <v/>
      </c>
      <c r="AC293" s="191" t="str" cm="1">
        <f t="array" aca="1" ref="AC293" ca="1">_xlfn.IFS(F293=0," ",F293="ALTERNATIVO","REVISAR",F293="REGULAR","NO APLICA")</f>
        <v xml:space="preserve"> </v>
      </c>
      <c r="AD293" s="192" t="str" cm="1">
        <f t="array" ref="AD293">IFERROR(_xlfn.IFS(AND(L293="si",M293="si"),1,AND(L293="no",M293="si"),0.5,AND(L293="si",M293="no"),0.5,AND(L293="no",M293="no"),0),"")</f>
        <v/>
      </c>
    </row>
    <row r="294" spans="1:30">
      <c r="A294" s="101" t="str">
        <f ca="1"/>
        <v/>
      </c>
      <c r="B294" s="101">
        <f ca="1"/>
        <v>0</v>
      </c>
      <c r="C294" s="101" t="str">
        <f ca="1"/>
        <v/>
      </c>
      <c r="D294" s="101">
        <f ca="1"/>
        <v>0</v>
      </c>
      <c r="E294" s="101">
        <f ca="1"/>
        <v>0</v>
      </c>
      <c r="F294" s="101">
        <f ca="1"/>
        <v>0</v>
      </c>
      <c r="G294" s="101">
        <f ca="1"/>
        <v>0</v>
      </c>
      <c r="H294" s="101">
        <f ca="1"/>
        <v>0</v>
      </c>
      <c r="I294" s="101">
        <f ca="1"/>
        <v>0</v>
      </c>
      <c r="J294" s="101">
        <f ca="1"/>
        <v>0</v>
      </c>
      <c r="L294" s="205"/>
      <c r="M294" s="205"/>
      <c r="S294" s="92" t="str">
        <f t="shared" ca="1" si="22"/>
        <v/>
      </c>
      <c r="U294" s="92" t="str">
        <f t="shared" ca="1" si="21"/>
        <v/>
      </c>
      <c r="V294" s="91">
        <f t="shared" ca="1" si="21"/>
        <v>0</v>
      </c>
      <c r="W294" s="91" t="str">
        <f t="shared" ca="1" si="21"/>
        <v/>
      </c>
      <c r="X294" s="91" t="str" cm="1">
        <f t="array" aca="1" ref="X294" ca="1">IFERROR(_xlfn.IFS(W294="E",1,W294="G/2",$I$3/2,W294="G/5",$I$3/5,W294="G/10",$I$3/10,W294="i",$I$3),"")</f>
        <v/>
      </c>
      <c r="Y294" s="189">
        <f t="shared" ca="1" si="23"/>
        <v>0</v>
      </c>
      <c r="Z294" s="101">
        <f t="shared" ca="1" si="24"/>
        <v>0</v>
      </c>
      <c r="AA294" s="163" t="str">
        <f t="shared" ca="1" si="25"/>
        <v/>
      </c>
      <c r="AB294" s="190" t="str" cm="1">
        <f t="array" aca="1" ref="AB294" ca="1">_xlfn.IFS(Z294=0,"",Z294&gt;2.9,0,Z294&gt;2.4,0.25,Z294&gt;1.9,0.5,Z294&gt;1.5,0.75,Z294&lt;1.6,1)</f>
        <v/>
      </c>
      <c r="AC294" s="191" t="str" cm="1">
        <f t="array" aca="1" ref="AC294" ca="1">_xlfn.IFS(F294=0," ",F294="ALTERNATIVO","REVISAR",F294="REGULAR","NO APLICA")</f>
        <v xml:space="preserve"> </v>
      </c>
      <c r="AD294" s="192" t="str" cm="1">
        <f t="array" ref="AD294">IFERROR(_xlfn.IFS(AND(L294="si",M294="si"),1,AND(L294="no",M294="si"),0.5,AND(L294="si",M294="no"),0.5,AND(L294="no",M294="no"),0),"")</f>
        <v/>
      </c>
    </row>
    <row r="295" spans="1:30">
      <c r="A295" s="101" t="str">
        <f ca="1"/>
        <v/>
      </c>
      <c r="B295" s="101">
        <f ca="1"/>
        <v>0</v>
      </c>
      <c r="C295" s="101" t="str">
        <f ca="1"/>
        <v/>
      </c>
      <c r="D295" s="101">
        <f ca="1"/>
        <v>0</v>
      </c>
      <c r="E295" s="101">
        <f ca="1"/>
        <v>0</v>
      </c>
      <c r="F295" s="101">
        <f ca="1"/>
        <v>0</v>
      </c>
      <c r="G295" s="101">
        <f ca="1"/>
        <v>0</v>
      </c>
      <c r="H295" s="101">
        <f ca="1"/>
        <v>0</v>
      </c>
      <c r="I295" s="101">
        <f ca="1"/>
        <v>0</v>
      </c>
      <c r="J295" s="101">
        <f ca="1"/>
        <v>0</v>
      </c>
      <c r="L295" s="205"/>
      <c r="M295" s="205"/>
      <c r="S295" s="92" t="str">
        <f t="shared" ca="1" si="22"/>
        <v/>
      </c>
      <c r="U295" s="92" t="str">
        <f t="shared" ca="1" si="21"/>
        <v/>
      </c>
      <c r="V295" s="91">
        <f t="shared" ca="1" si="21"/>
        <v>0</v>
      </c>
      <c r="W295" s="91" t="str">
        <f t="shared" ca="1" si="21"/>
        <v/>
      </c>
      <c r="X295" s="91" t="str" cm="1">
        <f t="array" aca="1" ref="X295" ca="1">IFERROR(_xlfn.IFS(W295="E",1,W295="G/2",$I$3/2,W295="G/5",$I$3/5,W295="G/10",$I$3/10,W295="i",$I$3),"")</f>
        <v/>
      </c>
      <c r="Y295" s="189">
        <f t="shared" ca="1" si="23"/>
        <v>0</v>
      </c>
      <c r="Z295" s="101">
        <f t="shared" ca="1" si="24"/>
        <v>0</v>
      </c>
      <c r="AA295" s="163" t="str">
        <f t="shared" ca="1" si="25"/>
        <v/>
      </c>
      <c r="AB295" s="190" t="str" cm="1">
        <f t="array" aca="1" ref="AB295" ca="1">_xlfn.IFS(Z295=0,"",Z295&gt;2.9,0,Z295&gt;2.4,0.25,Z295&gt;1.9,0.5,Z295&gt;1.5,0.75,Z295&lt;1.6,1)</f>
        <v/>
      </c>
      <c r="AC295" s="191" t="str" cm="1">
        <f t="array" aca="1" ref="AC295" ca="1">_xlfn.IFS(F295=0," ",F295="ALTERNATIVO","REVISAR",F295="REGULAR","NO APLICA")</f>
        <v xml:space="preserve"> </v>
      </c>
      <c r="AD295" s="192" t="str" cm="1">
        <f t="array" ref="AD295">IFERROR(_xlfn.IFS(AND(L295="si",M295="si"),1,AND(L295="no",M295="si"),0.5,AND(L295="si",M295="no"),0.5,AND(L295="no",M295="no"),0),"")</f>
        <v/>
      </c>
    </row>
    <row r="296" spans="1:30">
      <c r="A296" s="101" t="str">
        <f ca="1"/>
        <v/>
      </c>
      <c r="B296" s="101">
        <f ca="1"/>
        <v>0</v>
      </c>
      <c r="C296" s="101" t="str">
        <f ca="1"/>
        <v/>
      </c>
      <c r="D296" s="101">
        <f ca="1"/>
        <v>0</v>
      </c>
      <c r="E296" s="101">
        <f ca="1"/>
        <v>0</v>
      </c>
      <c r="F296" s="101">
        <f ca="1"/>
        <v>0</v>
      </c>
      <c r="G296" s="101">
        <f ca="1"/>
        <v>0</v>
      </c>
      <c r="H296" s="101">
        <f ca="1"/>
        <v>0</v>
      </c>
      <c r="I296" s="101">
        <f ca="1"/>
        <v>0</v>
      </c>
      <c r="J296" s="101">
        <f ca="1"/>
        <v>0</v>
      </c>
      <c r="L296" s="205"/>
      <c r="M296" s="205"/>
      <c r="S296" s="92" t="str">
        <f t="shared" ca="1" si="22"/>
        <v/>
      </c>
      <c r="U296" s="92" t="str">
        <f t="shared" ca="1" si="21"/>
        <v/>
      </c>
      <c r="V296" s="91">
        <f t="shared" ca="1" si="21"/>
        <v>0</v>
      </c>
      <c r="W296" s="91" t="str">
        <f t="shared" ca="1" si="21"/>
        <v/>
      </c>
      <c r="X296" s="91" t="str" cm="1">
        <f t="array" aca="1" ref="X296" ca="1">IFERROR(_xlfn.IFS(W296="E",1,W296="G/2",$I$3/2,W296="G/5",$I$3/5,W296="G/10",$I$3/10,W296="i",$I$3),"")</f>
        <v/>
      </c>
      <c r="Y296" s="189">
        <f t="shared" ca="1" si="23"/>
        <v>0</v>
      </c>
      <c r="Z296" s="101">
        <f t="shared" ca="1" si="24"/>
        <v>0</v>
      </c>
      <c r="AA296" s="163" t="str">
        <f t="shared" ca="1" si="25"/>
        <v/>
      </c>
      <c r="AB296" s="190" t="str" cm="1">
        <f t="array" aca="1" ref="AB296" ca="1">_xlfn.IFS(Z296=0,"",Z296&gt;2.9,0,Z296&gt;2.4,0.25,Z296&gt;1.9,0.5,Z296&gt;1.5,0.75,Z296&lt;1.6,1)</f>
        <v/>
      </c>
      <c r="AC296" s="191" t="str" cm="1">
        <f t="array" aca="1" ref="AC296" ca="1">_xlfn.IFS(F296=0," ",F296="ALTERNATIVO","REVISAR",F296="REGULAR","NO APLICA")</f>
        <v xml:space="preserve"> </v>
      </c>
      <c r="AD296" s="192" t="str" cm="1">
        <f t="array" ref="AD296">IFERROR(_xlfn.IFS(AND(L296="si",M296="si"),1,AND(L296="no",M296="si"),0.5,AND(L296="si",M296="no"),0.5,AND(L296="no",M296="no"),0),"")</f>
        <v/>
      </c>
    </row>
    <row r="297" spans="1:30">
      <c r="A297" s="101" t="str">
        <f ca="1"/>
        <v/>
      </c>
      <c r="B297" s="101">
        <f ca="1"/>
        <v>0</v>
      </c>
      <c r="C297" s="101" t="str">
        <f ca="1"/>
        <v/>
      </c>
      <c r="D297" s="101">
        <f ca="1"/>
        <v>0</v>
      </c>
      <c r="E297" s="101">
        <f ca="1"/>
        <v>0</v>
      </c>
      <c r="F297" s="101">
        <f ca="1"/>
        <v>0</v>
      </c>
      <c r="G297" s="101">
        <f ca="1"/>
        <v>0</v>
      </c>
      <c r="H297" s="101">
        <f ca="1"/>
        <v>0</v>
      </c>
      <c r="I297" s="101">
        <f ca="1"/>
        <v>0</v>
      </c>
      <c r="J297" s="101">
        <f ca="1"/>
        <v>0</v>
      </c>
      <c r="L297" s="205"/>
      <c r="M297" s="205"/>
      <c r="S297" s="92" t="str">
        <f t="shared" ca="1" si="22"/>
        <v/>
      </c>
      <c r="U297" s="92" t="str">
        <f t="shared" ca="1" si="21"/>
        <v/>
      </c>
      <c r="V297" s="91">
        <f t="shared" ca="1" si="21"/>
        <v>0</v>
      </c>
      <c r="W297" s="91" t="str">
        <f t="shared" ca="1" si="21"/>
        <v/>
      </c>
      <c r="X297" s="91" t="str" cm="1">
        <f t="array" aca="1" ref="X297" ca="1">IFERROR(_xlfn.IFS(W297="E",1,W297="G/2",$I$3/2,W297="G/5",$I$3/5,W297="G/10",$I$3/10,W297="i",$I$3),"")</f>
        <v/>
      </c>
      <c r="Y297" s="189">
        <f t="shared" ca="1" si="23"/>
        <v>0</v>
      </c>
      <c r="Z297" s="101">
        <f t="shared" ca="1" si="24"/>
        <v>0</v>
      </c>
      <c r="AA297" s="163" t="str">
        <f t="shared" ca="1" si="25"/>
        <v/>
      </c>
      <c r="AB297" s="190" t="str" cm="1">
        <f t="array" aca="1" ref="AB297" ca="1">_xlfn.IFS(Z297=0,"",Z297&gt;2.9,0,Z297&gt;2.4,0.25,Z297&gt;1.9,0.5,Z297&gt;1.5,0.75,Z297&lt;1.6,1)</f>
        <v/>
      </c>
      <c r="AC297" s="191" t="str" cm="1">
        <f t="array" aca="1" ref="AC297" ca="1">_xlfn.IFS(F297=0," ",F297="ALTERNATIVO","REVISAR",F297="REGULAR","NO APLICA")</f>
        <v xml:space="preserve"> </v>
      </c>
      <c r="AD297" s="192" t="str" cm="1">
        <f t="array" ref="AD297">IFERROR(_xlfn.IFS(AND(L297="si",M297="si"),1,AND(L297="no",M297="si"),0.5,AND(L297="si",M297="no"),0.5,AND(L297="no",M297="no"),0),"")</f>
        <v/>
      </c>
    </row>
    <row r="298" spans="1:30">
      <c r="A298" s="101" t="str">
        <f ca="1"/>
        <v/>
      </c>
      <c r="B298" s="101">
        <f ca="1"/>
        <v>0</v>
      </c>
      <c r="C298" s="101" t="str">
        <f ca="1"/>
        <v/>
      </c>
      <c r="D298" s="101">
        <f ca="1"/>
        <v>0</v>
      </c>
      <c r="E298" s="101">
        <f ca="1"/>
        <v>0</v>
      </c>
      <c r="F298" s="101">
        <f ca="1"/>
        <v>0</v>
      </c>
      <c r="G298" s="101">
        <f ca="1"/>
        <v>0</v>
      </c>
      <c r="H298" s="101">
        <f ca="1"/>
        <v>0</v>
      </c>
      <c r="I298" s="101">
        <f ca="1"/>
        <v>0</v>
      </c>
      <c r="J298" s="101">
        <f ca="1"/>
        <v>0</v>
      </c>
      <c r="L298" s="205"/>
      <c r="M298" s="205"/>
      <c r="S298" s="92" t="str">
        <f t="shared" ca="1" si="22"/>
        <v/>
      </c>
      <c r="U298" s="92" t="str">
        <f t="shared" ca="1" si="21"/>
        <v/>
      </c>
      <c r="V298" s="91">
        <f t="shared" ca="1" si="21"/>
        <v>0</v>
      </c>
      <c r="W298" s="91" t="str">
        <f t="shared" ca="1" si="21"/>
        <v/>
      </c>
      <c r="X298" s="91" t="str" cm="1">
        <f t="array" aca="1" ref="X298" ca="1">IFERROR(_xlfn.IFS(W298="E",1,W298="G/2",$I$3/2,W298="G/5",$I$3/5,W298="G/10",$I$3/10,W298="i",$I$3),"")</f>
        <v/>
      </c>
      <c r="Y298" s="189">
        <f t="shared" ca="1" si="23"/>
        <v>0</v>
      </c>
      <c r="Z298" s="101">
        <f t="shared" ca="1" si="24"/>
        <v>0</v>
      </c>
      <c r="AA298" s="163" t="str">
        <f t="shared" ca="1" si="25"/>
        <v/>
      </c>
      <c r="AB298" s="190" t="str" cm="1">
        <f t="array" aca="1" ref="AB298" ca="1">_xlfn.IFS(Z298=0,"",Z298&gt;2.9,0,Z298&gt;2.4,0.25,Z298&gt;1.9,0.5,Z298&gt;1.5,0.75,Z298&lt;1.6,1)</f>
        <v/>
      </c>
      <c r="AC298" s="191" t="str" cm="1">
        <f t="array" aca="1" ref="AC298" ca="1">_xlfn.IFS(F298=0," ",F298="ALTERNATIVO","REVISAR",F298="REGULAR","NO APLICA")</f>
        <v xml:space="preserve"> </v>
      </c>
      <c r="AD298" s="192" t="str" cm="1">
        <f t="array" ref="AD298">IFERROR(_xlfn.IFS(AND(L298="si",M298="si"),1,AND(L298="no",M298="si"),0.5,AND(L298="si",M298="no"),0.5,AND(L298="no",M298="no"),0),"")</f>
        <v/>
      </c>
    </row>
    <row r="299" spans="1:30">
      <c r="A299" s="101" t="str">
        <f ca="1"/>
        <v/>
      </c>
      <c r="B299" s="101">
        <f ca="1"/>
        <v>0</v>
      </c>
      <c r="C299" s="101" t="str">
        <f ca="1"/>
        <v/>
      </c>
      <c r="D299" s="101">
        <f ca="1"/>
        <v>0</v>
      </c>
      <c r="E299" s="101">
        <f ca="1"/>
        <v>0</v>
      </c>
      <c r="F299" s="101">
        <f ca="1"/>
        <v>0</v>
      </c>
      <c r="G299" s="101">
        <f ca="1"/>
        <v>0</v>
      </c>
      <c r="H299" s="101">
        <f ca="1"/>
        <v>0</v>
      </c>
      <c r="I299" s="101">
        <f ca="1"/>
        <v>0</v>
      </c>
      <c r="J299" s="101">
        <f ca="1"/>
        <v>0</v>
      </c>
      <c r="L299" s="205"/>
      <c r="M299" s="205"/>
      <c r="S299" s="92" t="str">
        <f t="shared" ca="1" si="22"/>
        <v/>
      </c>
      <c r="U299" s="92" t="str">
        <f t="shared" ca="1" si="21"/>
        <v/>
      </c>
      <c r="V299" s="91">
        <f t="shared" ca="1" si="21"/>
        <v>0</v>
      </c>
      <c r="W299" s="91" t="str">
        <f t="shared" ca="1" si="21"/>
        <v/>
      </c>
      <c r="X299" s="91" t="str" cm="1">
        <f t="array" aca="1" ref="X299" ca="1">IFERROR(_xlfn.IFS(W299="E",1,W299="G/2",$I$3/2,W299="G/5",$I$3/5,W299="G/10",$I$3/10,W299="i",$I$3),"")</f>
        <v/>
      </c>
      <c r="Y299" s="189">
        <f t="shared" ca="1" si="23"/>
        <v>0</v>
      </c>
      <c r="Z299" s="101">
        <f t="shared" ca="1" si="24"/>
        <v>0</v>
      </c>
      <c r="AA299" s="163" t="str">
        <f t="shared" ca="1" si="25"/>
        <v/>
      </c>
      <c r="AB299" s="190" t="str" cm="1">
        <f t="array" aca="1" ref="AB299" ca="1">_xlfn.IFS(Z299=0,"",Z299&gt;2.9,0,Z299&gt;2.4,0.25,Z299&gt;1.9,0.5,Z299&gt;1.5,0.75,Z299&lt;1.6,1)</f>
        <v/>
      </c>
      <c r="AC299" s="191" t="str" cm="1">
        <f t="array" aca="1" ref="AC299" ca="1">_xlfn.IFS(F299=0," ",F299="ALTERNATIVO","REVISAR",F299="REGULAR","NO APLICA")</f>
        <v xml:space="preserve"> </v>
      </c>
      <c r="AD299" s="192" t="str" cm="1">
        <f t="array" ref="AD299">IFERROR(_xlfn.IFS(AND(L299="si",M299="si"),1,AND(L299="no",M299="si"),0.5,AND(L299="si",M299="no"),0.5,AND(L299="no",M299="no"),0),"")</f>
        <v/>
      </c>
    </row>
    <row r="300" spans="1:30">
      <c r="A300" s="101" t="str">
        <f ca="1"/>
        <v/>
      </c>
      <c r="B300" s="101">
        <f ca="1"/>
        <v>0</v>
      </c>
      <c r="C300" s="101" t="str">
        <f ca="1"/>
        <v/>
      </c>
      <c r="D300" s="101">
        <f ca="1"/>
        <v>0</v>
      </c>
      <c r="E300" s="101">
        <f ca="1"/>
        <v>0</v>
      </c>
      <c r="F300" s="101">
        <f ca="1"/>
        <v>0</v>
      </c>
      <c r="G300" s="101">
        <f ca="1"/>
        <v>0</v>
      </c>
      <c r="H300" s="101">
        <f ca="1"/>
        <v>0</v>
      </c>
      <c r="I300" s="101">
        <f ca="1"/>
        <v>0</v>
      </c>
      <c r="J300" s="101">
        <f ca="1"/>
        <v>0</v>
      </c>
      <c r="L300" s="205"/>
      <c r="M300" s="205"/>
      <c r="S300" s="92" t="str">
        <f t="shared" ca="1" si="22"/>
        <v/>
      </c>
      <c r="U300" s="92" t="str">
        <f t="shared" ca="1" si="21"/>
        <v/>
      </c>
      <c r="V300" s="91">
        <f t="shared" ca="1" si="21"/>
        <v>0</v>
      </c>
      <c r="W300" s="91" t="str">
        <f t="shared" ca="1" si="21"/>
        <v/>
      </c>
      <c r="X300" s="91" t="str" cm="1">
        <f t="array" aca="1" ref="X300" ca="1">IFERROR(_xlfn.IFS(W300="E",1,W300="G/2",$I$3/2,W300="G/5",$I$3/5,W300="G/10",$I$3/10,W300="i",$I$3),"")</f>
        <v/>
      </c>
      <c r="Y300" s="189">
        <f t="shared" ca="1" si="23"/>
        <v>0</v>
      </c>
      <c r="Z300" s="101">
        <f t="shared" ca="1" si="24"/>
        <v>0</v>
      </c>
      <c r="AA300" s="163" t="str">
        <f t="shared" ca="1" si="25"/>
        <v/>
      </c>
      <c r="AB300" s="190" t="str" cm="1">
        <f t="array" aca="1" ref="AB300" ca="1">_xlfn.IFS(Z300=0,"",Z300&gt;2.9,0,Z300&gt;2.4,0.25,Z300&gt;1.9,0.5,Z300&gt;1.5,0.75,Z300&lt;1.6,1)</f>
        <v/>
      </c>
      <c r="AC300" s="191" t="str" cm="1">
        <f t="array" aca="1" ref="AC300" ca="1">_xlfn.IFS(F300=0," ",F300="ALTERNATIVO","REVISAR",F300="REGULAR","NO APLICA")</f>
        <v xml:space="preserve"> </v>
      </c>
      <c r="AD300" s="192" t="str" cm="1">
        <f t="array" ref="AD300">IFERROR(_xlfn.IFS(AND(L300="si",M300="si"),1,AND(L300="no",M300="si"),0.5,AND(L300="si",M300="no"),0.5,AND(L300="no",M300="no"),0),"")</f>
        <v/>
      </c>
    </row>
    <row r="301" spans="1:30">
      <c r="A301" s="101" t="str">
        <f ca="1"/>
        <v/>
      </c>
      <c r="B301" s="101">
        <f ca="1"/>
        <v>0</v>
      </c>
      <c r="C301" s="101" t="str">
        <f ca="1"/>
        <v/>
      </c>
      <c r="D301" s="101">
        <f ca="1"/>
        <v>0</v>
      </c>
      <c r="E301" s="101">
        <f ca="1"/>
        <v>0</v>
      </c>
      <c r="F301" s="101">
        <f ca="1"/>
        <v>0</v>
      </c>
      <c r="G301" s="101">
        <f ca="1"/>
        <v>0</v>
      </c>
      <c r="H301" s="101">
        <f ca="1"/>
        <v>0</v>
      </c>
      <c r="I301" s="101">
        <f ca="1"/>
        <v>0</v>
      </c>
      <c r="J301" s="101">
        <f ca="1"/>
        <v>0</v>
      </c>
      <c r="L301" s="205"/>
      <c r="M301" s="205"/>
      <c r="S301" s="92" t="str">
        <f t="shared" ca="1" si="22"/>
        <v/>
      </c>
      <c r="U301" s="92" t="str">
        <f t="shared" ca="1" si="21"/>
        <v/>
      </c>
      <c r="V301" s="91">
        <f t="shared" ca="1" si="21"/>
        <v>0</v>
      </c>
      <c r="W301" s="91" t="str">
        <f t="shared" ca="1" si="21"/>
        <v/>
      </c>
      <c r="X301" s="91" t="str" cm="1">
        <f t="array" aca="1" ref="X301" ca="1">IFERROR(_xlfn.IFS(W301="E",1,W301="G/2",$I$3/2,W301="G/5",$I$3/5,W301="G/10",$I$3/10,W301="i",$I$3),"")</f>
        <v/>
      </c>
      <c r="Y301" s="189">
        <f t="shared" ca="1" si="23"/>
        <v>0</v>
      </c>
      <c r="Z301" s="101">
        <f t="shared" ca="1" si="24"/>
        <v>0</v>
      </c>
      <c r="AA301" s="163" t="str">
        <f t="shared" ca="1" si="25"/>
        <v/>
      </c>
      <c r="AB301" s="190" t="str" cm="1">
        <f t="array" aca="1" ref="AB301" ca="1">_xlfn.IFS(Z301=0,"",Z301&gt;2.9,0,Z301&gt;2.4,0.25,Z301&gt;1.9,0.5,Z301&gt;1.5,0.75,Z301&lt;1.6,1)</f>
        <v/>
      </c>
      <c r="AC301" s="191" t="str" cm="1">
        <f t="array" aca="1" ref="AC301" ca="1">_xlfn.IFS(F301=0," ",F301="ALTERNATIVO","REVISAR",F301="REGULAR","NO APLICA")</f>
        <v xml:space="preserve"> </v>
      </c>
      <c r="AD301" s="192" t="str" cm="1">
        <f t="array" ref="AD301">IFERROR(_xlfn.IFS(AND(L301="si",M301="si"),1,AND(L301="no",M301="si"),0.5,AND(L301="si",M301="no"),0.5,AND(L301="no",M301="no"),0),"")</f>
        <v/>
      </c>
    </row>
    <row r="302" spans="1:30">
      <c r="A302" s="101" t="str">
        <f ca="1"/>
        <v/>
      </c>
      <c r="B302" s="101">
        <f ca="1"/>
        <v>0</v>
      </c>
      <c r="C302" s="101" t="str">
        <f ca="1"/>
        <v/>
      </c>
      <c r="D302" s="101">
        <f ca="1"/>
        <v>0</v>
      </c>
      <c r="E302" s="101">
        <f ca="1"/>
        <v>0</v>
      </c>
      <c r="F302" s="101">
        <f ca="1"/>
        <v>0</v>
      </c>
      <c r="G302" s="101">
        <f ca="1"/>
        <v>0</v>
      </c>
      <c r="H302" s="101">
        <f ca="1"/>
        <v>0</v>
      </c>
      <c r="I302" s="101">
        <f ca="1"/>
        <v>0</v>
      </c>
      <c r="J302" s="101">
        <f ca="1"/>
        <v>0</v>
      </c>
      <c r="L302" s="205"/>
      <c r="M302" s="205"/>
      <c r="S302" s="92" t="str">
        <f t="shared" ca="1" si="22"/>
        <v/>
      </c>
      <c r="U302" s="92" t="str">
        <f t="shared" ca="1" si="21"/>
        <v/>
      </c>
      <c r="V302" s="91">
        <f t="shared" ca="1" si="21"/>
        <v>0</v>
      </c>
      <c r="W302" s="91" t="str">
        <f t="shared" ca="1" si="21"/>
        <v/>
      </c>
      <c r="X302" s="91" t="str" cm="1">
        <f t="array" aca="1" ref="X302" ca="1">IFERROR(_xlfn.IFS(W302="E",1,W302="G/2",$I$3/2,W302="G/5",$I$3/5,W302="G/10",$I$3/10,W302="i",$I$3),"")</f>
        <v/>
      </c>
      <c r="Y302" s="189">
        <f t="shared" ca="1" si="23"/>
        <v>0</v>
      </c>
      <c r="Z302" s="101">
        <f t="shared" ca="1" si="24"/>
        <v>0</v>
      </c>
      <c r="AA302" s="163" t="str">
        <f t="shared" ca="1" si="25"/>
        <v/>
      </c>
      <c r="AB302" s="190" t="str" cm="1">
        <f t="array" aca="1" ref="AB302" ca="1">_xlfn.IFS(Z302=0,"",Z302&gt;2.9,0,Z302&gt;2.4,0.25,Z302&gt;1.9,0.5,Z302&gt;1.5,0.75,Z302&lt;1.6,1)</f>
        <v/>
      </c>
      <c r="AC302" s="191" t="str" cm="1">
        <f t="array" aca="1" ref="AC302" ca="1">_xlfn.IFS(F302=0," ",F302="ALTERNATIVO","REVISAR",F302="REGULAR","NO APLICA")</f>
        <v xml:space="preserve"> </v>
      </c>
      <c r="AD302" s="192" t="str" cm="1">
        <f t="array" ref="AD302">IFERROR(_xlfn.IFS(AND(L302="si",M302="si"),1,AND(L302="no",M302="si"),0.5,AND(L302="si",M302="no"),0.5,AND(L302="no",M302="no"),0),"")</f>
        <v/>
      </c>
    </row>
    <row r="303" spans="1:30">
      <c r="A303" s="101" t="str">
        <f ca="1"/>
        <v/>
      </c>
      <c r="B303" s="101">
        <f ca="1"/>
        <v>0</v>
      </c>
      <c r="C303" s="101" t="str">
        <f ca="1"/>
        <v/>
      </c>
      <c r="D303" s="101">
        <f ca="1"/>
        <v>0</v>
      </c>
      <c r="E303" s="101">
        <f ca="1"/>
        <v>0</v>
      </c>
      <c r="F303" s="101">
        <f ca="1"/>
        <v>0</v>
      </c>
      <c r="G303" s="101">
        <f ca="1"/>
        <v>0</v>
      </c>
      <c r="H303" s="101">
        <f ca="1"/>
        <v>0</v>
      </c>
      <c r="I303" s="101">
        <f ca="1"/>
        <v>0</v>
      </c>
      <c r="J303" s="101">
        <f ca="1"/>
        <v>0</v>
      </c>
      <c r="L303" s="205"/>
      <c r="M303" s="205"/>
      <c r="S303" s="92" t="str">
        <f t="shared" ca="1" si="22"/>
        <v/>
      </c>
      <c r="U303" s="92" t="str">
        <f t="shared" ca="1" si="21"/>
        <v/>
      </c>
      <c r="V303" s="91">
        <f t="shared" ca="1" si="21"/>
        <v>0</v>
      </c>
      <c r="W303" s="91" t="str">
        <f t="shared" ca="1" si="21"/>
        <v/>
      </c>
      <c r="X303" s="91" t="str" cm="1">
        <f t="array" aca="1" ref="X303" ca="1">IFERROR(_xlfn.IFS(W303="E",1,W303="G/2",$I$3/2,W303="G/5",$I$3/5,W303="G/10",$I$3/10,W303="i",$I$3),"")</f>
        <v/>
      </c>
      <c r="Y303" s="189">
        <f t="shared" ca="1" si="23"/>
        <v>0</v>
      </c>
      <c r="Z303" s="101">
        <f t="shared" ca="1" si="24"/>
        <v>0</v>
      </c>
      <c r="AA303" s="163" t="str">
        <f t="shared" ca="1" si="25"/>
        <v/>
      </c>
      <c r="AB303" s="190" t="str" cm="1">
        <f t="array" aca="1" ref="AB303" ca="1">_xlfn.IFS(Z303=0,"",Z303&gt;2.9,0,Z303&gt;2.4,0.25,Z303&gt;1.9,0.5,Z303&gt;1.5,0.75,Z303&lt;1.6,1)</f>
        <v/>
      </c>
      <c r="AC303" s="191" t="str" cm="1">
        <f t="array" aca="1" ref="AC303" ca="1">_xlfn.IFS(F303=0," ",F303="ALTERNATIVO","REVISAR",F303="REGULAR","NO APLICA")</f>
        <v xml:space="preserve"> </v>
      </c>
      <c r="AD303" s="192" t="str" cm="1">
        <f t="array" ref="AD303">IFERROR(_xlfn.IFS(AND(L303="si",M303="si"),1,AND(L303="no",M303="si"),0.5,AND(L303="si",M303="no"),0.5,AND(L303="no",M303="no"),0),"")</f>
        <v/>
      </c>
    </row>
    <row r="304" spans="1:30">
      <c r="A304" s="101" t="str">
        <f ca="1"/>
        <v/>
      </c>
      <c r="B304" s="101">
        <f ca="1"/>
        <v>0</v>
      </c>
      <c r="C304" s="101" t="str">
        <f ca="1"/>
        <v/>
      </c>
      <c r="D304" s="101">
        <f ca="1"/>
        <v>0</v>
      </c>
      <c r="E304" s="101">
        <f ca="1"/>
        <v>0</v>
      </c>
      <c r="F304" s="101">
        <f ca="1"/>
        <v>0</v>
      </c>
      <c r="G304" s="101">
        <f ca="1"/>
        <v>0</v>
      </c>
      <c r="H304" s="101">
        <f ca="1"/>
        <v>0</v>
      </c>
      <c r="I304" s="101">
        <f ca="1"/>
        <v>0</v>
      </c>
      <c r="J304" s="101">
        <f ca="1"/>
        <v>0</v>
      </c>
      <c r="L304" s="205"/>
      <c r="M304" s="205"/>
      <c r="S304" s="92" t="str">
        <f t="shared" ca="1" si="22"/>
        <v/>
      </c>
      <c r="U304" s="92" t="str">
        <f t="shared" ca="1" si="21"/>
        <v/>
      </c>
      <c r="V304" s="91">
        <f t="shared" ca="1" si="21"/>
        <v>0</v>
      </c>
      <c r="W304" s="91" t="str">
        <f t="shared" ca="1" si="21"/>
        <v/>
      </c>
      <c r="X304" s="91" t="str" cm="1">
        <f t="array" aca="1" ref="X304" ca="1">IFERROR(_xlfn.IFS(W304="E",1,W304="G/2",$I$3/2,W304="G/5",$I$3/5,W304="G/10",$I$3/10,W304="i",$I$3),"")</f>
        <v/>
      </c>
      <c r="Y304" s="189">
        <f t="shared" ca="1" si="23"/>
        <v>0</v>
      </c>
      <c r="Z304" s="101">
        <f t="shared" ca="1" si="24"/>
        <v>0</v>
      </c>
      <c r="AA304" s="163" t="str">
        <f t="shared" ca="1" si="25"/>
        <v/>
      </c>
      <c r="AB304" s="190" t="str" cm="1">
        <f t="array" aca="1" ref="AB304" ca="1">_xlfn.IFS(Z304=0,"",Z304&gt;2.9,0,Z304&gt;2.4,0.25,Z304&gt;1.9,0.5,Z304&gt;1.5,0.75,Z304&lt;1.6,1)</f>
        <v/>
      </c>
      <c r="AC304" s="191" t="str" cm="1">
        <f t="array" aca="1" ref="AC304" ca="1">_xlfn.IFS(F304=0," ",F304="ALTERNATIVO","REVISAR",F304="REGULAR","NO APLICA")</f>
        <v xml:space="preserve"> </v>
      </c>
      <c r="AD304" s="192" t="str" cm="1">
        <f t="array" ref="AD304">IFERROR(_xlfn.IFS(AND(L304="si",M304="si"),1,AND(L304="no",M304="si"),0.5,AND(L304="si",M304="no"),0.5,AND(L304="no",M304="no"),0),"")</f>
        <v/>
      </c>
    </row>
    <row r="305" spans="1:30">
      <c r="A305" s="101" t="str">
        <f ca="1"/>
        <v/>
      </c>
      <c r="B305" s="101">
        <f ca="1"/>
        <v>0</v>
      </c>
      <c r="C305" s="101" t="str">
        <f ca="1"/>
        <v/>
      </c>
      <c r="D305" s="101">
        <f ca="1"/>
        <v>0</v>
      </c>
      <c r="E305" s="101">
        <f ca="1"/>
        <v>0</v>
      </c>
      <c r="F305" s="101">
        <f ca="1"/>
        <v>0</v>
      </c>
      <c r="G305" s="101">
        <f ca="1"/>
        <v>0</v>
      </c>
      <c r="H305" s="101">
        <f ca="1"/>
        <v>0</v>
      </c>
      <c r="I305" s="101">
        <f ca="1"/>
        <v>0</v>
      </c>
      <c r="J305" s="101">
        <f ca="1"/>
        <v>0</v>
      </c>
      <c r="L305" s="205"/>
      <c r="M305" s="205"/>
      <c r="S305" s="92" t="str">
        <f t="shared" ca="1" si="22"/>
        <v/>
      </c>
      <c r="U305" s="92" t="str">
        <f t="shared" ca="1" si="21"/>
        <v/>
      </c>
      <c r="V305" s="91">
        <f t="shared" ca="1" si="21"/>
        <v>0</v>
      </c>
      <c r="W305" s="91" t="str">
        <f t="shared" ca="1" si="21"/>
        <v/>
      </c>
      <c r="X305" s="91" t="str" cm="1">
        <f t="array" aca="1" ref="X305" ca="1">IFERROR(_xlfn.IFS(W305="E",1,W305="G/2",$I$3/2,W305="G/5",$I$3/5,W305="G/10",$I$3/10,W305="i",$I$3),"")</f>
        <v/>
      </c>
      <c r="Y305" s="189">
        <f t="shared" ca="1" si="23"/>
        <v>0</v>
      </c>
      <c r="Z305" s="101">
        <f t="shared" ca="1" si="24"/>
        <v>0</v>
      </c>
      <c r="AA305" s="163" t="str">
        <f t="shared" ca="1" si="25"/>
        <v/>
      </c>
      <c r="AB305" s="190" t="str" cm="1">
        <f t="array" aca="1" ref="AB305" ca="1">_xlfn.IFS(Z305=0,"",Z305&gt;2.9,0,Z305&gt;2.4,0.25,Z305&gt;1.9,0.5,Z305&gt;1.5,0.75,Z305&lt;1.6,1)</f>
        <v/>
      </c>
      <c r="AC305" s="191" t="str" cm="1">
        <f t="array" aca="1" ref="AC305" ca="1">_xlfn.IFS(F305=0," ",F305="ALTERNATIVO","REVISAR",F305="REGULAR","NO APLICA")</f>
        <v xml:space="preserve"> </v>
      </c>
      <c r="AD305" s="192" t="str" cm="1">
        <f t="array" ref="AD305">IFERROR(_xlfn.IFS(AND(L305="si",M305="si"),1,AND(L305="no",M305="si"),0.5,AND(L305="si",M305="no"),0.5,AND(L305="no",M305="no"),0),"")</f>
        <v/>
      </c>
    </row>
    <row r="306" spans="1:30">
      <c r="A306" s="101" t="str">
        <f ca="1"/>
        <v/>
      </c>
      <c r="B306" s="101">
        <f ca="1"/>
        <v>0</v>
      </c>
      <c r="C306" s="101" t="str">
        <f ca="1"/>
        <v/>
      </c>
      <c r="D306" s="101">
        <f ca="1"/>
        <v>0</v>
      </c>
      <c r="E306" s="101">
        <f ca="1"/>
        <v>0</v>
      </c>
      <c r="F306" s="101">
        <f ca="1"/>
        <v>0</v>
      </c>
      <c r="G306" s="101">
        <f ca="1"/>
        <v>0</v>
      </c>
      <c r="H306" s="101">
        <f ca="1"/>
        <v>0</v>
      </c>
      <c r="I306" s="101">
        <f ca="1"/>
        <v>0</v>
      </c>
      <c r="J306" s="101">
        <f ca="1"/>
        <v>0</v>
      </c>
      <c r="L306" s="205"/>
      <c r="M306" s="205"/>
      <c r="S306" s="92" t="str">
        <f t="shared" ca="1" si="22"/>
        <v/>
      </c>
      <c r="U306" s="92" t="str">
        <f t="shared" ca="1" si="21"/>
        <v/>
      </c>
      <c r="V306" s="91">
        <f t="shared" ca="1" si="21"/>
        <v>0</v>
      </c>
      <c r="W306" s="91" t="str">
        <f t="shared" ca="1" si="21"/>
        <v/>
      </c>
      <c r="X306" s="91" t="str" cm="1">
        <f t="array" aca="1" ref="X306" ca="1">IFERROR(_xlfn.IFS(W306="E",1,W306="G/2",$I$3/2,W306="G/5",$I$3/5,W306="G/10",$I$3/10,W306="i",$I$3),"")</f>
        <v/>
      </c>
      <c r="Y306" s="189">
        <f t="shared" ca="1" si="23"/>
        <v>0</v>
      </c>
      <c r="Z306" s="101">
        <f t="shared" ca="1" si="24"/>
        <v>0</v>
      </c>
      <c r="AA306" s="163" t="str">
        <f t="shared" ca="1" si="25"/>
        <v/>
      </c>
      <c r="AB306" s="190" t="str" cm="1">
        <f t="array" aca="1" ref="AB306" ca="1">_xlfn.IFS(Z306=0,"",Z306&gt;2.9,0,Z306&gt;2.4,0.25,Z306&gt;1.9,0.5,Z306&gt;1.5,0.75,Z306&lt;1.6,1)</f>
        <v/>
      </c>
      <c r="AC306" s="191" t="str" cm="1">
        <f t="array" aca="1" ref="AC306" ca="1">_xlfn.IFS(F306=0," ",F306="ALTERNATIVO","REVISAR",F306="REGULAR","NO APLICA")</f>
        <v xml:space="preserve"> </v>
      </c>
      <c r="AD306" s="192" t="str" cm="1">
        <f t="array" ref="AD306">IFERROR(_xlfn.IFS(AND(L306="si",M306="si"),1,AND(L306="no",M306="si"),0.5,AND(L306="si",M306="no"),0.5,AND(L306="no",M306="no"),0),"")</f>
        <v/>
      </c>
    </row>
    <row r="307" spans="1:30">
      <c r="A307" s="101" t="str">
        <f ca="1"/>
        <v/>
      </c>
      <c r="B307" s="101">
        <f ca="1"/>
        <v>0</v>
      </c>
      <c r="C307" s="101" t="str">
        <f ca="1"/>
        <v/>
      </c>
      <c r="D307" s="101">
        <f ca="1"/>
        <v>0</v>
      </c>
      <c r="E307" s="101">
        <f ca="1"/>
        <v>0</v>
      </c>
      <c r="F307" s="101">
        <f ca="1"/>
        <v>0</v>
      </c>
      <c r="G307" s="101">
        <f ca="1"/>
        <v>0</v>
      </c>
      <c r="H307" s="101">
        <f ca="1"/>
        <v>0</v>
      </c>
      <c r="I307" s="101">
        <f ca="1"/>
        <v>0</v>
      </c>
      <c r="J307" s="101">
        <f ca="1"/>
        <v>0</v>
      </c>
      <c r="L307" s="205"/>
      <c r="M307" s="205"/>
      <c r="S307" s="92" t="str">
        <f t="shared" ca="1" si="22"/>
        <v/>
      </c>
      <c r="U307" s="92" t="str">
        <f t="shared" ca="1" si="21"/>
        <v/>
      </c>
      <c r="V307" s="91">
        <f t="shared" ca="1" si="21"/>
        <v>0</v>
      </c>
      <c r="W307" s="91" t="str">
        <f t="shared" ca="1" si="21"/>
        <v/>
      </c>
      <c r="X307" s="91" t="str" cm="1">
        <f t="array" aca="1" ref="X307" ca="1">IFERROR(_xlfn.IFS(W307="E",1,W307="G/2",$I$3/2,W307="G/5",$I$3/5,W307="G/10",$I$3/10,W307="i",$I$3),"")</f>
        <v/>
      </c>
      <c r="Y307" s="189">
        <f t="shared" ca="1" si="23"/>
        <v>0</v>
      </c>
      <c r="Z307" s="101">
        <f t="shared" ca="1" si="24"/>
        <v>0</v>
      </c>
      <c r="AA307" s="163" t="str">
        <f t="shared" ca="1" si="25"/>
        <v/>
      </c>
      <c r="AB307" s="190" t="str" cm="1">
        <f t="array" aca="1" ref="AB307" ca="1">_xlfn.IFS(Z307=0,"",Z307&gt;2.9,0,Z307&gt;2.4,0.25,Z307&gt;1.9,0.5,Z307&gt;1.5,0.75,Z307&lt;1.6,1)</f>
        <v/>
      </c>
      <c r="AC307" s="191" t="str" cm="1">
        <f t="array" aca="1" ref="AC307" ca="1">_xlfn.IFS(F307=0," ",F307="ALTERNATIVO","REVISAR",F307="REGULAR","NO APLICA")</f>
        <v xml:space="preserve"> </v>
      </c>
      <c r="AD307" s="192" t="str" cm="1">
        <f t="array" ref="AD307">IFERROR(_xlfn.IFS(AND(L307="si",M307="si"),1,AND(L307="no",M307="si"),0.5,AND(L307="si",M307="no"),0.5,AND(L307="no",M307="no"),0),"")</f>
        <v/>
      </c>
    </row>
    <row r="308" spans="1:30">
      <c r="A308" s="101" t="str">
        <f ca="1"/>
        <v/>
      </c>
      <c r="B308" s="101">
        <f ca="1"/>
        <v>0</v>
      </c>
      <c r="C308" s="101" t="str">
        <f ca="1"/>
        <v/>
      </c>
      <c r="D308" s="101">
        <f ca="1"/>
        <v>0</v>
      </c>
      <c r="E308" s="101">
        <f ca="1"/>
        <v>0</v>
      </c>
      <c r="F308" s="101">
        <f ca="1"/>
        <v>0</v>
      </c>
      <c r="G308" s="101">
        <f ca="1"/>
        <v>0</v>
      </c>
      <c r="H308" s="101">
        <f ca="1"/>
        <v>0</v>
      </c>
      <c r="I308" s="101">
        <f ca="1"/>
        <v>0</v>
      </c>
      <c r="J308" s="101">
        <f ca="1"/>
        <v>0</v>
      </c>
      <c r="L308" s="205"/>
      <c r="M308" s="205"/>
      <c r="S308" s="92" t="str">
        <f t="shared" ca="1" si="22"/>
        <v/>
      </c>
      <c r="U308" s="92" t="str">
        <f t="shared" ca="1" si="21"/>
        <v/>
      </c>
      <c r="V308" s="91">
        <f t="shared" ca="1" si="21"/>
        <v>0</v>
      </c>
      <c r="W308" s="91" t="str">
        <f t="shared" ca="1" si="21"/>
        <v/>
      </c>
      <c r="X308" s="91" t="str" cm="1">
        <f t="array" aca="1" ref="X308" ca="1">IFERROR(_xlfn.IFS(W308="E",1,W308="G/2",$I$3/2,W308="G/5",$I$3/5,W308="G/10",$I$3/10,W308="i",$I$3),"")</f>
        <v/>
      </c>
      <c r="Y308" s="189">
        <f t="shared" ca="1" si="23"/>
        <v>0</v>
      </c>
      <c r="Z308" s="101">
        <f t="shared" ca="1" si="24"/>
        <v>0</v>
      </c>
      <c r="AA308" s="163" t="str">
        <f t="shared" ca="1" si="25"/>
        <v/>
      </c>
      <c r="AB308" s="190" t="str" cm="1">
        <f t="array" aca="1" ref="AB308" ca="1">_xlfn.IFS(Z308=0,"",Z308&gt;2.9,0,Z308&gt;2.4,0.25,Z308&gt;1.9,0.5,Z308&gt;1.5,0.75,Z308&lt;1.6,1)</f>
        <v/>
      </c>
      <c r="AC308" s="191" t="str" cm="1">
        <f t="array" aca="1" ref="AC308" ca="1">_xlfn.IFS(F308=0," ",F308="ALTERNATIVO","REVISAR",F308="REGULAR","NO APLICA")</f>
        <v xml:space="preserve"> </v>
      </c>
      <c r="AD308" s="192" t="str" cm="1">
        <f t="array" ref="AD308">IFERROR(_xlfn.IFS(AND(L308="si",M308="si"),1,AND(L308="no",M308="si"),0.5,AND(L308="si",M308="no"),0.5,AND(L308="no",M308="no"),0),"")</f>
        <v/>
      </c>
    </row>
    <row r="309" spans="1:30">
      <c r="A309" s="101" t="str">
        <f ca="1"/>
        <v/>
      </c>
      <c r="B309" s="101">
        <f ca="1"/>
        <v>0</v>
      </c>
      <c r="C309" s="101" t="str">
        <f ca="1"/>
        <v/>
      </c>
      <c r="D309" s="101">
        <f ca="1"/>
        <v>0</v>
      </c>
      <c r="E309" s="101">
        <f ca="1"/>
        <v>0</v>
      </c>
      <c r="F309" s="101">
        <f ca="1"/>
        <v>0</v>
      </c>
      <c r="G309" s="101">
        <f ca="1"/>
        <v>0</v>
      </c>
      <c r="H309" s="101">
        <f ca="1"/>
        <v>0</v>
      </c>
      <c r="I309" s="101">
        <f ca="1"/>
        <v>0</v>
      </c>
      <c r="J309" s="101">
        <f ca="1"/>
        <v>0</v>
      </c>
      <c r="L309" s="205"/>
      <c r="M309" s="205"/>
      <c r="S309" s="92" t="str">
        <f t="shared" ca="1" si="22"/>
        <v/>
      </c>
      <c r="U309" s="92" t="str">
        <f t="shared" ca="1" si="21"/>
        <v/>
      </c>
      <c r="V309" s="91">
        <f t="shared" ca="1" si="21"/>
        <v>0</v>
      </c>
      <c r="W309" s="91" t="str">
        <f t="shared" ca="1" si="21"/>
        <v/>
      </c>
      <c r="X309" s="91" t="str" cm="1">
        <f t="array" aca="1" ref="X309" ca="1">IFERROR(_xlfn.IFS(W309="E",1,W309="G/2",$I$3/2,W309="G/5",$I$3/5,W309="G/10",$I$3/10,W309="i",$I$3),"")</f>
        <v/>
      </c>
      <c r="Y309" s="189">
        <f t="shared" ca="1" si="23"/>
        <v>0</v>
      </c>
      <c r="Z309" s="101">
        <f t="shared" ca="1" si="24"/>
        <v>0</v>
      </c>
      <c r="AA309" s="163" t="str">
        <f t="shared" ca="1" si="25"/>
        <v/>
      </c>
      <c r="AB309" s="190" t="str" cm="1">
        <f t="array" aca="1" ref="AB309" ca="1">_xlfn.IFS(Z309=0,"",Z309&gt;2.9,0,Z309&gt;2.4,0.25,Z309&gt;1.9,0.5,Z309&gt;1.5,0.75,Z309&lt;1.6,1)</f>
        <v/>
      </c>
      <c r="AC309" s="191" t="str" cm="1">
        <f t="array" aca="1" ref="AC309" ca="1">_xlfn.IFS(F309=0," ",F309="ALTERNATIVO","REVISAR",F309="REGULAR","NO APLICA")</f>
        <v xml:space="preserve"> </v>
      </c>
      <c r="AD309" s="192" t="str" cm="1">
        <f t="array" ref="AD309">IFERROR(_xlfn.IFS(AND(L309="si",M309="si"),1,AND(L309="no",M309="si"),0.5,AND(L309="si",M309="no"),0.5,AND(L309="no",M309="no"),0),"")</f>
        <v/>
      </c>
    </row>
    <row r="310" spans="1:30">
      <c r="A310" s="101" t="str">
        <f ca="1"/>
        <v/>
      </c>
      <c r="B310" s="101">
        <f ca="1"/>
        <v>0</v>
      </c>
      <c r="C310" s="101" t="str">
        <f ca="1"/>
        <v/>
      </c>
      <c r="D310" s="101">
        <f ca="1"/>
        <v>0</v>
      </c>
      <c r="E310" s="101">
        <f ca="1"/>
        <v>0</v>
      </c>
      <c r="F310" s="101">
        <f ca="1"/>
        <v>0</v>
      </c>
      <c r="G310" s="101">
        <f ca="1"/>
        <v>0</v>
      </c>
      <c r="H310" s="101">
        <f ca="1"/>
        <v>0</v>
      </c>
      <c r="I310" s="101">
        <f ca="1"/>
        <v>0</v>
      </c>
      <c r="J310" s="101">
        <f ca="1"/>
        <v>0</v>
      </c>
      <c r="L310" s="205"/>
      <c r="M310" s="205"/>
      <c r="S310" s="92" t="str">
        <f t="shared" ca="1" si="22"/>
        <v/>
      </c>
      <c r="U310" s="92" t="str">
        <f t="shared" ca="1" si="21"/>
        <v/>
      </c>
      <c r="V310" s="91">
        <f t="shared" ca="1" si="21"/>
        <v>0</v>
      </c>
      <c r="W310" s="91" t="str">
        <f t="shared" ca="1" si="21"/>
        <v/>
      </c>
      <c r="X310" s="91" t="str" cm="1">
        <f t="array" aca="1" ref="X310" ca="1">IFERROR(_xlfn.IFS(W310="E",1,W310="G/2",$I$3/2,W310="G/5",$I$3/5,W310="G/10",$I$3/10,W310="i",$I$3),"")</f>
        <v/>
      </c>
      <c r="Y310" s="189">
        <f t="shared" ca="1" si="23"/>
        <v>0</v>
      </c>
      <c r="Z310" s="101">
        <f t="shared" ca="1" si="24"/>
        <v>0</v>
      </c>
      <c r="AA310" s="163" t="str">
        <f t="shared" ca="1" si="25"/>
        <v/>
      </c>
      <c r="AB310" s="190" t="str" cm="1">
        <f t="array" aca="1" ref="AB310" ca="1">_xlfn.IFS(Z310=0,"",Z310&gt;2.9,0,Z310&gt;2.4,0.25,Z310&gt;1.9,0.5,Z310&gt;1.5,0.75,Z310&lt;1.6,1)</f>
        <v/>
      </c>
      <c r="AC310" s="191" t="str" cm="1">
        <f t="array" aca="1" ref="AC310" ca="1">_xlfn.IFS(F310=0," ",F310="ALTERNATIVO","REVISAR",F310="REGULAR","NO APLICA")</f>
        <v xml:space="preserve"> </v>
      </c>
      <c r="AD310" s="192" t="str" cm="1">
        <f t="array" ref="AD310">IFERROR(_xlfn.IFS(AND(L310="si",M310="si"),1,AND(L310="no",M310="si"),0.5,AND(L310="si",M310="no"),0.5,AND(L310="no",M310="no"),0),"")</f>
        <v/>
      </c>
    </row>
    <row r="311" spans="1:30">
      <c r="A311" s="101" t="str">
        <f ca="1"/>
        <v/>
      </c>
      <c r="B311" s="101">
        <f ca="1"/>
        <v>0</v>
      </c>
      <c r="C311" s="101" t="str">
        <f ca="1"/>
        <v/>
      </c>
      <c r="D311" s="101">
        <f ca="1"/>
        <v>0</v>
      </c>
      <c r="E311" s="101">
        <f ca="1"/>
        <v>0</v>
      </c>
      <c r="F311" s="101">
        <f ca="1"/>
        <v>0</v>
      </c>
      <c r="G311" s="101">
        <f ca="1"/>
        <v>0</v>
      </c>
      <c r="H311" s="101">
        <f ca="1"/>
        <v>0</v>
      </c>
      <c r="I311" s="101">
        <f ca="1"/>
        <v>0</v>
      </c>
      <c r="J311" s="101">
        <f ca="1"/>
        <v>0</v>
      </c>
      <c r="L311" s="205"/>
      <c r="M311" s="205"/>
      <c r="S311" s="92" t="str">
        <f t="shared" ca="1" si="22"/>
        <v/>
      </c>
      <c r="U311" s="92" t="str">
        <f t="shared" ca="1" si="21"/>
        <v/>
      </c>
      <c r="V311" s="91">
        <f t="shared" ca="1" si="21"/>
        <v>0</v>
      </c>
      <c r="W311" s="91" t="str">
        <f t="shared" ca="1" si="21"/>
        <v/>
      </c>
      <c r="X311" s="91" t="str" cm="1">
        <f t="array" aca="1" ref="X311" ca="1">IFERROR(_xlfn.IFS(W311="E",1,W311="G/2",$I$3/2,W311="G/5",$I$3/5,W311="G/10",$I$3/10,W311="i",$I$3),"")</f>
        <v/>
      </c>
      <c r="Y311" s="189">
        <f t="shared" ca="1" si="23"/>
        <v>0</v>
      </c>
      <c r="Z311" s="101">
        <f t="shared" ca="1" si="24"/>
        <v>0</v>
      </c>
      <c r="AA311" s="163" t="str">
        <f t="shared" ca="1" si="25"/>
        <v/>
      </c>
      <c r="AB311" s="190" t="str" cm="1">
        <f t="array" aca="1" ref="AB311" ca="1">_xlfn.IFS(Z311=0,"",Z311&gt;2.9,0,Z311&gt;2.4,0.25,Z311&gt;1.9,0.5,Z311&gt;1.5,0.75,Z311&lt;1.6,1)</f>
        <v/>
      </c>
      <c r="AC311" s="191" t="str" cm="1">
        <f t="array" aca="1" ref="AC311" ca="1">_xlfn.IFS(F311=0," ",F311="ALTERNATIVO","REVISAR",F311="REGULAR","NO APLICA")</f>
        <v xml:space="preserve"> </v>
      </c>
      <c r="AD311" s="192" t="str" cm="1">
        <f t="array" ref="AD311">IFERROR(_xlfn.IFS(AND(L311="si",M311="si"),1,AND(L311="no",M311="si"),0.5,AND(L311="si",M311="no"),0.5,AND(L311="no",M311="no"),0),"")</f>
        <v/>
      </c>
    </row>
    <row r="312" spans="1:30">
      <c r="A312" s="101" t="str">
        <f ca="1"/>
        <v/>
      </c>
      <c r="B312" s="101">
        <f ca="1"/>
        <v>0</v>
      </c>
      <c r="C312" s="101" t="str">
        <f ca="1"/>
        <v/>
      </c>
      <c r="D312" s="101">
        <f ca="1"/>
        <v>0</v>
      </c>
      <c r="E312" s="101">
        <f ca="1"/>
        <v>0</v>
      </c>
      <c r="F312" s="101">
        <f ca="1"/>
        <v>0</v>
      </c>
      <c r="G312" s="101">
        <f ca="1"/>
        <v>0</v>
      </c>
      <c r="H312" s="101">
        <f ca="1"/>
        <v>0</v>
      </c>
      <c r="I312" s="101">
        <f ca="1"/>
        <v>0</v>
      </c>
      <c r="J312" s="101">
        <f ca="1"/>
        <v>0</v>
      </c>
      <c r="L312" s="205"/>
      <c r="M312" s="205"/>
      <c r="S312" s="92" t="str">
        <f t="shared" ca="1" si="22"/>
        <v/>
      </c>
      <c r="U312" s="92" t="str">
        <f t="shared" ca="1" si="21"/>
        <v/>
      </c>
      <c r="V312" s="91">
        <f t="shared" ca="1" si="21"/>
        <v>0</v>
      </c>
      <c r="W312" s="91" t="str">
        <f t="shared" ca="1" si="21"/>
        <v/>
      </c>
      <c r="X312" s="91" t="str" cm="1">
        <f t="array" aca="1" ref="X312" ca="1">IFERROR(_xlfn.IFS(W312="E",1,W312="G/2",$I$3/2,W312="G/5",$I$3/5,W312="G/10",$I$3/10,W312="i",$I$3),"")</f>
        <v/>
      </c>
      <c r="Y312" s="189">
        <f t="shared" ca="1" si="23"/>
        <v>0</v>
      </c>
      <c r="Z312" s="101">
        <f t="shared" ca="1" si="24"/>
        <v>0</v>
      </c>
      <c r="AA312" s="163" t="str">
        <f t="shared" ca="1" si="25"/>
        <v/>
      </c>
      <c r="AB312" s="190" t="str" cm="1">
        <f t="array" aca="1" ref="AB312" ca="1">_xlfn.IFS(Z312=0,"",Z312&gt;2.9,0,Z312&gt;2.4,0.25,Z312&gt;1.9,0.5,Z312&gt;1.5,0.75,Z312&lt;1.6,1)</f>
        <v/>
      </c>
      <c r="AC312" s="191" t="str" cm="1">
        <f t="array" aca="1" ref="AC312" ca="1">_xlfn.IFS(F312=0," ",F312="ALTERNATIVO","REVISAR",F312="REGULAR","NO APLICA")</f>
        <v xml:space="preserve"> </v>
      </c>
      <c r="AD312" s="192" t="str" cm="1">
        <f t="array" ref="AD312">IFERROR(_xlfn.IFS(AND(L312="si",M312="si"),1,AND(L312="no",M312="si"),0.5,AND(L312="si",M312="no"),0.5,AND(L312="no",M312="no"),0),"")</f>
        <v/>
      </c>
    </row>
    <row r="313" spans="1:30">
      <c r="A313" s="101" t="str">
        <f ca="1"/>
        <v/>
      </c>
      <c r="B313" s="101">
        <f ca="1"/>
        <v>0</v>
      </c>
      <c r="C313" s="101" t="str">
        <f ca="1"/>
        <v/>
      </c>
      <c r="D313" s="101">
        <f ca="1"/>
        <v>0</v>
      </c>
      <c r="E313" s="101">
        <f ca="1"/>
        <v>0</v>
      </c>
      <c r="F313" s="101">
        <f ca="1"/>
        <v>0</v>
      </c>
      <c r="G313" s="101">
        <f ca="1"/>
        <v>0</v>
      </c>
      <c r="H313" s="101">
        <f ca="1"/>
        <v>0</v>
      </c>
      <c r="I313" s="101">
        <f ca="1"/>
        <v>0</v>
      </c>
      <c r="J313" s="101">
        <f ca="1"/>
        <v>0</v>
      </c>
      <c r="L313" s="205"/>
      <c r="M313" s="205"/>
      <c r="S313" s="92" t="str">
        <f t="shared" ca="1" si="22"/>
        <v/>
      </c>
      <c r="U313" s="92" t="str">
        <f t="shared" ca="1" si="21"/>
        <v/>
      </c>
      <c r="V313" s="91">
        <f t="shared" ca="1" si="21"/>
        <v>0</v>
      </c>
      <c r="W313" s="91" t="str">
        <f t="shared" ca="1" si="21"/>
        <v/>
      </c>
      <c r="X313" s="91" t="str" cm="1">
        <f t="array" aca="1" ref="X313" ca="1">IFERROR(_xlfn.IFS(W313="E",1,W313="G/2",$I$3/2,W313="G/5",$I$3/5,W313="G/10",$I$3/10,W313="i",$I$3),"")</f>
        <v/>
      </c>
      <c r="Y313" s="189">
        <f t="shared" ca="1" si="23"/>
        <v>0</v>
      </c>
      <c r="Z313" s="101">
        <f t="shared" ca="1" si="24"/>
        <v>0</v>
      </c>
      <c r="AA313" s="163" t="str">
        <f t="shared" ca="1" si="25"/>
        <v/>
      </c>
      <c r="AB313" s="190" t="str" cm="1">
        <f t="array" aca="1" ref="AB313" ca="1">_xlfn.IFS(Z313=0,"",Z313&gt;2.9,0,Z313&gt;2.4,0.25,Z313&gt;1.9,0.5,Z313&gt;1.5,0.75,Z313&lt;1.6,1)</f>
        <v/>
      </c>
      <c r="AC313" s="191" t="str" cm="1">
        <f t="array" aca="1" ref="AC313" ca="1">_xlfn.IFS(F313=0," ",F313="ALTERNATIVO","REVISAR",F313="REGULAR","NO APLICA")</f>
        <v xml:space="preserve"> </v>
      </c>
      <c r="AD313" s="192" t="str" cm="1">
        <f t="array" ref="AD313">IFERROR(_xlfn.IFS(AND(L313="si",M313="si"),1,AND(L313="no",M313="si"),0.5,AND(L313="si",M313="no"),0.5,AND(L313="no",M313="no"),0),"")</f>
        <v/>
      </c>
    </row>
    <row r="314" spans="1:30">
      <c r="A314" s="101" t="str">
        <f ca="1"/>
        <v/>
      </c>
      <c r="B314" s="101">
        <f ca="1"/>
        <v>0</v>
      </c>
      <c r="C314" s="101" t="str">
        <f ca="1"/>
        <v/>
      </c>
      <c r="D314" s="101">
        <f ca="1"/>
        <v>0</v>
      </c>
      <c r="E314" s="101">
        <f ca="1"/>
        <v>0</v>
      </c>
      <c r="F314" s="101">
        <f ca="1"/>
        <v>0</v>
      </c>
      <c r="G314" s="101">
        <f ca="1"/>
        <v>0</v>
      </c>
      <c r="H314" s="101">
        <f ca="1"/>
        <v>0</v>
      </c>
      <c r="I314" s="101">
        <f ca="1"/>
        <v>0</v>
      </c>
      <c r="J314" s="101">
        <f ca="1"/>
        <v>0</v>
      </c>
      <c r="L314" s="205"/>
      <c r="M314" s="205"/>
      <c r="S314" s="92" t="str">
        <f t="shared" ca="1" si="22"/>
        <v/>
      </c>
      <c r="U314" s="92" t="str">
        <f t="shared" ca="1" si="21"/>
        <v/>
      </c>
      <c r="V314" s="91">
        <f t="shared" ca="1" si="21"/>
        <v>0</v>
      </c>
      <c r="W314" s="91" t="str">
        <f t="shared" ca="1" si="21"/>
        <v/>
      </c>
      <c r="X314" s="91" t="str" cm="1">
        <f t="array" aca="1" ref="X314" ca="1">IFERROR(_xlfn.IFS(W314="E",1,W314="G/2",$I$3/2,W314="G/5",$I$3/5,W314="G/10",$I$3/10,W314="i",$I$3),"")</f>
        <v/>
      </c>
      <c r="Y314" s="189">
        <f t="shared" ca="1" si="23"/>
        <v>0</v>
      </c>
      <c r="Z314" s="101">
        <f t="shared" ca="1" si="24"/>
        <v>0</v>
      </c>
      <c r="AA314" s="163" t="str">
        <f t="shared" ca="1" si="25"/>
        <v/>
      </c>
      <c r="AB314" s="190" t="str" cm="1">
        <f t="array" aca="1" ref="AB314" ca="1">_xlfn.IFS(Z314=0,"",Z314&gt;2.9,0,Z314&gt;2.4,0.25,Z314&gt;1.9,0.5,Z314&gt;1.5,0.75,Z314&lt;1.6,1)</f>
        <v/>
      </c>
      <c r="AC314" s="191" t="str" cm="1">
        <f t="array" aca="1" ref="AC314" ca="1">_xlfn.IFS(F314=0," ",F314="ALTERNATIVO","REVISAR",F314="REGULAR","NO APLICA")</f>
        <v xml:space="preserve"> </v>
      </c>
      <c r="AD314" s="192" t="str" cm="1">
        <f t="array" ref="AD314">IFERROR(_xlfn.IFS(AND(L314="si",M314="si"),1,AND(L314="no",M314="si"),0.5,AND(L314="si",M314="no"),0.5,AND(L314="no",M314="no"),0),"")</f>
        <v/>
      </c>
    </row>
    <row r="315" spans="1:30">
      <c r="A315" s="101" t="str">
        <f ca="1"/>
        <v/>
      </c>
      <c r="B315" s="101">
        <f ca="1"/>
        <v>0</v>
      </c>
      <c r="C315" s="101" t="str">
        <f ca="1"/>
        <v/>
      </c>
      <c r="D315" s="101">
        <f ca="1"/>
        <v>0</v>
      </c>
      <c r="E315" s="101">
        <f ca="1"/>
        <v>0</v>
      </c>
      <c r="F315" s="101">
        <f ca="1"/>
        <v>0</v>
      </c>
      <c r="G315" s="101">
        <f ca="1"/>
        <v>0</v>
      </c>
      <c r="H315" s="101">
        <f ca="1"/>
        <v>0</v>
      </c>
      <c r="I315" s="101">
        <f ca="1"/>
        <v>0</v>
      </c>
      <c r="J315" s="101">
        <f ca="1"/>
        <v>0</v>
      </c>
      <c r="L315" s="205"/>
      <c r="M315" s="205"/>
      <c r="S315" s="92" t="str">
        <f t="shared" ca="1" si="22"/>
        <v/>
      </c>
      <c r="U315" s="92" t="str">
        <f t="shared" ca="1" si="21"/>
        <v/>
      </c>
      <c r="V315" s="91">
        <f t="shared" ca="1" si="21"/>
        <v>0</v>
      </c>
      <c r="W315" s="91" t="str">
        <f t="shared" ca="1" si="21"/>
        <v/>
      </c>
      <c r="X315" s="91" t="str" cm="1">
        <f t="array" aca="1" ref="X315" ca="1">IFERROR(_xlfn.IFS(W315="E",1,W315="G/2",$I$3/2,W315="G/5",$I$3/5,W315="G/10",$I$3/10,W315="i",$I$3),"")</f>
        <v/>
      </c>
      <c r="Y315" s="189">
        <f t="shared" ca="1" si="23"/>
        <v>0</v>
      </c>
      <c r="Z315" s="101">
        <f t="shared" ca="1" si="24"/>
        <v>0</v>
      </c>
      <c r="AA315" s="163" t="str">
        <f t="shared" ca="1" si="25"/>
        <v/>
      </c>
      <c r="AB315" s="190" t="str" cm="1">
        <f t="array" aca="1" ref="AB315" ca="1">_xlfn.IFS(Z315=0,"",Z315&gt;2.9,0,Z315&gt;2.4,0.25,Z315&gt;1.9,0.5,Z315&gt;1.5,0.75,Z315&lt;1.6,1)</f>
        <v/>
      </c>
      <c r="AC315" s="191" t="str" cm="1">
        <f t="array" aca="1" ref="AC315" ca="1">_xlfn.IFS(F315=0," ",F315="ALTERNATIVO","REVISAR",F315="REGULAR","NO APLICA")</f>
        <v xml:space="preserve"> </v>
      </c>
      <c r="AD315" s="192" t="str" cm="1">
        <f t="array" ref="AD315">IFERROR(_xlfn.IFS(AND(L315="si",M315="si"),1,AND(L315="no",M315="si"),0.5,AND(L315="si",M315="no"),0.5,AND(L315="no",M315="no"),0),"")</f>
        <v/>
      </c>
    </row>
    <row r="316" spans="1:30">
      <c r="A316" s="101" t="str">
        <f ca="1"/>
        <v/>
      </c>
      <c r="B316" s="101">
        <f ca="1"/>
        <v>0</v>
      </c>
      <c r="C316" s="101" t="str">
        <f ca="1"/>
        <v/>
      </c>
      <c r="D316" s="101">
        <f ca="1"/>
        <v>0</v>
      </c>
      <c r="E316" s="101">
        <f ca="1"/>
        <v>0</v>
      </c>
      <c r="F316" s="101">
        <f ca="1"/>
        <v>0</v>
      </c>
      <c r="G316" s="101">
        <f ca="1"/>
        <v>0</v>
      </c>
      <c r="H316" s="101">
        <f ca="1"/>
        <v>0</v>
      </c>
      <c r="I316" s="101">
        <f ca="1"/>
        <v>0</v>
      </c>
      <c r="J316" s="101">
        <f ca="1"/>
        <v>0</v>
      </c>
      <c r="L316" s="205"/>
      <c r="M316" s="205"/>
      <c r="S316" s="92" t="str">
        <f t="shared" ca="1" si="22"/>
        <v/>
      </c>
      <c r="U316" s="92" t="str">
        <f t="shared" ca="1" si="21"/>
        <v/>
      </c>
      <c r="V316" s="91">
        <f t="shared" ca="1" si="21"/>
        <v>0</v>
      </c>
      <c r="W316" s="91" t="str">
        <f t="shared" ca="1" si="21"/>
        <v/>
      </c>
      <c r="X316" s="91" t="str" cm="1">
        <f t="array" aca="1" ref="X316" ca="1">IFERROR(_xlfn.IFS(W316="E",1,W316="G/2",$I$3/2,W316="G/5",$I$3/5,W316="G/10",$I$3/10,W316="i",$I$3),"")</f>
        <v/>
      </c>
      <c r="Y316" s="189">
        <f t="shared" ca="1" si="23"/>
        <v>0</v>
      </c>
      <c r="Z316" s="101">
        <f t="shared" ca="1" si="24"/>
        <v>0</v>
      </c>
      <c r="AA316" s="163" t="str">
        <f t="shared" ca="1" si="25"/>
        <v/>
      </c>
      <c r="AB316" s="190" t="str" cm="1">
        <f t="array" aca="1" ref="AB316" ca="1">_xlfn.IFS(Z316=0,"",Z316&gt;2.9,0,Z316&gt;2.4,0.25,Z316&gt;1.9,0.5,Z316&gt;1.5,0.75,Z316&lt;1.6,1)</f>
        <v/>
      </c>
      <c r="AC316" s="191" t="str" cm="1">
        <f t="array" aca="1" ref="AC316" ca="1">_xlfn.IFS(F316=0," ",F316="ALTERNATIVO","REVISAR",F316="REGULAR","NO APLICA")</f>
        <v xml:space="preserve"> </v>
      </c>
      <c r="AD316" s="192" t="str" cm="1">
        <f t="array" ref="AD316">IFERROR(_xlfn.IFS(AND(L316="si",M316="si"),1,AND(L316="no",M316="si"),0.5,AND(L316="si",M316="no"),0.5,AND(L316="no",M316="no"),0),"")</f>
        <v/>
      </c>
    </row>
    <row r="317" spans="1:30">
      <c r="A317" s="101" t="str">
        <f ca="1"/>
        <v/>
      </c>
      <c r="B317" s="101">
        <f ca="1"/>
        <v>0</v>
      </c>
      <c r="C317" s="101" t="str">
        <f ca="1"/>
        <v/>
      </c>
      <c r="D317" s="101">
        <f ca="1"/>
        <v>0</v>
      </c>
      <c r="E317" s="101">
        <f ca="1"/>
        <v>0</v>
      </c>
      <c r="F317" s="101">
        <f ca="1"/>
        <v>0</v>
      </c>
      <c r="G317" s="101">
        <f ca="1"/>
        <v>0</v>
      </c>
      <c r="H317" s="101">
        <f ca="1"/>
        <v>0</v>
      </c>
      <c r="I317" s="101">
        <f ca="1"/>
        <v>0</v>
      </c>
      <c r="J317" s="101">
        <f ca="1"/>
        <v>0</v>
      </c>
      <c r="L317" s="205"/>
      <c r="M317" s="205"/>
      <c r="S317" s="92" t="str">
        <f t="shared" ca="1" si="22"/>
        <v/>
      </c>
      <c r="U317" s="92" t="str">
        <f t="shared" ca="1" si="21"/>
        <v/>
      </c>
      <c r="V317" s="91">
        <f t="shared" ca="1" si="21"/>
        <v>0</v>
      </c>
      <c r="W317" s="91" t="str">
        <f t="shared" ca="1" si="21"/>
        <v/>
      </c>
      <c r="X317" s="91" t="str" cm="1">
        <f t="array" aca="1" ref="X317" ca="1">IFERROR(_xlfn.IFS(W317="E",1,W317="G/2",$I$3/2,W317="G/5",$I$3/5,W317="G/10",$I$3/10,W317="i",$I$3),"")</f>
        <v/>
      </c>
      <c r="Y317" s="189">
        <f t="shared" ca="1" si="23"/>
        <v>0</v>
      </c>
      <c r="Z317" s="101">
        <f t="shared" ca="1" si="24"/>
        <v>0</v>
      </c>
      <c r="AA317" s="163" t="str">
        <f t="shared" ca="1" si="25"/>
        <v/>
      </c>
      <c r="AB317" s="190" t="str" cm="1">
        <f t="array" aca="1" ref="AB317" ca="1">_xlfn.IFS(Z317=0,"",Z317&gt;2.9,0,Z317&gt;2.4,0.25,Z317&gt;1.9,0.5,Z317&gt;1.5,0.75,Z317&lt;1.6,1)</f>
        <v/>
      </c>
      <c r="AC317" s="191" t="str" cm="1">
        <f t="array" aca="1" ref="AC317" ca="1">_xlfn.IFS(F317=0," ",F317="ALTERNATIVO","REVISAR",F317="REGULAR","NO APLICA")</f>
        <v xml:space="preserve"> </v>
      </c>
      <c r="AD317" s="192" t="str" cm="1">
        <f t="array" ref="AD317">IFERROR(_xlfn.IFS(AND(L317="si",M317="si"),1,AND(L317="no",M317="si"),0.5,AND(L317="si",M317="no"),0.5,AND(L317="no",M317="no"),0),"")</f>
        <v/>
      </c>
    </row>
    <row r="318" spans="1:30">
      <c r="A318" s="101" t="str">
        <f ca="1"/>
        <v/>
      </c>
      <c r="B318" s="101">
        <f ca="1"/>
        <v>0</v>
      </c>
      <c r="C318" s="101" t="str">
        <f ca="1"/>
        <v/>
      </c>
      <c r="D318" s="101">
        <f ca="1"/>
        <v>0</v>
      </c>
      <c r="E318" s="101">
        <f ca="1"/>
        <v>0</v>
      </c>
      <c r="F318" s="101">
        <f ca="1"/>
        <v>0</v>
      </c>
      <c r="G318" s="101">
        <f ca="1"/>
        <v>0</v>
      </c>
      <c r="H318" s="101">
        <f ca="1"/>
        <v>0</v>
      </c>
      <c r="I318" s="101">
        <f ca="1"/>
        <v>0</v>
      </c>
      <c r="J318" s="101">
        <f ca="1"/>
        <v>0</v>
      </c>
      <c r="L318" s="205"/>
      <c r="M318" s="205"/>
      <c r="S318" s="92" t="str">
        <f t="shared" ca="1" si="22"/>
        <v/>
      </c>
      <c r="U318" s="92" t="str">
        <f t="shared" ca="1" si="21"/>
        <v/>
      </c>
      <c r="V318" s="91">
        <f t="shared" ca="1" si="21"/>
        <v>0</v>
      </c>
      <c r="W318" s="91" t="str">
        <f t="shared" ca="1" si="21"/>
        <v/>
      </c>
      <c r="X318" s="91" t="str" cm="1">
        <f t="array" aca="1" ref="X318" ca="1">IFERROR(_xlfn.IFS(W318="E",1,W318="G/2",$I$3/2,W318="G/5",$I$3/5,W318="G/10",$I$3/10,W318="i",$I$3),"")</f>
        <v/>
      </c>
      <c r="Y318" s="189">
        <f t="shared" ca="1" si="23"/>
        <v>0</v>
      </c>
      <c r="Z318" s="101">
        <f t="shared" ca="1" si="24"/>
        <v>0</v>
      </c>
      <c r="AA318" s="163" t="str">
        <f t="shared" ca="1" si="25"/>
        <v/>
      </c>
      <c r="AB318" s="190" t="str" cm="1">
        <f t="array" aca="1" ref="AB318" ca="1">_xlfn.IFS(Z318=0,"",Z318&gt;2.9,0,Z318&gt;2.4,0.25,Z318&gt;1.9,0.5,Z318&gt;1.5,0.75,Z318&lt;1.6,1)</f>
        <v/>
      </c>
      <c r="AC318" s="191" t="str" cm="1">
        <f t="array" aca="1" ref="AC318" ca="1">_xlfn.IFS(F318=0," ",F318="ALTERNATIVO","REVISAR",F318="REGULAR","NO APLICA")</f>
        <v xml:space="preserve"> </v>
      </c>
      <c r="AD318" s="192" t="str" cm="1">
        <f t="array" ref="AD318">IFERROR(_xlfn.IFS(AND(L318="si",M318="si"),1,AND(L318="no",M318="si"),0.5,AND(L318="si",M318="no"),0.5,AND(L318="no",M318="no"),0),"")</f>
        <v/>
      </c>
    </row>
    <row r="319" spans="1:30">
      <c r="A319" s="101" t="str">
        <f ca="1"/>
        <v/>
      </c>
      <c r="B319" s="101">
        <f ca="1"/>
        <v>0</v>
      </c>
      <c r="C319" s="101" t="str">
        <f ca="1"/>
        <v/>
      </c>
      <c r="D319" s="101">
        <f ca="1"/>
        <v>0</v>
      </c>
      <c r="E319" s="101">
        <f ca="1"/>
        <v>0</v>
      </c>
      <c r="F319" s="101">
        <f ca="1"/>
        <v>0</v>
      </c>
      <c r="G319" s="101">
        <f ca="1"/>
        <v>0</v>
      </c>
      <c r="H319" s="101">
        <f ca="1"/>
        <v>0</v>
      </c>
      <c r="I319" s="101">
        <f ca="1"/>
        <v>0</v>
      </c>
      <c r="J319" s="101">
        <f ca="1"/>
        <v>0</v>
      </c>
      <c r="L319" s="205"/>
      <c r="M319" s="205"/>
      <c r="S319" s="92" t="str">
        <f t="shared" ca="1" si="22"/>
        <v/>
      </c>
      <c r="U319" s="92" t="str">
        <f t="shared" ca="1" si="21"/>
        <v/>
      </c>
      <c r="V319" s="91">
        <f t="shared" ca="1" si="21"/>
        <v>0</v>
      </c>
      <c r="W319" s="91" t="str">
        <f t="shared" ca="1" si="21"/>
        <v/>
      </c>
      <c r="X319" s="91" t="str" cm="1">
        <f t="array" aca="1" ref="X319" ca="1">IFERROR(_xlfn.IFS(W319="E",1,W319="G/2",$I$3/2,W319="G/5",$I$3/5,W319="G/10",$I$3/10,W319="i",$I$3),"")</f>
        <v/>
      </c>
      <c r="Y319" s="189">
        <f t="shared" ca="1" si="23"/>
        <v>0</v>
      </c>
      <c r="Z319" s="101">
        <f t="shared" ca="1" si="24"/>
        <v>0</v>
      </c>
      <c r="AA319" s="163" t="str">
        <f t="shared" ca="1" si="25"/>
        <v/>
      </c>
      <c r="AB319" s="190" t="str" cm="1">
        <f t="array" aca="1" ref="AB319" ca="1">_xlfn.IFS(Z319=0,"",Z319&gt;2.9,0,Z319&gt;2.4,0.25,Z319&gt;1.9,0.5,Z319&gt;1.5,0.75,Z319&lt;1.6,1)</f>
        <v/>
      </c>
      <c r="AC319" s="191" t="str" cm="1">
        <f t="array" aca="1" ref="AC319" ca="1">_xlfn.IFS(F319=0," ",F319="ALTERNATIVO","REVISAR",F319="REGULAR","NO APLICA")</f>
        <v xml:space="preserve"> </v>
      </c>
      <c r="AD319" s="192" t="str" cm="1">
        <f t="array" ref="AD319">IFERROR(_xlfn.IFS(AND(L319="si",M319="si"),1,AND(L319="no",M319="si"),0.5,AND(L319="si",M319="no"),0.5,AND(L319="no",M319="no"),0),"")</f>
        <v/>
      </c>
    </row>
    <row r="320" spans="1:30">
      <c r="A320" s="101" t="str">
        <f ca="1"/>
        <v/>
      </c>
      <c r="B320" s="101">
        <f ca="1"/>
        <v>0</v>
      </c>
      <c r="C320" s="101" t="str">
        <f ca="1"/>
        <v/>
      </c>
      <c r="D320" s="101">
        <f ca="1"/>
        <v>0</v>
      </c>
      <c r="E320" s="101">
        <f ca="1"/>
        <v>0</v>
      </c>
      <c r="F320" s="101">
        <f ca="1"/>
        <v>0</v>
      </c>
      <c r="G320" s="101">
        <f ca="1"/>
        <v>0</v>
      </c>
      <c r="H320" s="101">
        <f ca="1"/>
        <v>0</v>
      </c>
      <c r="I320" s="101">
        <f ca="1"/>
        <v>0</v>
      </c>
      <c r="J320" s="101">
        <f ca="1"/>
        <v>0</v>
      </c>
      <c r="L320" s="205"/>
      <c r="M320" s="205"/>
      <c r="S320" s="92" t="str">
        <f t="shared" ca="1" si="22"/>
        <v/>
      </c>
      <c r="U320" s="92" t="str">
        <f t="shared" ca="1" si="21"/>
        <v/>
      </c>
      <c r="V320" s="91">
        <f t="shared" ca="1" si="21"/>
        <v>0</v>
      </c>
      <c r="W320" s="91" t="str">
        <f t="shared" ca="1" si="21"/>
        <v/>
      </c>
      <c r="X320" s="91" t="str" cm="1">
        <f t="array" aca="1" ref="X320" ca="1">IFERROR(_xlfn.IFS(W320="E",1,W320="G/2",$I$3/2,W320="G/5",$I$3/5,W320="G/10",$I$3/10,W320="i",$I$3),"")</f>
        <v/>
      </c>
      <c r="Y320" s="189">
        <f t="shared" ca="1" si="23"/>
        <v>0</v>
      </c>
      <c r="Z320" s="101">
        <f t="shared" ca="1" si="24"/>
        <v>0</v>
      </c>
      <c r="AA320" s="163" t="str">
        <f t="shared" ca="1" si="25"/>
        <v/>
      </c>
      <c r="AB320" s="190" t="str" cm="1">
        <f t="array" aca="1" ref="AB320" ca="1">_xlfn.IFS(Z320=0,"",Z320&gt;2.9,0,Z320&gt;2.4,0.25,Z320&gt;1.9,0.5,Z320&gt;1.5,0.75,Z320&lt;1.6,1)</f>
        <v/>
      </c>
      <c r="AC320" s="191" t="str" cm="1">
        <f t="array" aca="1" ref="AC320" ca="1">_xlfn.IFS(F320=0," ",F320="ALTERNATIVO","REVISAR",F320="REGULAR","NO APLICA")</f>
        <v xml:space="preserve"> </v>
      </c>
      <c r="AD320" s="192" t="str" cm="1">
        <f t="array" ref="AD320">IFERROR(_xlfn.IFS(AND(L320="si",M320="si"),1,AND(L320="no",M320="si"),0.5,AND(L320="si",M320="no"),0.5,AND(L320="no",M320="no"),0),"")</f>
        <v/>
      </c>
    </row>
    <row r="321" spans="1:30">
      <c r="A321" s="101" t="str">
        <f ca="1"/>
        <v/>
      </c>
      <c r="B321" s="101">
        <f ca="1"/>
        <v>0</v>
      </c>
      <c r="C321" s="101" t="str">
        <f ca="1"/>
        <v/>
      </c>
      <c r="D321" s="101">
        <f ca="1"/>
        <v>0</v>
      </c>
      <c r="E321" s="101">
        <f ca="1"/>
        <v>0</v>
      </c>
      <c r="F321" s="101">
        <f ca="1"/>
        <v>0</v>
      </c>
      <c r="G321" s="101">
        <f ca="1"/>
        <v>0</v>
      </c>
      <c r="H321" s="101">
        <f ca="1"/>
        <v>0</v>
      </c>
      <c r="I321" s="101">
        <f ca="1"/>
        <v>0</v>
      </c>
      <c r="J321" s="101">
        <f ca="1"/>
        <v>0</v>
      </c>
      <c r="L321" s="205"/>
      <c r="M321" s="205"/>
      <c r="S321" s="92" t="str">
        <f t="shared" ca="1" si="22"/>
        <v/>
      </c>
      <c r="U321" s="92" t="str">
        <f t="shared" ca="1" si="21"/>
        <v/>
      </c>
      <c r="V321" s="91">
        <f t="shared" ca="1" si="21"/>
        <v>0</v>
      </c>
      <c r="W321" s="91" t="str">
        <f t="shared" ca="1" si="21"/>
        <v/>
      </c>
      <c r="X321" s="91" t="str" cm="1">
        <f t="array" aca="1" ref="X321" ca="1">IFERROR(_xlfn.IFS(W321="E",1,W321="G/2",$I$3/2,W321="G/5",$I$3/5,W321="G/10",$I$3/10,W321="i",$I$3),"")</f>
        <v/>
      </c>
      <c r="Y321" s="189">
        <f t="shared" ca="1" si="23"/>
        <v>0</v>
      </c>
      <c r="Z321" s="101">
        <f t="shared" ca="1" si="24"/>
        <v>0</v>
      </c>
      <c r="AA321" s="163" t="str">
        <f t="shared" ca="1" si="25"/>
        <v/>
      </c>
      <c r="AB321" s="190" t="str" cm="1">
        <f t="array" aca="1" ref="AB321" ca="1">_xlfn.IFS(Z321=0,"",Z321&gt;2.9,0,Z321&gt;2.4,0.25,Z321&gt;1.9,0.5,Z321&gt;1.5,0.75,Z321&lt;1.6,1)</f>
        <v/>
      </c>
      <c r="AC321" s="191" t="str" cm="1">
        <f t="array" aca="1" ref="AC321" ca="1">_xlfn.IFS(F321=0," ",F321="ALTERNATIVO","REVISAR",F321="REGULAR","NO APLICA")</f>
        <v xml:space="preserve"> </v>
      </c>
      <c r="AD321" s="192" t="str" cm="1">
        <f t="array" ref="AD321">IFERROR(_xlfn.IFS(AND(L321="si",M321="si"),1,AND(L321="no",M321="si"),0.5,AND(L321="si",M321="no"),0.5,AND(L321="no",M321="no"),0),"")</f>
        <v/>
      </c>
    </row>
    <row r="322" spans="1:30">
      <c r="A322" s="101" t="str">
        <f ca="1"/>
        <v/>
      </c>
      <c r="B322" s="101">
        <f ca="1"/>
        <v>0</v>
      </c>
      <c r="C322" s="101" t="str">
        <f ca="1"/>
        <v/>
      </c>
      <c r="D322" s="101">
        <f ca="1"/>
        <v>0</v>
      </c>
      <c r="E322" s="101">
        <f ca="1"/>
        <v>0</v>
      </c>
      <c r="F322" s="101">
        <f ca="1"/>
        <v>0</v>
      </c>
      <c r="G322" s="101">
        <f ca="1"/>
        <v>0</v>
      </c>
      <c r="H322" s="101">
        <f ca="1"/>
        <v>0</v>
      </c>
      <c r="I322" s="101">
        <f ca="1"/>
        <v>0</v>
      </c>
      <c r="J322" s="101">
        <f ca="1"/>
        <v>0</v>
      </c>
      <c r="L322" s="205"/>
      <c r="M322" s="205"/>
      <c r="S322" s="92" t="str">
        <f t="shared" ca="1" si="22"/>
        <v/>
      </c>
      <c r="U322" s="92" t="str">
        <f t="shared" ca="1" si="21"/>
        <v/>
      </c>
      <c r="V322" s="91">
        <f t="shared" ca="1" si="21"/>
        <v>0</v>
      </c>
      <c r="W322" s="91" t="str">
        <f t="shared" ca="1" si="21"/>
        <v/>
      </c>
      <c r="X322" s="91" t="str" cm="1">
        <f t="array" aca="1" ref="X322" ca="1">IFERROR(_xlfn.IFS(W322="E",1,W322="G/2",$I$3/2,W322="G/5",$I$3/5,W322="G/10",$I$3/10,W322="i",$I$3),"")</f>
        <v/>
      </c>
      <c r="Y322" s="189">
        <f t="shared" ca="1" si="23"/>
        <v>0</v>
      </c>
      <c r="Z322" s="101">
        <f t="shared" ca="1" si="24"/>
        <v>0</v>
      </c>
      <c r="AA322" s="163" t="str">
        <f t="shared" ca="1" si="25"/>
        <v/>
      </c>
      <c r="AB322" s="190" t="str" cm="1">
        <f t="array" aca="1" ref="AB322" ca="1">_xlfn.IFS(Z322=0,"",Z322&gt;2.9,0,Z322&gt;2.4,0.25,Z322&gt;1.9,0.5,Z322&gt;1.5,0.75,Z322&lt;1.6,1)</f>
        <v/>
      </c>
      <c r="AC322" s="191" t="str" cm="1">
        <f t="array" aca="1" ref="AC322" ca="1">_xlfn.IFS(F322=0," ",F322="ALTERNATIVO","REVISAR",F322="REGULAR","NO APLICA")</f>
        <v xml:space="preserve"> </v>
      </c>
      <c r="AD322" s="192" t="str" cm="1">
        <f t="array" ref="AD322">IFERROR(_xlfn.IFS(AND(L322="si",M322="si"),1,AND(L322="no",M322="si"),0.5,AND(L322="si",M322="no"),0.5,AND(L322="no",M322="no"),0),"")</f>
        <v/>
      </c>
    </row>
    <row r="323" spans="1:30">
      <c r="A323" s="101" t="str">
        <f ca="1"/>
        <v/>
      </c>
      <c r="B323" s="101">
        <f ca="1"/>
        <v>0</v>
      </c>
      <c r="C323" s="101" t="str">
        <f ca="1"/>
        <v/>
      </c>
      <c r="D323" s="101">
        <f ca="1"/>
        <v>0</v>
      </c>
      <c r="E323" s="101">
        <f ca="1"/>
        <v>0</v>
      </c>
      <c r="F323" s="101">
        <f ca="1"/>
        <v>0</v>
      </c>
      <c r="G323" s="101">
        <f ca="1"/>
        <v>0</v>
      </c>
      <c r="H323" s="101">
        <f ca="1"/>
        <v>0</v>
      </c>
      <c r="I323" s="101">
        <f ca="1"/>
        <v>0</v>
      </c>
      <c r="J323" s="101">
        <f ca="1"/>
        <v>0</v>
      </c>
      <c r="L323" s="205"/>
      <c r="M323" s="205"/>
      <c r="S323" s="92" t="str">
        <f t="shared" ca="1" si="22"/>
        <v/>
      </c>
      <c r="U323" s="92" t="str">
        <f t="shared" ca="1" si="21"/>
        <v/>
      </c>
      <c r="V323" s="91">
        <f t="shared" ca="1" si="21"/>
        <v>0</v>
      </c>
      <c r="W323" s="91" t="str">
        <f t="shared" ca="1" si="21"/>
        <v/>
      </c>
      <c r="X323" s="91" t="str" cm="1">
        <f t="array" aca="1" ref="X323" ca="1">IFERROR(_xlfn.IFS(W323="E",1,W323="G/2",$I$3/2,W323="G/5",$I$3/5,W323="G/10",$I$3/10,W323="i",$I$3),"")</f>
        <v/>
      </c>
      <c r="Y323" s="189">
        <f t="shared" ca="1" si="23"/>
        <v>0</v>
      </c>
      <c r="Z323" s="101">
        <f t="shared" ca="1" si="24"/>
        <v>0</v>
      </c>
      <c r="AA323" s="163" t="str">
        <f t="shared" ca="1" si="25"/>
        <v/>
      </c>
      <c r="AB323" s="190" t="str" cm="1">
        <f t="array" aca="1" ref="AB323" ca="1">_xlfn.IFS(Z323=0,"",Z323&gt;2.9,0,Z323&gt;2.4,0.25,Z323&gt;1.9,0.5,Z323&gt;1.5,0.75,Z323&lt;1.6,1)</f>
        <v/>
      </c>
      <c r="AC323" s="191" t="str" cm="1">
        <f t="array" aca="1" ref="AC323" ca="1">_xlfn.IFS(F323=0," ",F323="ALTERNATIVO","REVISAR",F323="REGULAR","NO APLICA")</f>
        <v xml:space="preserve"> </v>
      </c>
      <c r="AD323" s="192" t="str" cm="1">
        <f t="array" ref="AD323">IFERROR(_xlfn.IFS(AND(L323="si",M323="si"),1,AND(L323="no",M323="si"),0.5,AND(L323="si",M323="no"),0.5,AND(L323="no",M323="no"),0),"")</f>
        <v/>
      </c>
    </row>
    <row r="324" spans="1:30">
      <c r="A324" s="101" t="str">
        <f ca="1"/>
        <v/>
      </c>
      <c r="B324" s="101">
        <f ca="1"/>
        <v>0</v>
      </c>
      <c r="C324" s="101" t="str">
        <f ca="1"/>
        <v/>
      </c>
      <c r="D324" s="101">
        <f ca="1"/>
        <v>0</v>
      </c>
      <c r="E324" s="101">
        <f ca="1"/>
        <v>0</v>
      </c>
      <c r="F324" s="101">
        <f ca="1"/>
        <v>0</v>
      </c>
      <c r="G324" s="101">
        <f ca="1"/>
        <v>0</v>
      </c>
      <c r="H324" s="101">
        <f ca="1"/>
        <v>0</v>
      </c>
      <c r="I324" s="101">
        <f ca="1"/>
        <v>0</v>
      </c>
      <c r="J324" s="101">
        <f ca="1"/>
        <v>0</v>
      </c>
      <c r="L324" s="205"/>
      <c r="M324" s="205"/>
      <c r="S324" s="92" t="str">
        <f t="shared" ca="1" si="22"/>
        <v/>
      </c>
      <c r="U324" s="92" t="str">
        <f t="shared" ca="1" si="21"/>
        <v/>
      </c>
      <c r="V324" s="91">
        <f t="shared" ca="1" si="21"/>
        <v>0</v>
      </c>
      <c r="W324" s="91" t="str">
        <f t="shared" ca="1" si="21"/>
        <v/>
      </c>
      <c r="X324" s="91" t="str" cm="1">
        <f t="array" aca="1" ref="X324" ca="1">IFERROR(_xlfn.IFS(W324="E",1,W324="G/2",$I$3/2,W324="G/5",$I$3/5,W324="G/10",$I$3/10,W324="i",$I$3),"")</f>
        <v/>
      </c>
      <c r="Y324" s="189">
        <f t="shared" ca="1" si="23"/>
        <v>0</v>
      </c>
      <c r="Z324" s="101">
        <f t="shared" ca="1" si="24"/>
        <v>0</v>
      </c>
      <c r="AA324" s="163" t="str">
        <f t="shared" ca="1" si="25"/>
        <v/>
      </c>
      <c r="AB324" s="190" t="str" cm="1">
        <f t="array" aca="1" ref="AB324" ca="1">_xlfn.IFS(Z324=0,"",Z324&gt;2.9,0,Z324&gt;2.4,0.25,Z324&gt;1.9,0.5,Z324&gt;1.5,0.75,Z324&lt;1.6,1)</f>
        <v/>
      </c>
      <c r="AC324" s="191" t="str" cm="1">
        <f t="array" aca="1" ref="AC324" ca="1">_xlfn.IFS(F324=0," ",F324="ALTERNATIVO","REVISAR",F324="REGULAR","NO APLICA")</f>
        <v xml:space="preserve"> </v>
      </c>
      <c r="AD324" s="192" t="str" cm="1">
        <f t="array" ref="AD324">IFERROR(_xlfn.IFS(AND(L324="si",M324="si"),1,AND(L324="no",M324="si"),0.5,AND(L324="si",M324="no"),0.5,AND(L324="no",M324="no"),0),"")</f>
        <v/>
      </c>
    </row>
    <row r="325" spans="1:30">
      <c r="A325" s="101" t="str">
        <f ca="1"/>
        <v/>
      </c>
      <c r="B325" s="101">
        <f ca="1"/>
        <v>0</v>
      </c>
      <c r="C325" s="101" t="str">
        <f ca="1"/>
        <v/>
      </c>
      <c r="D325" s="101">
        <f ca="1"/>
        <v>0</v>
      </c>
      <c r="E325" s="101">
        <f ca="1"/>
        <v>0</v>
      </c>
      <c r="F325" s="101">
        <f ca="1"/>
        <v>0</v>
      </c>
      <c r="G325" s="101">
        <f ca="1"/>
        <v>0</v>
      </c>
      <c r="H325" s="101">
        <f ca="1"/>
        <v>0</v>
      </c>
      <c r="I325" s="101">
        <f ca="1"/>
        <v>0</v>
      </c>
      <c r="J325" s="101">
        <f ca="1"/>
        <v>0</v>
      </c>
      <c r="L325" s="205"/>
      <c r="M325" s="205"/>
      <c r="S325" s="92" t="str">
        <f t="shared" ca="1" si="22"/>
        <v/>
      </c>
      <c r="U325" s="92" t="str">
        <f t="shared" ca="1" si="21"/>
        <v/>
      </c>
      <c r="V325" s="91">
        <f t="shared" ca="1" si="21"/>
        <v>0</v>
      </c>
      <c r="W325" s="91" t="str">
        <f t="shared" ca="1" si="21"/>
        <v/>
      </c>
      <c r="X325" s="91" t="str" cm="1">
        <f t="array" aca="1" ref="X325" ca="1">IFERROR(_xlfn.IFS(W325="E",1,W325="G/2",$I$3/2,W325="G/5",$I$3/5,W325="G/10",$I$3/10,W325="i",$I$3),"")</f>
        <v/>
      </c>
      <c r="Y325" s="189">
        <f t="shared" ca="1" si="23"/>
        <v>0</v>
      </c>
      <c r="Z325" s="101">
        <f t="shared" ca="1" si="24"/>
        <v>0</v>
      </c>
      <c r="AA325" s="163" t="str">
        <f t="shared" ca="1" si="25"/>
        <v/>
      </c>
      <c r="AB325" s="190" t="str" cm="1">
        <f t="array" aca="1" ref="AB325" ca="1">_xlfn.IFS(Z325=0,"",Z325&gt;2.9,0,Z325&gt;2.4,0.25,Z325&gt;1.9,0.5,Z325&gt;1.5,0.75,Z325&lt;1.6,1)</f>
        <v/>
      </c>
      <c r="AC325" s="191" t="str" cm="1">
        <f t="array" aca="1" ref="AC325" ca="1">_xlfn.IFS(F325=0," ",F325="ALTERNATIVO","REVISAR",F325="REGULAR","NO APLICA")</f>
        <v xml:space="preserve"> </v>
      </c>
      <c r="AD325" s="192" t="str" cm="1">
        <f t="array" ref="AD325">IFERROR(_xlfn.IFS(AND(L325="si",M325="si"),1,AND(L325="no",M325="si"),0.5,AND(L325="si",M325="no"),0.5,AND(L325="no",M325="no"),0),"")</f>
        <v/>
      </c>
    </row>
    <row r="326" spans="1:30">
      <c r="A326" s="101" t="str">
        <f ca="1"/>
        <v/>
      </c>
      <c r="B326" s="101">
        <f ca="1"/>
        <v>0</v>
      </c>
      <c r="C326" s="101" t="str">
        <f ca="1"/>
        <v/>
      </c>
      <c r="D326" s="101">
        <f ca="1"/>
        <v>0</v>
      </c>
      <c r="E326" s="101">
        <f ca="1"/>
        <v>0</v>
      </c>
      <c r="F326" s="101">
        <f ca="1"/>
        <v>0</v>
      </c>
      <c r="G326" s="101">
        <f ca="1"/>
        <v>0</v>
      </c>
      <c r="H326" s="101">
        <f ca="1"/>
        <v>0</v>
      </c>
      <c r="I326" s="101">
        <f ca="1"/>
        <v>0</v>
      </c>
      <c r="J326" s="101">
        <f ca="1"/>
        <v>0</v>
      </c>
      <c r="L326" s="205"/>
      <c r="M326" s="205"/>
      <c r="S326" s="92" t="str">
        <f t="shared" ca="1" si="22"/>
        <v/>
      </c>
      <c r="U326" s="92" t="str">
        <f t="shared" ca="1" si="21"/>
        <v/>
      </c>
      <c r="V326" s="91">
        <f t="shared" ca="1" si="21"/>
        <v>0</v>
      </c>
      <c r="W326" s="91" t="str">
        <f t="shared" ca="1" si="21"/>
        <v/>
      </c>
      <c r="X326" s="91" t="str" cm="1">
        <f t="array" aca="1" ref="X326" ca="1">IFERROR(_xlfn.IFS(W326="E",1,W326="G/2",$I$3/2,W326="G/5",$I$3/5,W326="G/10",$I$3/10,W326="i",$I$3),"")</f>
        <v/>
      </c>
      <c r="Y326" s="189">
        <f t="shared" ca="1" si="23"/>
        <v>0</v>
      </c>
      <c r="Z326" s="101">
        <f t="shared" ca="1" si="24"/>
        <v>0</v>
      </c>
      <c r="AA326" s="163" t="str">
        <f t="shared" ca="1" si="25"/>
        <v/>
      </c>
      <c r="AB326" s="190" t="str" cm="1">
        <f t="array" aca="1" ref="AB326" ca="1">_xlfn.IFS(Z326=0,"",Z326&gt;2.9,0,Z326&gt;2.4,0.25,Z326&gt;1.9,0.5,Z326&gt;1.5,0.75,Z326&lt;1.6,1)</f>
        <v/>
      </c>
      <c r="AC326" s="191" t="str" cm="1">
        <f t="array" aca="1" ref="AC326" ca="1">_xlfn.IFS(F326=0," ",F326="ALTERNATIVO","REVISAR",F326="REGULAR","NO APLICA")</f>
        <v xml:space="preserve"> </v>
      </c>
      <c r="AD326" s="192" t="str" cm="1">
        <f t="array" ref="AD326">IFERROR(_xlfn.IFS(AND(L326="si",M326="si"),1,AND(L326="no",M326="si"),0.5,AND(L326="si",M326="no"),0.5,AND(L326="no",M326="no"),0),"")</f>
        <v/>
      </c>
    </row>
    <row r="327" spans="1:30">
      <c r="A327" s="101" t="str">
        <f ca="1"/>
        <v/>
      </c>
      <c r="B327" s="101">
        <f ca="1"/>
        <v>0</v>
      </c>
      <c r="C327" s="101" t="str">
        <f ca="1"/>
        <v/>
      </c>
      <c r="D327" s="101">
        <f ca="1"/>
        <v>0</v>
      </c>
      <c r="E327" s="101">
        <f ca="1"/>
        <v>0</v>
      </c>
      <c r="F327" s="101">
        <f ca="1"/>
        <v>0</v>
      </c>
      <c r="G327" s="101">
        <f ca="1"/>
        <v>0</v>
      </c>
      <c r="H327" s="101">
        <f ca="1"/>
        <v>0</v>
      </c>
      <c r="I327" s="101">
        <f ca="1"/>
        <v>0</v>
      </c>
      <c r="J327" s="101">
        <f ca="1"/>
        <v>0</v>
      </c>
      <c r="L327" s="205"/>
      <c r="M327" s="205"/>
      <c r="S327" s="92" t="str">
        <f t="shared" ca="1" si="22"/>
        <v/>
      </c>
      <c r="U327" s="92" t="str">
        <f t="shared" ca="1" si="21"/>
        <v/>
      </c>
      <c r="V327" s="91">
        <f t="shared" ca="1" si="21"/>
        <v>0</v>
      </c>
      <c r="W327" s="91" t="str">
        <f t="shared" ca="1" si="21"/>
        <v/>
      </c>
      <c r="X327" s="91" t="str" cm="1">
        <f t="array" aca="1" ref="X327" ca="1">IFERROR(_xlfn.IFS(W327="E",1,W327="G/2",$I$3/2,W327="G/5",$I$3/5,W327="G/10",$I$3/10,W327="i",$I$3),"")</f>
        <v/>
      </c>
      <c r="Y327" s="189">
        <f t="shared" ca="1" si="23"/>
        <v>0</v>
      </c>
      <c r="Z327" s="101">
        <f t="shared" ca="1" si="24"/>
        <v>0</v>
      </c>
      <c r="AA327" s="163" t="str">
        <f t="shared" ca="1" si="25"/>
        <v/>
      </c>
      <c r="AB327" s="190" t="str" cm="1">
        <f t="array" aca="1" ref="AB327" ca="1">_xlfn.IFS(Z327=0,"",Z327&gt;2.9,0,Z327&gt;2.4,0.25,Z327&gt;1.9,0.5,Z327&gt;1.5,0.75,Z327&lt;1.6,1)</f>
        <v/>
      </c>
      <c r="AC327" s="191" t="str" cm="1">
        <f t="array" aca="1" ref="AC327" ca="1">_xlfn.IFS(F327=0," ",F327="ALTERNATIVO","REVISAR",F327="REGULAR","NO APLICA")</f>
        <v xml:space="preserve"> </v>
      </c>
      <c r="AD327" s="192" t="str" cm="1">
        <f t="array" ref="AD327">IFERROR(_xlfn.IFS(AND(L327="si",M327="si"),1,AND(L327="no",M327="si"),0.5,AND(L327="si",M327="no"),0.5,AND(L327="no",M327="no"),0),"")</f>
        <v/>
      </c>
    </row>
    <row r="328" spans="1:30">
      <c r="A328" s="101" t="str">
        <f ca="1"/>
        <v/>
      </c>
      <c r="B328" s="101">
        <f ca="1"/>
        <v>0</v>
      </c>
      <c r="C328" s="101" t="str">
        <f ca="1"/>
        <v/>
      </c>
      <c r="D328" s="101">
        <f ca="1"/>
        <v>0</v>
      </c>
      <c r="E328" s="101">
        <f ca="1"/>
        <v>0</v>
      </c>
      <c r="F328" s="101">
        <f ca="1"/>
        <v>0</v>
      </c>
      <c r="G328" s="101">
        <f ca="1"/>
        <v>0</v>
      </c>
      <c r="H328" s="101">
        <f ca="1"/>
        <v>0</v>
      </c>
      <c r="I328" s="101">
        <f ca="1"/>
        <v>0</v>
      </c>
      <c r="J328" s="101">
        <f ca="1"/>
        <v>0</v>
      </c>
      <c r="L328" s="205"/>
      <c r="M328" s="205"/>
      <c r="S328" s="92" t="str">
        <f t="shared" ca="1" si="22"/>
        <v/>
      </c>
      <c r="U328" s="92" t="str">
        <f t="shared" ca="1" si="21"/>
        <v/>
      </c>
      <c r="V328" s="91">
        <f t="shared" ca="1" si="21"/>
        <v>0</v>
      </c>
      <c r="W328" s="91" t="str">
        <f t="shared" ca="1" si="21"/>
        <v/>
      </c>
      <c r="X328" s="91" t="str" cm="1">
        <f t="array" aca="1" ref="X328" ca="1">IFERROR(_xlfn.IFS(W328="E",1,W328="G/2",$I$3/2,W328="G/5",$I$3/5,W328="G/10",$I$3/10,W328="i",$I$3),"")</f>
        <v/>
      </c>
      <c r="Y328" s="189">
        <f t="shared" ca="1" si="23"/>
        <v>0</v>
      </c>
      <c r="Z328" s="101">
        <f t="shared" ca="1" si="24"/>
        <v>0</v>
      </c>
      <c r="AA328" s="163" t="str">
        <f t="shared" ca="1" si="25"/>
        <v/>
      </c>
      <c r="AB328" s="190" t="str" cm="1">
        <f t="array" aca="1" ref="AB328" ca="1">_xlfn.IFS(Z328=0,"",Z328&gt;2.9,0,Z328&gt;2.4,0.25,Z328&gt;1.9,0.5,Z328&gt;1.5,0.75,Z328&lt;1.6,1)</f>
        <v/>
      </c>
      <c r="AC328" s="191" t="str" cm="1">
        <f t="array" aca="1" ref="AC328" ca="1">_xlfn.IFS(F328=0," ",F328="ALTERNATIVO","REVISAR",F328="REGULAR","NO APLICA")</f>
        <v xml:space="preserve"> </v>
      </c>
      <c r="AD328" s="192" t="str" cm="1">
        <f t="array" ref="AD328">IFERROR(_xlfn.IFS(AND(L328="si",M328="si"),1,AND(L328="no",M328="si"),0.5,AND(L328="si",M328="no"),0.5,AND(L328="no",M328="no"),0),"")</f>
        <v/>
      </c>
    </row>
    <row r="329" spans="1:30">
      <c r="A329" s="101" t="str">
        <f ca="1"/>
        <v/>
      </c>
      <c r="B329" s="101">
        <f ca="1"/>
        <v>0</v>
      </c>
      <c r="C329" s="101" t="str">
        <f ca="1"/>
        <v/>
      </c>
      <c r="D329" s="101">
        <f ca="1"/>
        <v>0</v>
      </c>
      <c r="E329" s="101">
        <f ca="1"/>
        <v>0</v>
      </c>
      <c r="F329" s="101">
        <f ca="1"/>
        <v>0</v>
      </c>
      <c r="G329" s="101">
        <f ca="1"/>
        <v>0</v>
      </c>
      <c r="H329" s="101">
        <f ca="1"/>
        <v>0</v>
      </c>
      <c r="I329" s="101">
        <f ca="1"/>
        <v>0</v>
      </c>
      <c r="J329" s="101">
        <f ca="1"/>
        <v>0</v>
      </c>
      <c r="L329" s="205"/>
      <c r="M329" s="205"/>
      <c r="S329" s="92" t="str">
        <f t="shared" ca="1" si="22"/>
        <v/>
      </c>
      <c r="U329" s="92" t="str">
        <f t="shared" ca="1" si="21"/>
        <v/>
      </c>
      <c r="V329" s="91">
        <f t="shared" ca="1" si="21"/>
        <v>0</v>
      </c>
      <c r="W329" s="91" t="str">
        <f t="shared" ca="1" si="21"/>
        <v/>
      </c>
      <c r="X329" s="91" t="str" cm="1">
        <f t="array" aca="1" ref="X329" ca="1">IFERROR(_xlfn.IFS(W329="E",1,W329="G/2",$I$3/2,W329="G/5",$I$3/5,W329="G/10",$I$3/10,W329="i",$I$3),"")</f>
        <v/>
      </c>
      <c r="Y329" s="189">
        <f t="shared" ca="1" si="23"/>
        <v>0</v>
      </c>
      <c r="Z329" s="101">
        <f t="shared" ca="1" si="24"/>
        <v>0</v>
      </c>
      <c r="AA329" s="163" t="str">
        <f t="shared" ca="1" si="25"/>
        <v/>
      </c>
      <c r="AB329" s="190" t="str" cm="1">
        <f t="array" aca="1" ref="AB329" ca="1">_xlfn.IFS(Z329=0,"",Z329&gt;2.9,0,Z329&gt;2.4,0.25,Z329&gt;1.9,0.5,Z329&gt;1.5,0.75,Z329&lt;1.6,1)</f>
        <v/>
      </c>
      <c r="AC329" s="191" t="str" cm="1">
        <f t="array" aca="1" ref="AC329" ca="1">_xlfn.IFS(F329=0," ",F329="ALTERNATIVO","REVISAR",F329="REGULAR","NO APLICA")</f>
        <v xml:space="preserve"> </v>
      </c>
      <c r="AD329" s="192" t="str" cm="1">
        <f t="array" ref="AD329">IFERROR(_xlfn.IFS(AND(L329="si",M329="si"),1,AND(L329="no",M329="si"),0.5,AND(L329="si",M329="no"),0.5,AND(L329="no",M329="no"),0),"")</f>
        <v/>
      </c>
    </row>
    <row r="330" spans="1:30">
      <c r="A330" s="101" t="str">
        <f ca="1"/>
        <v/>
      </c>
      <c r="B330" s="101">
        <f ca="1"/>
        <v>0</v>
      </c>
      <c r="C330" s="101" t="str">
        <f ca="1"/>
        <v/>
      </c>
      <c r="D330" s="101">
        <f ca="1"/>
        <v>0</v>
      </c>
      <c r="E330" s="101">
        <f ca="1"/>
        <v>0</v>
      </c>
      <c r="F330" s="101">
        <f ca="1"/>
        <v>0</v>
      </c>
      <c r="G330" s="101">
        <f ca="1"/>
        <v>0</v>
      </c>
      <c r="H330" s="101">
        <f ca="1"/>
        <v>0</v>
      </c>
      <c r="I330" s="101">
        <f ca="1"/>
        <v>0</v>
      </c>
      <c r="J330" s="101">
        <f ca="1"/>
        <v>0</v>
      </c>
      <c r="L330" s="205"/>
      <c r="M330" s="205"/>
      <c r="S330" s="92" t="str">
        <f t="shared" ca="1" si="22"/>
        <v/>
      </c>
      <c r="U330" s="92" t="str">
        <f t="shared" ca="1" si="21"/>
        <v/>
      </c>
      <c r="V330" s="91">
        <f t="shared" ca="1" si="21"/>
        <v>0</v>
      </c>
      <c r="W330" s="91" t="str">
        <f t="shared" ca="1" si="21"/>
        <v/>
      </c>
      <c r="X330" s="91" t="str" cm="1">
        <f t="array" aca="1" ref="X330" ca="1">IFERROR(_xlfn.IFS(W330="E",1,W330="G/2",$I$3/2,W330="G/5",$I$3/5,W330="G/10",$I$3/10,W330="i",$I$3),"")</f>
        <v/>
      </c>
      <c r="Y330" s="189">
        <f t="shared" ca="1" si="23"/>
        <v>0</v>
      </c>
      <c r="Z330" s="101">
        <f t="shared" ca="1" si="24"/>
        <v>0</v>
      </c>
      <c r="AA330" s="163" t="str">
        <f t="shared" ca="1" si="25"/>
        <v/>
      </c>
      <c r="AB330" s="190" t="str" cm="1">
        <f t="array" aca="1" ref="AB330" ca="1">_xlfn.IFS(Z330=0,"",Z330&gt;2.9,0,Z330&gt;2.4,0.25,Z330&gt;1.9,0.5,Z330&gt;1.5,0.75,Z330&lt;1.6,1)</f>
        <v/>
      </c>
      <c r="AC330" s="191" t="str" cm="1">
        <f t="array" aca="1" ref="AC330" ca="1">_xlfn.IFS(F330=0," ",F330="ALTERNATIVO","REVISAR",F330="REGULAR","NO APLICA")</f>
        <v xml:space="preserve"> </v>
      </c>
      <c r="AD330" s="192" t="str" cm="1">
        <f t="array" ref="AD330">IFERROR(_xlfn.IFS(AND(L330="si",M330="si"),1,AND(L330="no",M330="si"),0.5,AND(L330="si",M330="no"),0.5,AND(L330="no",M330="no"),0),"")</f>
        <v/>
      </c>
    </row>
    <row r="331" spans="1:30">
      <c r="A331" s="101" t="str">
        <f ca="1"/>
        <v/>
      </c>
      <c r="B331" s="101">
        <f ca="1"/>
        <v>0</v>
      </c>
      <c r="C331" s="101" t="str">
        <f ca="1"/>
        <v/>
      </c>
      <c r="D331" s="101">
        <f ca="1"/>
        <v>0</v>
      </c>
      <c r="E331" s="101">
        <f ca="1"/>
        <v>0</v>
      </c>
      <c r="F331" s="101">
        <f ca="1"/>
        <v>0</v>
      </c>
      <c r="G331" s="101">
        <f ca="1"/>
        <v>0</v>
      </c>
      <c r="H331" s="101">
        <f ca="1"/>
        <v>0</v>
      </c>
      <c r="I331" s="101">
        <f ca="1"/>
        <v>0</v>
      </c>
      <c r="J331" s="101">
        <f ca="1"/>
        <v>0</v>
      </c>
      <c r="L331" s="205"/>
      <c r="M331" s="205"/>
      <c r="S331" s="92" t="str">
        <f t="shared" ca="1" si="22"/>
        <v/>
      </c>
      <c r="U331" s="92" t="str">
        <f t="shared" ref="U331:W394" ca="1" si="26">IFERROR(A331,"")</f>
        <v/>
      </c>
      <c r="V331" s="91">
        <f t="shared" ca="1" si="26"/>
        <v>0</v>
      </c>
      <c r="W331" s="91" t="str">
        <f t="shared" ca="1" si="26"/>
        <v/>
      </c>
      <c r="X331" s="91" t="str" cm="1">
        <f t="array" aca="1" ref="X331" ca="1">IFERROR(_xlfn.IFS(W331="E",1,W331="G/2",$I$3/2,W331="G/5",$I$3/5,W331="G/10",$I$3/10,W331="i",$I$3),"")</f>
        <v/>
      </c>
      <c r="Y331" s="189">
        <f t="shared" ca="1" si="23"/>
        <v>0</v>
      </c>
      <c r="Z331" s="101">
        <f t="shared" ca="1" si="24"/>
        <v>0</v>
      </c>
      <c r="AA331" s="163" t="str">
        <f t="shared" ca="1" si="25"/>
        <v/>
      </c>
      <c r="AB331" s="190" t="str" cm="1">
        <f t="array" aca="1" ref="AB331" ca="1">_xlfn.IFS(Z331=0,"",Z331&gt;2.9,0,Z331&gt;2.4,0.25,Z331&gt;1.9,0.5,Z331&gt;1.5,0.75,Z331&lt;1.6,1)</f>
        <v/>
      </c>
      <c r="AC331" s="191" t="str" cm="1">
        <f t="array" aca="1" ref="AC331" ca="1">_xlfn.IFS(F331=0," ",F331="ALTERNATIVO","REVISAR",F331="REGULAR","NO APLICA")</f>
        <v xml:space="preserve"> </v>
      </c>
      <c r="AD331" s="192" t="str" cm="1">
        <f t="array" ref="AD331">IFERROR(_xlfn.IFS(AND(L331="si",M331="si"),1,AND(L331="no",M331="si"),0.5,AND(L331="si",M331="no"),0.5,AND(L331="no",M331="no"),0),"")</f>
        <v/>
      </c>
    </row>
    <row r="332" spans="1:30">
      <c r="A332" s="101" t="str">
        <f ca="1"/>
        <v/>
      </c>
      <c r="B332" s="101">
        <f ca="1"/>
        <v>0</v>
      </c>
      <c r="C332" s="101" t="str">
        <f ca="1"/>
        <v/>
      </c>
      <c r="D332" s="101">
        <f ca="1"/>
        <v>0</v>
      </c>
      <c r="E332" s="101">
        <f ca="1"/>
        <v>0</v>
      </c>
      <c r="F332" s="101">
        <f ca="1"/>
        <v>0</v>
      </c>
      <c r="G332" s="101">
        <f ca="1"/>
        <v>0</v>
      </c>
      <c r="H332" s="101">
        <f ca="1"/>
        <v>0</v>
      </c>
      <c r="I332" s="101">
        <f ca="1"/>
        <v>0</v>
      </c>
      <c r="J332" s="101">
        <f ca="1"/>
        <v>0</v>
      </c>
      <c r="L332" s="205"/>
      <c r="M332" s="205"/>
      <c r="S332" s="92" t="str">
        <f t="shared" ref="S332:S395" ca="1" si="27">IFERROR(A332,"")</f>
        <v/>
      </c>
      <c r="U332" s="92" t="str">
        <f t="shared" ca="1" si="26"/>
        <v/>
      </c>
      <c r="V332" s="91">
        <f t="shared" ca="1" si="26"/>
        <v>0</v>
      </c>
      <c r="W332" s="91" t="str">
        <f t="shared" ca="1" si="26"/>
        <v/>
      </c>
      <c r="X332" s="91" t="str" cm="1">
        <f t="array" aca="1" ref="X332" ca="1">IFERROR(_xlfn.IFS(W332="E",1,W332="G/2",$I$3/2,W332="G/5",$I$3/5,W332="G/10",$I$3/10,W332="i",$I$3),"")</f>
        <v/>
      </c>
      <c r="Y332" s="189">
        <f t="shared" ref="Y332:Y395" ca="1" si="28">IFERROR(H332,"")</f>
        <v>0</v>
      </c>
      <c r="Z332" s="101">
        <f t="shared" ref="Z332:Z395" ca="1" si="29">IFERROR(Y332/X332,0)</f>
        <v>0</v>
      </c>
      <c r="AA332" s="163" t="str">
        <f t="shared" ca="1" si="25"/>
        <v/>
      </c>
      <c r="AB332" s="190" t="str" cm="1">
        <f t="array" aca="1" ref="AB332" ca="1">_xlfn.IFS(Z332=0,"",Z332&gt;2.9,0,Z332&gt;2.4,0.25,Z332&gt;1.9,0.5,Z332&gt;1.5,0.75,Z332&lt;1.6,1)</f>
        <v/>
      </c>
      <c r="AC332" s="191" t="str" cm="1">
        <f t="array" aca="1" ref="AC332" ca="1">_xlfn.IFS(F332=0," ",F332="ALTERNATIVO","REVISAR",F332="REGULAR","NO APLICA")</f>
        <v xml:space="preserve"> </v>
      </c>
      <c r="AD332" s="192" t="str" cm="1">
        <f t="array" ref="AD332">IFERROR(_xlfn.IFS(AND(L332="si",M332="si"),1,AND(L332="no",M332="si"),0.5,AND(L332="si",M332="no"),0.5,AND(L332="no",M332="no"),0),"")</f>
        <v/>
      </c>
    </row>
    <row r="333" spans="1:30">
      <c r="A333" s="101" t="str">
        <f ca="1"/>
        <v/>
      </c>
      <c r="B333" s="101">
        <f ca="1"/>
        <v>0</v>
      </c>
      <c r="C333" s="101" t="str">
        <f ca="1"/>
        <v/>
      </c>
      <c r="D333" s="101">
        <f ca="1"/>
        <v>0</v>
      </c>
      <c r="E333" s="101">
        <f ca="1"/>
        <v>0</v>
      </c>
      <c r="F333" s="101">
        <f ca="1"/>
        <v>0</v>
      </c>
      <c r="G333" s="101">
        <f ca="1"/>
        <v>0</v>
      </c>
      <c r="H333" s="101">
        <f ca="1"/>
        <v>0</v>
      </c>
      <c r="I333" s="101">
        <f ca="1"/>
        <v>0</v>
      </c>
      <c r="J333" s="101">
        <f ca="1"/>
        <v>0</v>
      </c>
      <c r="L333" s="205"/>
      <c r="M333" s="205"/>
      <c r="S333" s="92" t="str">
        <f t="shared" ca="1" si="27"/>
        <v/>
      </c>
      <c r="U333" s="92" t="str">
        <f t="shared" ca="1" si="26"/>
        <v/>
      </c>
      <c r="V333" s="91">
        <f t="shared" ca="1" si="26"/>
        <v>0</v>
      </c>
      <c r="W333" s="91" t="str">
        <f t="shared" ca="1" si="26"/>
        <v/>
      </c>
      <c r="X333" s="91" t="str" cm="1">
        <f t="array" aca="1" ref="X333" ca="1">IFERROR(_xlfn.IFS(W333="E",1,W333="G/2",$I$3/2,W333="G/5",$I$3/5,W333="G/10",$I$3/10,W333="i",$I$3),"")</f>
        <v/>
      </c>
      <c r="Y333" s="189">
        <f t="shared" ca="1" si="28"/>
        <v>0</v>
      </c>
      <c r="Z333" s="101">
        <f t="shared" ca="1" si="29"/>
        <v>0</v>
      </c>
      <c r="AA333" s="163" t="str">
        <f t="shared" ca="1" si="25"/>
        <v/>
      </c>
      <c r="AB333" s="190" t="str" cm="1">
        <f t="array" aca="1" ref="AB333" ca="1">_xlfn.IFS(Z333=0,"",Z333&gt;2.9,0,Z333&gt;2.4,0.25,Z333&gt;1.9,0.5,Z333&gt;1.5,0.75,Z333&lt;1.6,1)</f>
        <v/>
      </c>
      <c r="AC333" s="191" t="str" cm="1">
        <f t="array" aca="1" ref="AC333" ca="1">_xlfn.IFS(F333=0," ",F333="ALTERNATIVO","REVISAR",F333="REGULAR","NO APLICA")</f>
        <v xml:space="preserve"> </v>
      </c>
      <c r="AD333" s="192" t="str" cm="1">
        <f t="array" ref="AD333">IFERROR(_xlfn.IFS(AND(L333="si",M333="si"),1,AND(L333="no",M333="si"),0.5,AND(L333="si",M333="no"),0.5,AND(L333="no",M333="no"),0),"")</f>
        <v/>
      </c>
    </row>
    <row r="334" spans="1:30">
      <c r="A334" s="101" t="str">
        <f ca="1"/>
        <v/>
      </c>
      <c r="B334" s="101">
        <f ca="1"/>
        <v>0</v>
      </c>
      <c r="C334" s="101" t="str">
        <f ca="1"/>
        <v/>
      </c>
      <c r="D334" s="101">
        <f ca="1"/>
        <v>0</v>
      </c>
      <c r="E334" s="101">
        <f ca="1"/>
        <v>0</v>
      </c>
      <c r="F334" s="101">
        <f ca="1"/>
        <v>0</v>
      </c>
      <c r="G334" s="101">
        <f ca="1"/>
        <v>0</v>
      </c>
      <c r="H334" s="101">
        <f ca="1"/>
        <v>0</v>
      </c>
      <c r="I334" s="101">
        <f ca="1"/>
        <v>0</v>
      </c>
      <c r="J334" s="101">
        <f ca="1"/>
        <v>0</v>
      </c>
      <c r="L334" s="205"/>
      <c r="M334" s="205"/>
      <c r="S334" s="92" t="str">
        <f t="shared" ca="1" si="27"/>
        <v/>
      </c>
      <c r="U334" s="92" t="str">
        <f t="shared" ca="1" si="26"/>
        <v/>
      </c>
      <c r="V334" s="91">
        <f t="shared" ca="1" si="26"/>
        <v>0</v>
      </c>
      <c r="W334" s="91" t="str">
        <f t="shared" ca="1" si="26"/>
        <v/>
      </c>
      <c r="X334" s="91" t="str" cm="1">
        <f t="array" aca="1" ref="X334" ca="1">IFERROR(_xlfn.IFS(W334="E",1,W334="G/2",$I$3/2,W334="G/5",$I$3/5,W334="G/10",$I$3/10,W334="i",$I$3),"")</f>
        <v/>
      </c>
      <c r="Y334" s="189">
        <f t="shared" ca="1" si="28"/>
        <v>0</v>
      </c>
      <c r="Z334" s="101">
        <f t="shared" ca="1" si="29"/>
        <v>0</v>
      </c>
      <c r="AA334" s="163" t="str">
        <f t="shared" ca="1" si="25"/>
        <v/>
      </c>
      <c r="AB334" s="190" t="str" cm="1">
        <f t="array" aca="1" ref="AB334" ca="1">_xlfn.IFS(Z334=0,"",Z334&gt;2.9,0,Z334&gt;2.4,0.25,Z334&gt;1.9,0.5,Z334&gt;1.5,0.75,Z334&lt;1.6,1)</f>
        <v/>
      </c>
      <c r="AC334" s="191" t="str" cm="1">
        <f t="array" aca="1" ref="AC334" ca="1">_xlfn.IFS(F334=0," ",F334="ALTERNATIVO","REVISAR",F334="REGULAR","NO APLICA")</f>
        <v xml:space="preserve"> </v>
      </c>
      <c r="AD334" s="192" t="str" cm="1">
        <f t="array" ref="AD334">IFERROR(_xlfn.IFS(AND(L334="si",M334="si"),1,AND(L334="no",M334="si"),0.5,AND(L334="si",M334="no"),0.5,AND(L334="no",M334="no"),0),"")</f>
        <v/>
      </c>
    </row>
    <row r="335" spans="1:30">
      <c r="A335" s="101" t="str">
        <f ca="1"/>
        <v/>
      </c>
      <c r="B335" s="101">
        <f ca="1"/>
        <v>0</v>
      </c>
      <c r="C335" s="101" t="str">
        <f ca="1"/>
        <v/>
      </c>
      <c r="D335" s="101">
        <f ca="1"/>
        <v>0</v>
      </c>
      <c r="E335" s="101">
        <f ca="1"/>
        <v>0</v>
      </c>
      <c r="F335" s="101">
        <f ca="1"/>
        <v>0</v>
      </c>
      <c r="G335" s="101">
        <f ca="1"/>
        <v>0</v>
      </c>
      <c r="H335" s="101">
        <f ca="1"/>
        <v>0</v>
      </c>
      <c r="I335" s="101">
        <f ca="1"/>
        <v>0</v>
      </c>
      <c r="J335" s="101">
        <f ca="1"/>
        <v>0</v>
      </c>
      <c r="L335" s="205"/>
      <c r="M335" s="205"/>
      <c r="S335" s="92" t="str">
        <f t="shared" ca="1" si="27"/>
        <v/>
      </c>
      <c r="U335" s="92" t="str">
        <f t="shared" ca="1" si="26"/>
        <v/>
      </c>
      <c r="V335" s="91">
        <f t="shared" ca="1" si="26"/>
        <v>0</v>
      </c>
      <c r="W335" s="91" t="str">
        <f t="shared" ca="1" si="26"/>
        <v/>
      </c>
      <c r="X335" s="91" t="str" cm="1">
        <f t="array" aca="1" ref="X335" ca="1">IFERROR(_xlfn.IFS(W335="E",1,W335="G/2",$I$3/2,W335="G/5",$I$3/5,W335="G/10",$I$3/10,W335="i",$I$3),"")</f>
        <v/>
      </c>
      <c r="Y335" s="189">
        <f t="shared" ca="1" si="28"/>
        <v>0</v>
      </c>
      <c r="Z335" s="101">
        <f t="shared" ca="1" si="29"/>
        <v>0</v>
      </c>
      <c r="AA335" s="163" t="str">
        <f t="shared" ca="1" si="25"/>
        <v/>
      </c>
      <c r="AB335" s="190" t="str" cm="1">
        <f t="array" aca="1" ref="AB335" ca="1">_xlfn.IFS(Z335=0,"",Z335&gt;2.9,0,Z335&gt;2.4,0.25,Z335&gt;1.9,0.5,Z335&gt;1.5,0.75,Z335&lt;1.6,1)</f>
        <v/>
      </c>
      <c r="AC335" s="191" t="str" cm="1">
        <f t="array" aca="1" ref="AC335" ca="1">_xlfn.IFS(F335=0," ",F335="ALTERNATIVO","REVISAR",F335="REGULAR","NO APLICA")</f>
        <v xml:space="preserve"> </v>
      </c>
      <c r="AD335" s="192" t="str" cm="1">
        <f t="array" ref="AD335">IFERROR(_xlfn.IFS(AND(L335="si",M335="si"),1,AND(L335="no",M335="si"),0.5,AND(L335="si",M335="no"),0.5,AND(L335="no",M335="no"),0),"")</f>
        <v/>
      </c>
    </row>
    <row r="336" spans="1:30">
      <c r="A336" s="101" t="str">
        <f ca="1"/>
        <v/>
      </c>
      <c r="B336" s="101">
        <f ca="1"/>
        <v>0</v>
      </c>
      <c r="C336" s="101" t="str">
        <f ca="1"/>
        <v/>
      </c>
      <c r="D336" s="101">
        <f ca="1"/>
        <v>0</v>
      </c>
      <c r="E336" s="101">
        <f ca="1"/>
        <v>0</v>
      </c>
      <c r="F336" s="101">
        <f ca="1"/>
        <v>0</v>
      </c>
      <c r="G336" s="101">
        <f ca="1"/>
        <v>0</v>
      </c>
      <c r="H336" s="101">
        <f ca="1"/>
        <v>0</v>
      </c>
      <c r="I336" s="101">
        <f ca="1"/>
        <v>0</v>
      </c>
      <c r="J336" s="101">
        <f ca="1"/>
        <v>0</v>
      </c>
      <c r="L336" s="205"/>
      <c r="M336" s="205"/>
      <c r="S336" s="92" t="str">
        <f t="shared" ca="1" si="27"/>
        <v/>
      </c>
      <c r="U336" s="92" t="str">
        <f t="shared" ca="1" si="26"/>
        <v/>
      </c>
      <c r="V336" s="91">
        <f t="shared" ca="1" si="26"/>
        <v>0</v>
      </c>
      <c r="W336" s="91" t="str">
        <f t="shared" ca="1" si="26"/>
        <v/>
      </c>
      <c r="X336" s="91" t="str" cm="1">
        <f t="array" aca="1" ref="X336" ca="1">IFERROR(_xlfn.IFS(W336="E",1,W336="G/2",$I$3/2,W336="G/5",$I$3/5,W336="G/10",$I$3/10,W336="i",$I$3),"")</f>
        <v/>
      </c>
      <c r="Y336" s="189">
        <f t="shared" ca="1" si="28"/>
        <v>0</v>
      </c>
      <c r="Z336" s="101">
        <f t="shared" ca="1" si="29"/>
        <v>0</v>
      </c>
      <c r="AA336" s="163" t="str">
        <f t="shared" ca="1" si="25"/>
        <v/>
      </c>
      <c r="AB336" s="190" t="str" cm="1">
        <f t="array" aca="1" ref="AB336" ca="1">_xlfn.IFS(Z336=0,"",Z336&gt;2.9,0,Z336&gt;2.4,0.25,Z336&gt;1.9,0.5,Z336&gt;1.5,0.75,Z336&lt;1.6,1)</f>
        <v/>
      </c>
      <c r="AC336" s="191" t="str" cm="1">
        <f t="array" aca="1" ref="AC336" ca="1">_xlfn.IFS(F336=0," ",F336="ALTERNATIVO","REVISAR",F336="REGULAR","NO APLICA")</f>
        <v xml:space="preserve"> </v>
      </c>
      <c r="AD336" s="192" t="str" cm="1">
        <f t="array" ref="AD336">IFERROR(_xlfn.IFS(AND(L336="si",M336="si"),1,AND(L336="no",M336="si"),0.5,AND(L336="si",M336="no"),0.5,AND(L336="no",M336="no"),0),"")</f>
        <v/>
      </c>
    </row>
    <row r="337" spans="1:30">
      <c r="A337" s="101" t="str">
        <f ca="1"/>
        <v/>
      </c>
      <c r="B337" s="101">
        <f ca="1"/>
        <v>0</v>
      </c>
      <c r="C337" s="101" t="str">
        <f ca="1"/>
        <v/>
      </c>
      <c r="D337" s="101">
        <f ca="1"/>
        <v>0</v>
      </c>
      <c r="E337" s="101">
        <f ca="1"/>
        <v>0</v>
      </c>
      <c r="F337" s="101">
        <f ca="1"/>
        <v>0</v>
      </c>
      <c r="G337" s="101">
        <f ca="1"/>
        <v>0</v>
      </c>
      <c r="H337" s="101">
        <f ca="1"/>
        <v>0</v>
      </c>
      <c r="I337" s="101">
        <f ca="1"/>
        <v>0</v>
      </c>
      <c r="J337" s="101">
        <f ca="1"/>
        <v>0</v>
      </c>
      <c r="L337" s="205"/>
      <c r="M337" s="205"/>
      <c r="S337" s="92" t="str">
        <f t="shared" ca="1" si="27"/>
        <v/>
      </c>
      <c r="U337" s="92" t="str">
        <f t="shared" ca="1" si="26"/>
        <v/>
      </c>
      <c r="V337" s="91">
        <f t="shared" ca="1" si="26"/>
        <v>0</v>
      </c>
      <c r="W337" s="91" t="str">
        <f t="shared" ca="1" si="26"/>
        <v/>
      </c>
      <c r="X337" s="91" t="str" cm="1">
        <f t="array" aca="1" ref="X337" ca="1">IFERROR(_xlfn.IFS(W337="E",1,W337="G/2",$I$3/2,W337="G/5",$I$3/5,W337="G/10",$I$3/10,W337="i",$I$3),"")</f>
        <v/>
      </c>
      <c r="Y337" s="189">
        <f t="shared" ca="1" si="28"/>
        <v>0</v>
      </c>
      <c r="Z337" s="101">
        <f t="shared" ca="1" si="29"/>
        <v>0</v>
      </c>
      <c r="AA337" s="163" t="str">
        <f t="shared" ca="1" si="25"/>
        <v/>
      </c>
      <c r="AB337" s="190" t="str" cm="1">
        <f t="array" aca="1" ref="AB337" ca="1">_xlfn.IFS(Z337=0,"",Z337&gt;2.9,0,Z337&gt;2.4,0.25,Z337&gt;1.9,0.5,Z337&gt;1.5,0.75,Z337&lt;1.6,1)</f>
        <v/>
      </c>
      <c r="AC337" s="191" t="str" cm="1">
        <f t="array" aca="1" ref="AC337" ca="1">_xlfn.IFS(F337=0," ",F337="ALTERNATIVO","REVISAR",F337="REGULAR","NO APLICA")</f>
        <v xml:space="preserve"> </v>
      </c>
      <c r="AD337" s="192" t="str" cm="1">
        <f t="array" ref="AD337">IFERROR(_xlfn.IFS(AND(L337="si",M337="si"),1,AND(L337="no",M337="si"),0.5,AND(L337="si",M337="no"),0.5,AND(L337="no",M337="no"),0),"")</f>
        <v/>
      </c>
    </row>
    <row r="338" spans="1:30">
      <c r="A338" s="101" t="str">
        <f ca="1"/>
        <v/>
      </c>
      <c r="B338" s="101">
        <f ca="1"/>
        <v>0</v>
      </c>
      <c r="C338" s="101" t="str">
        <f ca="1"/>
        <v/>
      </c>
      <c r="D338" s="101">
        <f ca="1"/>
        <v>0</v>
      </c>
      <c r="E338" s="101">
        <f ca="1"/>
        <v>0</v>
      </c>
      <c r="F338" s="101">
        <f ca="1"/>
        <v>0</v>
      </c>
      <c r="G338" s="101">
        <f ca="1"/>
        <v>0</v>
      </c>
      <c r="H338" s="101">
        <f ca="1"/>
        <v>0</v>
      </c>
      <c r="I338" s="101">
        <f ca="1"/>
        <v>0</v>
      </c>
      <c r="J338" s="101">
        <f ca="1"/>
        <v>0</v>
      </c>
      <c r="L338" s="205"/>
      <c r="M338" s="205"/>
      <c r="S338" s="92" t="str">
        <f t="shared" ca="1" si="27"/>
        <v/>
      </c>
      <c r="U338" s="92" t="str">
        <f t="shared" ca="1" si="26"/>
        <v/>
      </c>
      <c r="V338" s="91">
        <f t="shared" ca="1" si="26"/>
        <v>0</v>
      </c>
      <c r="W338" s="91" t="str">
        <f t="shared" ca="1" si="26"/>
        <v/>
      </c>
      <c r="X338" s="91" t="str" cm="1">
        <f t="array" aca="1" ref="X338" ca="1">IFERROR(_xlfn.IFS(W338="E",1,W338="G/2",$I$3/2,W338="G/5",$I$3/5,W338="G/10",$I$3/10,W338="i",$I$3),"")</f>
        <v/>
      </c>
      <c r="Y338" s="189">
        <f t="shared" ca="1" si="28"/>
        <v>0</v>
      </c>
      <c r="Z338" s="101">
        <f t="shared" ca="1" si="29"/>
        <v>0</v>
      </c>
      <c r="AA338" s="163" t="str">
        <f t="shared" ca="1" si="25"/>
        <v/>
      </c>
      <c r="AB338" s="190" t="str" cm="1">
        <f t="array" aca="1" ref="AB338" ca="1">_xlfn.IFS(Z338=0,"",Z338&gt;2.9,0,Z338&gt;2.4,0.25,Z338&gt;1.9,0.5,Z338&gt;1.5,0.75,Z338&lt;1.6,1)</f>
        <v/>
      </c>
      <c r="AC338" s="191" t="str" cm="1">
        <f t="array" aca="1" ref="AC338" ca="1">_xlfn.IFS(F338=0," ",F338="ALTERNATIVO","REVISAR",F338="REGULAR","NO APLICA")</f>
        <v xml:space="preserve"> </v>
      </c>
      <c r="AD338" s="192" t="str" cm="1">
        <f t="array" ref="AD338">IFERROR(_xlfn.IFS(AND(L338="si",M338="si"),1,AND(L338="no",M338="si"),0.5,AND(L338="si",M338="no"),0.5,AND(L338="no",M338="no"),0),"")</f>
        <v/>
      </c>
    </row>
    <row r="339" spans="1:30">
      <c r="A339" s="101" t="str">
        <f ca="1"/>
        <v/>
      </c>
      <c r="B339" s="101">
        <f ca="1"/>
        <v>0</v>
      </c>
      <c r="C339" s="101" t="str">
        <f ca="1"/>
        <v/>
      </c>
      <c r="D339" s="101">
        <f ca="1"/>
        <v>0</v>
      </c>
      <c r="E339" s="101">
        <f ca="1"/>
        <v>0</v>
      </c>
      <c r="F339" s="101">
        <f ca="1"/>
        <v>0</v>
      </c>
      <c r="G339" s="101">
        <f ca="1"/>
        <v>0</v>
      </c>
      <c r="H339" s="101">
        <f ca="1"/>
        <v>0</v>
      </c>
      <c r="I339" s="101">
        <f ca="1"/>
        <v>0</v>
      </c>
      <c r="J339" s="101">
        <f ca="1"/>
        <v>0</v>
      </c>
      <c r="L339" s="205"/>
      <c r="M339" s="205"/>
      <c r="S339" s="92" t="str">
        <f t="shared" ca="1" si="27"/>
        <v/>
      </c>
      <c r="U339" s="92" t="str">
        <f t="shared" ca="1" si="26"/>
        <v/>
      </c>
      <c r="V339" s="91">
        <f t="shared" ca="1" si="26"/>
        <v>0</v>
      </c>
      <c r="W339" s="91" t="str">
        <f t="shared" ca="1" si="26"/>
        <v/>
      </c>
      <c r="X339" s="91" t="str" cm="1">
        <f t="array" aca="1" ref="X339" ca="1">IFERROR(_xlfn.IFS(W339="E",1,W339="G/2",$I$3/2,W339="G/5",$I$3/5,W339="G/10",$I$3/10,W339="i",$I$3),"")</f>
        <v/>
      </c>
      <c r="Y339" s="189">
        <f t="shared" ca="1" si="28"/>
        <v>0</v>
      </c>
      <c r="Z339" s="101">
        <f t="shared" ca="1" si="29"/>
        <v>0</v>
      </c>
      <c r="AA339" s="163" t="str">
        <f t="shared" ca="1" si="25"/>
        <v/>
      </c>
      <c r="AB339" s="190" t="str" cm="1">
        <f t="array" aca="1" ref="AB339" ca="1">_xlfn.IFS(Z339=0,"",Z339&gt;2.9,0,Z339&gt;2.4,0.25,Z339&gt;1.9,0.5,Z339&gt;1.5,0.75,Z339&lt;1.6,1)</f>
        <v/>
      </c>
      <c r="AC339" s="191" t="str" cm="1">
        <f t="array" aca="1" ref="AC339" ca="1">_xlfn.IFS(F339=0," ",F339="ALTERNATIVO","REVISAR",F339="REGULAR","NO APLICA")</f>
        <v xml:space="preserve"> </v>
      </c>
      <c r="AD339" s="192" t="str" cm="1">
        <f t="array" ref="AD339">IFERROR(_xlfn.IFS(AND(L339="si",M339="si"),1,AND(L339="no",M339="si"),0.5,AND(L339="si",M339="no"),0.5,AND(L339="no",M339="no"),0),"")</f>
        <v/>
      </c>
    </row>
    <row r="340" spans="1:30">
      <c r="A340" s="101" t="str">
        <f ca="1"/>
        <v/>
      </c>
      <c r="B340" s="101">
        <f ca="1"/>
        <v>0</v>
      </c>
      <c r="C340" s="101" t="str">
        <f ca="1"/>
        <v/>
      </c>
      <c r="D340" s="101">
        <f ca="1"/>
        <v>0</v>
      </c>
      <c r="E340" s="101">
        <f ca="1"/>
        <v>0</v>
      </c>
      <c r="F340" s="101">
        <f ca="1"/>
        <v>0</v>
      </c>
      <c r="G340" s="101">
        <f ca="1"/>
        <v>0</v>
      </c>
      <c r="H340" s="101">
        <f ca="1"/>
        <v>0</v>
      </c>
      <c r="I340" s="101">
        <f ca="1"/>
        <v>0</v>
      </c>
      <c r="J340" s="101">
        <f ca="1"/>
        <v>0</v>
      </c>
      <c r="L340" s="205"/>
      <c r="M340" s="205"/>
      <c r="S340" s="92" t="str">
        <f t="shared" ca="1" si="27"/>
        <v/>
      </c>
      <c r="U340" s="92" t="str">
        <f t="shared" ca="1" si="26"/>
        <v/>
      </c>
      <c r="V340" s="91">
        <f t="shared" ca="1" si="26"/>
        <v>0</v>
      </c>
      <c r="W340" s="91" t="str">
        <f t="shared" ca="1" si="26"/>
        <v/>
      </c>
      <c r="X340" s="91" t="str" cm="1">
        <f t="array" aca="1" ref="X340" ca="1">IFERROR(_xlfn.IFS(W340="E",1,W340="G/2",$I$3/2,W340="G/5",$I$3/5,W340="G/10",$I$3/10,W340="i",$I$3),"")</f>
        <v/>
      </c>
      <c r="Y340" s="189">
        <f t="shared" ca="1" si="28"/>
        <v>0</v>
      </c>
      <c r="Z340" s="101">
        <f t="shared" ca="1" si="29"/>
        <v>0</v>
      </c>
      <c r="AA340" s="163" t="str">
        <f t="shared" ca="1" si="25"/>
        <v/>
      </c>
      <c r="AB340" s="190" t="str" cm="1">
        <f t="array" aca="1" ref="AB340" ca="1">_xlfn.IFS(Z340=0,"",Z340&gt;2.9,0,Z340&gt;2.4,0.25,Z340&gt;1.9,0.5,Z340&gt;1.5,0.75,Z340&lt;1.6,1)</f>
        <v/>
      </c>
      <c r="AC340" s="191" t="str" cm="1">
        <f t="array" aca="1" ref="AC340" ca="1">_xlfn.IFS(F340=0," ",F340="ALTERNATIVO","REVISAR",F340="REGULAR","NO APLICA")</f>
        <v xml:space="preserve"> </v>
      </c>
      <c r="AD340" s="192" t="str" cm="1">
        <f t="array" ref="AD340">IFERROR(_xlfn.IFS(AND(L340="si",M340="si"),1,AND(L340="no",M340="si"),0.5,AND(L340="si",M340="no"),0.5,AND(L340="no",M340="no"),0),"")</f>
        <v/>
      </c>
    </row>
    <row r="341" spans="1:30">
      <c r="A341" s="101" t="str">
        <f ca="1"/>
        <v/>
      </c>
      <c r="B341" s="101">
        <f ca="1"/>
        <v>0</v>
      </c>
      <c r="C341" s="101" t="str">
        <f ca="1"/>
        <v/>
      </c>
      <c r="D341" s="101">
        <f ca="1"/>
        <v>0</v>
      </c>
      <c r="E341" s="101">
        <f ca="1"/>
        <v>0</v>
      </c>
      <c r="F341" s="101">
        <f ca="1"/>
        <v>0</v>
      </c>
      <c r="G341" s="101">
        <f ca="1"/>
        <v>0</v>
      </c>
      <c r="H341" s="101">
        <f ca="1"/>
        <v>0</v>
      </c>
      <c r="I341" s="101">
        <f ca="1"/>
        <v>0</v>
      </c>
      <c r="J341" s="101">
        <f ca="1"/>
        <v>0</v>
      </c>
      <c r="L341" s="205"/>
      <c r="M341" s="205"/>
      <c r="S341" s="92" t="str">
        <f t="shared" ca="1" si="27"/>
        <v/>
      </c>
      <c r="U341" s="92" t="str">
        <f t="shared" ca="1" si="26"/>
        <v/>
      </c>
      <c r="V341" s="91">
        <f t="shared" ca="1" si="26"/>
        <v>0</v>
      </c>
      <c r="W341" s="91" t="str">
        <f t="shared" ca="1" si="26"/>
        <v/>
      </c>
      <c r="X341" s="91" t="str" cm="1">
        <f t="array" aca="1" ref="X341" ca="1">IFERROR(_xlfn.IFS(W341="E",1,W341="G/2",$I$3/2,W341="G/5",$I$3/5,W341="G/10",$I$3/10,W341="i",$I$3),"")</f>
        <v/>
      </c>
      <c r="Y341" s="189">
        <f t="shared" ca="1" si="28"/>
        <v>0</v>
      </c>
      <c r="Z341" s="101">
        <f t="shared" ca="1" si="29"/>
        <v>0</v>
      </c>
      <c r="AA341" s="163" t="str">
        <f t="shared" ref="AA341:AA404" ca="1" si="30">IFERROR(X341*1.5,"")</f>
        <v/>
      </c>
      <c r="AB341" s="190" t="str" cm="1">
        <f t="array" aca="1" ref="AB341" ca="1">_xlfn.IFS(Z341=0,"",Z341&gt;2.9,0,Z341&gt;2.4,0.25,Z341&gt;1.9,0.5,Z341&gt;1.5,0.75,Z341&lt;1.6,1)</f>
        <v/>
      </c>
      <c r="AC341" s="191" t="str" cm="1">
        <f t="array" aca="1" ref="AC341" ca="1">_xlfn.IFS(F341=0," ",F341="ALTERNATIVO","REVISAR",F341="REGULAR","NO APLICA")</f>
        <v xml:space="preserve"> </v>
      </c>
      <c r="AD341" s="192" t="str" cm="1">
        <f t="array" ref="AD341">IFERROR(_xlfn.IFS(AND(L341="si",M341="si"),1,AND(L341="no",M341="si"),0.5,AND(L341="si",M341="no"),0.5,AND(L341="no",M341="no"),0),"")</f>
        <v/>
      </c>
    </row>
    <row r="342" spans="1:30">
      <c r="A342" s="101" t="str">
        <f ca="1"/>
        <v/>
      </c>
      <c r="B342" s="101">
        <f ca="1"/>
        <v>0</v>
      </c>
      <c r="C342" s="101" t="str">
        <f ca="1"/>
        <v/>
      </c>
      <c r="D342" s="101">
        <f ca="1"/>
        <v>0</v>
      </c>
      <c r="E342" s="101">
        <f ca="1"/>
        <v>0</v>
      </c>
      <c r="F342" s="101">
        <f ca="1"/>
        <v>0</v>
      </c>
      <c r="G342" s="101">
        <f ca="1"/>
        <v>0</v>
      </c>
      <c r="H342" s="101">
        <f ca="1"/>
        <v>0</v>
      </c>
      <c r="I342" s="101">
        <f ca="1"/>
        <v>0</v>
      </c>
      <c r="J342" s="101">
        <f ca="1"/>
        <v>0</v>
      </c>
      <c r="L342" s="205"/>
      <c r="M342" s="205"/>
      <c r="S342" s="92" t="str">
        <f t="shared" ca="1" si="27"/>
        <v/>
      </c>
      <c r="U342" s="92" t="str">
        <f t="shared" ca="1" si="26"/>
        <v/>
      </c>
      <c r="V342" s="91">
        <f t="shared" ca="1" si="26"/>
        <v>0</v>
      </c>
      <c r="W342" s="91" t="str">
        <f t="shared" ca="1" si="26"/>
        <v/>
      </c>
      <c r="X342" s="91" t="str" cm="1">
        <f t="array" aca="1" ref="X342" ca="1">IFERROR(_xlfn.IFS(W342="E",1,W342="G/2",$I$3/2,W342="G/5",$I$3/5,W342="G/10",$I$3/10,W342="i",$I$3),"")</f>
        <v/>
      </c>
      <c r="Y342" s="189">
        <f t="shared" ca="1" si="28"/>
        <v>0</v>
      </c>
      <c r="Z342" s="101">
        <f t="shared" ca="1" si="29"/>
        <v>0</v>
      </c>
      <c r="AA342" s="163" t="str">
        <f t="shared" ca="1" si="30"/>
        <v/>
      </c>
      <c r="AB342" s="190" t="str" cm="1">
        <f t="array" aca="1" ref="AB342" ca="1">_xlfn.IFS(Z342=0,"",Z342&gt;2.9,0,Z342&gt;2.4,0.25,Z342&gt;1.9,0.5,Z342&gt;1.5,0.75,Z342&lt;1.6,1)</f>
        <v/>
      </c>
      <c r="AC342" s="191" t="str" cm="1">
        <f t="array" aca="1" ref="AC342" ca="1">_xlfn.IFS(F342=0," ",F342="ALTERNATIVO","REVISAR",F342="REGULAR","NO APLICA")</f>
        <v xml:space="preserve"> </v>
      </c>
      <c r="AD342" s="192" t="str" cm="1">
        <f t="array" ref="AD342">IFERROR(_xlfn.IFS(AND(L342="si",M342="si"),1,AND(L342="no",M342="si"),0.5,AND(L342="si",M342="no"),0.5,AND(L342="no",M342="no"),0),"")</f>
        <v/>
      </c>
    </row>
    <row r="343" spans="1:30">
      <c r="A343" s="101" t="str">
        <f ca="1"/>
        <v/>
      </c>
      <c r="B343" s="101">
        <f ca="1"/>
        <v>0</v>
      </c>
      <c r="C343" s="101" t="str">
        <f ca="1"/>
        <v/>
      </c>
      <c r="D343" s="101">
        <f ca="1"/>
        <v>0</v>
      </c>
      <c r="E343" s="101">
        <f ca="1"/>
        <v>0</v>
      </c>
      <c r="F343" s="101">
        <f ca="1"/>
        <v>0</v>
      </c>
      <c r="G343" s="101">
        <f ca="1"/>
        <v>0</v>
      </c>
      <c r="H343" s="101">
        <f ca="1"/>
        <v>0</v>
      </c>
      <c r="I343" s="101">
        <f ca="1"/>
        <v>0</v>
      </c>
      <c r="J343" s="101">
        <f ca="1"/>
        <v>0</v>
      </c>
      <c r="L343" s="205"/>
      <c r="M343" s="205"/>
      <c r="S343" s="92" t="str">
        <f t="shared" ca="1" si="27"/>
        <v/>
      </c>
      <c r="U343" s="92" t="str">
        <f t="shared" ca="1" si="26"/>
        <v/>
      </c>
      <c r="V343" s="91">
        <f t="shared" ca="1" si="26"/>
        <v>0</v>
      </c>
      <c r="W343" s="91" t="str">
        <f t="shared" ca="1" si="26"/>
        <v/>
      </c>
      <c r="X343" s="91" t="str" cm="1">
        <f t="array" aca="1" ref="X343" ca="1">IFERROR(_xlfn.IFS(W343="E",1,W343="G/2",$I$3/2,W343="G/5",$I$3/5,W343="G/10",$I$3/10,W343="i",$I$3),"")</f>
        <v/>
      </c>
      <c r="Y343" s="189">
        <f t="shared" ca="1" si="28"/>
        <v>0</v>
      </c>
      <c r="Z343" s="101">
        <f t="shared" ca="1" si="29"/>
        <v>0</v>
      </c>
      <c r="AA343" s="163" t="str">
        <f t="shared" ca="1" si="30"/>
        <v/>
      </c>
      <c r="AB343" s="190" t="str" cm="1">
        <f t="array" aca="1" ref="AB343" ca="1">_xlfn.IFS(Z343=0,"",Z343&gt;2.9,0,Z343&gt;2.4,0.25,Z343&gt;1.9,0.5,Z343&gt;1.5,0.75,Z343&lt;1.6,1)</f>
        <v/>
      </c>
      <c r="AC343" s="191" t="str" cm="1">
        <f t="array" aca="1" ref="AC343" ca="1">_xlfn.IFS(F343=0," ",F343="ALTERNATIVO","REVISAR",F343="REGULAR","NO APLICA")</f>
        <v xml:space="preserve"> </v>
      </c>
      <c r="AD343" s="192" t="str" cm="1">
        <f t="array" ref="AD343">IFERROR(_xlfn.IFS(AND(L343="si",M343="si"),1,AND(L343="no",M343="si"),0.5,AND(L343="si",M343="no"),0.5,AND(L343="no",M343="no"),0),"")</f>
        <v/>
      </c>
    </row>
    <row r="344" spans="1:30">
      <c r="A344" s="101" t="str">
        <f ca="1"/>
        <v/>
      </c>
      <c r="B344" s="101">
        <f ca="1"/>
        <v>0</v>
      </c>
      <c r="C344" s="101" t="str">
        <f ca="1"/>
        <v/>
      </c>
      <c r="D344" s="101">
        <f ca="1"/>
        <v>0</v>
      </c>
      <c r="E344" s="101">
        <f ca="1"/>
        <v>0</v>
      </c>
      <c r="F344" s="101">
        <f ca="1"/>
        <v>0</v>
      </c>
      <c r="G344" s="101">
        <f ca="1"/>
        <v>0</v>
      </c>
      <c r="H344" s="101">
        <f ca="1"/>
        <v>0</v>
      </c>
      <c r="I344" s="101">
        <f ca="1"/>
        <v>0</v>
      </c>
      <c r="J344" s="101">
        <f ca="1"/>
        <v>0</v>
      </c>
      <c r="L344" s="205"/>
      <c r="M344" s="205"/>
      <c r="S344" s="92" t="str">
        <f t="shared" ca="1" si="27"/>
        <v/>
      </c>
      <c r="U344" s="92" t="str">
        <f t="shared" ca="1" si="26"/>
        <v/>
      </c>
      <c r="V344" s="91">
        <f t="shared" ca="1" si="26"/>
        <v>0</v>
      </c>
      <c r="W344" s="91" t="str">
        <f t="shared" ca="1" si="26"/>
        <v/>
      </c>
      <c r="X344" s="91" t="str" cm="1">
        <f t="array" aca="1" ref="X344" ca="1">IFERROR(_xlfn.IFS(W344="E",1,W344="G/2",$I$3/2,W344="G/5",$I$3/5,W344="G/10",$I$3/10,W344="i",$I$3),"")</f>
        <v/>
      </c>
      <c r="Y344" s="189">
        <f t="shared" ca="1" si="28"/>
        <v>0</v>
      </c>
      <c r="Z344" s="101">
        <f t="shared" ca="1" si="29"/>
        <v>0</v>
      </c>
      <c r="AA344" s="163" t="str">
        <f t="shared" ca="1" si="30"/>
        <v/>
      </c>
      <c r="AB344" s="190" t="str" cm="1">
        <f t="array" aca="1" ref="AB344" ca="1">_xlfn.IFS(Z344=0,"",Z344&gt;2.9,0,Z344&gt;2.4,0.25,Z344&gt;1.9,0.5,Z344&gt;1.5,0.75,Z344&lt;1.6,1)</f>
        <v/>
      </c>
      <c r="AC344" s="191" t="str" cm="1">
        <f t="array" aca="1" ref="AC344" ca="1">_xlfn.IFS(F344=0," ",F344="ALTERNATIVO","REVISAR",F344="REGULAR","NO APLICA")</f>
        <v xml:space="preserve"> </v>
      </c>
      <c r="AD344" s="192" t="str" cm="1">
        <f t="array" ref="AD344">IFERROR(_xlfn.IFS(AND(L344="si",M344="si"),1,AND(L344="no",M344="si"),0.5,AND(L344="si",M344="no"),0.5,AND(L344="no",M344="no"),0),"")</f>
        <v/>
      </c>
    </row>
    <row r="345" spans="1:30">
      <c r="A345" s="101" t="str">
        <f ca="1"/>
        <v/>
      </c>
      <c r="B345" s="101">
        <f ca="1"/>
        <v>0</v>
      </c>
      <c r="C345" s="101" t="str">
        <f ca="1"/>
        <v/>
      </c>
      <c r="D345" s="101">
        <f ca="1"/>
        <v>0</v>
      </c>
      <c r="E345" s="101">
        <f ca="1"/>
        <v>0</v>
      </c>
      <c r="F345" s="101">
        <f ca="1"/>
        <v>0</v>
      </c>
      <c r="G345" s="101">
        <f ca="1"/>
        <v>0</v>
      </c>
      <c r="H345" s="101">
        <f ca="1"/>
        <v>0</v>
      </c>
      <c r="I345" s="101">
        <f ca="1"/>
        <v>0</v>
      </c>
      <c r="J345" s="101">
        <f ca="1"/>
        <v>0</v>
      </c>
      <c r="L345" s="205"/>
      <c r="M345" s="205"/>
      <c r="S345" s="92" t="str">
        <f t="shared" ca="1" si="27"/>
        <v/>
      </c>
      <c r="U345" s="92" t="str">
        <f t="shared" ca="1" si="26"/>
        <v/>
      </c>
      <c r="V345" s="91">
        <f t="shared" ca="1" si="26"/>
        <v>0</v>
      </c>
      <c r="W345" s="91" t="str">
        <f t="shared" ca="1" si="26"/>
        <v/>
      </c>
      <c r="X345" s="91" t="str" cm="1">
        <f t="array" aca="1" ref="X345" ca="1">IFERROR(_xlfn.IFS(W345="E",1,W345="G/2",$I$3/2,W345="G/5",$I$3/5,W345="G/10",$I$3/10,W345="i",$I$3),"")</f>
        <v/>
      </c>
      <c r="Y345" s="189">
        <f t="shared" ca="1" si="28"/>
        <v>0</v>
      </c>
      <c r="Z345" s="101">
        <f t="shared" ca="1" si="29"/>
        <v>0</v>
      </c>
      <c r="AA345" s="163" t="str">
        <f t="shared" ca="1" si="30"/>
        <v/>
      </c>
      <c r="AB345" s="190" t="str" cm="1">
        <f t="array" aca="1" ref="AB345" ca="1">_xlfn.IFS(Z345=0,"",Z345&gt;2.9,0,Z345&gt;2.4,0.25,Z345&gt;1.9,0.5,Z345&gt;1.5,0.75,Z345&lt;1.6,1)</f>
        <v/>
      </c>
      <c r="AC345" s="191" t="str" cm="1">
        <f t="array" aca="1" ref="AC345" ca="1">_xlfn.IFS(F345=0," ",F345="ALTERNATIVO","REVISAR",F345="REGULAR","NO APLICA")</f>
        <v xml:space="preserve"> </v>
      </c>
      <c r="AD345" s="192" t="str" cm="1">
        <f t="array" ref="AD345">IFERROR(_xlfn.IFS(AND(L345="si",M345="si"),1,AND(L345="no",M345="si"),0.5,AND(L345="si",M345="no"),0.5,AND(L345="no",M345="no"),0),"")</f>
        <v/>
      </c>
    </row>
    <row r="346" spans="1:30">
      <c r="A346" s="101" t="str">
        <f ca="1"/>
        <v/>
      </c>
      <c r="B346" s="101">
        <f ca="1"/>
        <v>0</v>
      </c>
      <c r="C346" s="101" t="str">
        <f ca="1"/>
        <v/>
      </c>
      <c r="D346" s="101">
        <f ca="1"/>
        <v>0</v>
      </c>
      <c r="E346" s="101">
        <f ca="1"/>
        <v>0</v>
      </c>
      <c r="F346" s="101">
        <f ca="1"/>
        <v>0</v>
      </c>
      <c r="G346" s="101">
        <f ca="1"/>
        <v>0</v>
      </c>
      <c r="H346" s="101">
        <f ca="1"/>
        <v>0</v>
      </c>
      <c r="I346" s="101">
        <f ca="1"/>
        <v>0</v>
      </c>
      <c r="J346" s="101">
        <f ca="1"/>
        <v>0</v>
      </c>
      <c r="L346" s="205"/>
      <c r="M346" s="205"/>
      <c r="S346" s="92" t="str">
        <f t="shared" ca="1" si="27"/>
        <v/>
      </c>
      <c r="U346" s="92" t="str">
        <f t="shared" ca="1" si="26"/>
        <v/>
      </c>
      <c r="V346" s="91">
        <f t="shared" ca="1" si="26"/>
        <v>0</v>
      </c>
      <c r="W346" s="91" t="str">
        <f t="shared" ca="1" si="26"/>
        <v/>
      </c>
      <c r="X346" s="91" t="str" cm="1">
        <f t="array" aca="1" ref="X346" ca="1">IFERROR(_xlfn.IFS(W346="E",1,W346="G/2",$I$3/2,W346="G/5",$I$3/5,W346="G/10",$I$3/10,W346="i",$I$3),"")</f>
        <v/>
      </c>
      <c r="Y346" s="189">
        <f t="shared" ca="1" si="28"/>
        <v>0</v>
      </c>
      <c r="Z346" s="101">
        <f t="shared" ca="1" si="29"/>
        <v>0</v>
      </c>
      <c r="AA346" s="163" t="str">
        <f t="shared" ca="1" si="30"/>
        <v/>
      </c>
      <c r="AB346" s="190" t="str" cm="1">
        <f t="array" aca="1" ref="AB346" ca="1">_xlfn.IFS(Z346=0,"",Z346&gt;2.9,0,Z346&gt;2.4,0.25,Z346&gt;1.9,0.5,Z346&gt;1.5,0.75,Z346&lt;1.6,1)</f>
        <v/>
      </c>
      <c r="AC346" s="191" t="str" cm="1">
        <f t="array" aca="1" ref="AC346" ca="1">_xlfn.IFS(F346=0," ",F346="ALTERNATIVO","REVISAR",F346="REGULAR","NO APLICA")</f>
        <v xml:space="preserve"> </v>
      </c>
      <c r="AD346" s="192" t="str" cm="1">
        <f t="array" ref="AD346">IFERROR(_xlfn.IFS(AND(L346="si",M346="si"),1,AND(L346="no",M346="si"),0.5,AND(L346="si",M346="no"),0.5,AND(L346="no",M346="no"),0),"")</f>
        <v/>
      </c>
    </row>
    <row r="347" spans="1:30">
      <c r="A347" s="101" t="str">
        <f ca="1"/>
        <v/>
      </c>
      <c r="B347" s="101">
        <f ca="1"/>
        <v>0</v>
      </c>
      <c r="C347" s="101" t="str">
        <f ca="1"/>
        <v/>
      </c>
      <c r="D347" s="101">
        <f ca="1"/>
        <v>0</v>
      </c>
      <c r="E347" s="101">
        <f ca="1"/>
        <v>0</v>
      </c>
      <c r="F347" s="101">
        <f ca="1"/>
        <v>0</v>
      </c>
      <c r="G347" s="101">
        <f ca="1"/>
        <v>0</v>
      </c>
      <c r="H347" s="101">
        <f ca="1"/>
        <v>0</v>
      </c>
      <c r="I347" s="101">
        <f ca="1"/>
        <v>0</v>
      </c>
      <c r="J347" s="101">
        <f ca="1"/>
        <v>0</v>
      </c>
      <c r="L347" s="205"/>
      <c r="M347" s="205"/>
      <c r="S347" s="92" t="str">
        <f t="shared" ca="1" si="27"/>
        <v/>
      </c>
      <c r="U347" s="92" t="str">
        <f t="shared" ca="1" si="26"/>
        <v/>
      </c>
      <c r="V347" s="91">
        <f t="shared" ca="1" si="26"/>
        <v>0</v>
      </c>
      <c r="W347" s="91" t="str">
        <f t="shared" ca="1" si="26"/>
        <v/>
      </c>
      <c r="X347" s="91" t="str" cm="1">
        <f t="array" aca="1" ref="X347" ca="1">IFERROR(_xlfn.IFS(W347="E",1,W347="G/2",$I$3/2,W347="G/5",$I$3/5,W347="G/10",$I$3/10,W347="i",$I$3),"")</f>
        <v/>
      </c>
      <c r="Y347" s="189">
        <f t="shared" ca="1" si="28"/>
        <v>0</v>
      </c>
      <c r="Z347" s="101">
        <f t="shared" ca="1" si="29"/>
        <v>0</v>
      </c>
      <c r="AA347" s="163" t="str">
        <f t="shared" ca="1" si="30"/>
        <v/>
      </c>
      <c r="AB347" s="190" t="str" cm="1">
        <f t="array" aca="1" ref="AB347" ca="1">_xlfn.IFS(Z347=0,"",Z347&gt;2.9,0,Z347&gt;2.4,0.25,Z347&gt;1.9,0.5,Z347&gt;1.5,0.75,Z347&lt;1.6,1)</f>
        <v/>
      </c>
      <c r="AC347" s="191" t="str" cm="1">
        <f t="array" aca="1" ref="AC347" ca="1">_xlfn.IFS(F347=0," ",F347="ALTERNATIVO","REVISAR",F347="REGULAR","NO APLICA")</f>
        <v xml:space="preserve"> </v>
      </c>
      <c r="AD347" s="192" t="str" cm="1">
        <f t="array" ref="AD347">IFERROR(_xlfn.IFS(AND(L347="si",M347="si"),1,AND(L347="no",M347="si"),0.5,AND(L347="si",M347="no"),0.5,AND(L347="no",M347="no"),0),"")</f>
        <v/>
      </c>
    </row>
    <row r="348" spans="1:30">
      <c r="A348" s="101" t="str">
        <f ca="1"/>
        <v/>
      </c>
      <c r="B348" s="101">
        <f ca="1"/>
        <v>0</v>
      </c>
      <c r="C348" s="101" t="str">
        <f ca="1"/>
        <v/>
      </c>
      <c r="D348" s="101">
        <f ca="1"/>
        <v>0</v>
      </c>
      <c r="E348" s="101">
        <f ca="1"/>
        <v>0</v>
      </c>
      <c r="F348" s="101">
        <f ca="1"/>
        <v>0</v>
      </c>
      <c r="G348" s="101">
        <f ca="1"/>
        <v>0</v>
      </c>
      <c r="H348" s="101">
        <f ca="1"/>
        <v>0</v>
      </c>
      <c r="I348" s="101">
        <f ca="1"/>
        <v>0</v>
      </c>
      <c r="J348" s="101">
        <f ca="1"/>
        <v>0</v>
      </c>
      <c r="L348" s="205"/>
      <c r="M348" s="205"/>
      <c r="S348" s="92" t="str">
        <f t="shared" ca="1" si="27"/>
        <v/>
      </c>
      <c r="U348" s="92" t="str">
        <f t="shared" ca="1" si="26"/>
        <v/>
      </c>
      <c r="V348" s="91">
        <f t="shared" ca="1" si="26"/>
        <v>0</v>
      </c>
      <c r="W348" s="91" t="str">
        <f t="shared" ca="1" si="26"/>
        <v/>
      </c>
      <c r="X348" s="91" t="str" cm="1">
        <f t="array" aca="1" ref="X348" ca="1">IFERROR(_xlfn.IFS(W348="E",1,W348="G/2",$I$3/2,W348="G/5",$I$3/5,W348="G/10",$I$3/10,W348="i",$I$3),"")</f>
        <v/>
      </c>
      <c r="Y348" s="189">
        <f t="shared" ca="1" si="28"/>
        <v>0</v>
      </c>
      <c r="Z348" s="101">
        <f t="shared" ca="1" si="29"/>
        <v>0</v>
      </c>
      <c r="AA348" s="163" t="str">
        <f t="shared" ca="1" si="30"/>
        <v/>
      </c>
      <c r="AB348" s="190" t="str" cm="1">
        <f t="array" aca="1" ref="AB348" ca="1">_xlfn.IFS(Z348=0,"",Z348&gt;2.9,0,Z348&gt;2.4,0.25,Z348&gt;1.9,0.5,Z348&gt;1.5,0.75,Z348&lt;1.6,1)</f>
        <v/>
      </c>
      <c r="AC348" s="191" t="str" cm="1">
        <f t="array" aca="1" ref="AC348" ca="1">_xlfn.IFS(F348=0," ",F348="ALTERNATIVO","REVISAR",F348="REGULAR","NO APLICA")</f>
        <v xml:space="preserve"> </v>
      </c>
      <c r="AD348" s="192" t="str" cm="1">
        <f t="array" ref="AD348">IFERROR(_xlfn.IFS(AND(L348="si",M348="si"),1,AND(L348="no",M348="si"),0.5,AND(L348="si",M348="no"),0.5,AND(L348="no",M348="no"),0),"")</f>
        <v/>
      </c>
    </row>
    <row r="349" spans="1:30">
      <c r="A349" s="101" t="str">
        <f ca="1"/>
        <v/>
      </c>
      <c r="B349" s="101">
        <f ca="1"/>
        <v>0</v>
      </c>
      <c r="C349" s="101" t="str">
        <f ca="1"/>
        <v/>
      </c>
      <c r="D349" s="101">
        <f ca="1"/>
        <v>0</v>
      </c>
      <c r="E349" s="101">
        <f ca="1"/>
        <v>0</v>
      </c>
      <c r="F349" s="101">
        <f ca="1"/>
        <v>0</v>
      </c>
      <c r="G349" s="101">
        <f ca="1"/>
        <v>0</v>
      </c>
      <c r="H349" s="101">
        <f ca="1"/>
        <v>0</v>
      </c>
      <c r="I349" s="101">
        <f ca="1"/>
        <v>0</v>
      </c>
      <c r="J349" s="101">
        <f ca="1"/>
        <v>0</v>
      </c>
      <c r="L349" s="205"/>
      <c r="M349" s="205"/>
      <c r="S349" s="92" t="str">
        <f t="shared" ca="1" si="27"/>
        <v/>
      </c>
      <c r="U349" s="92" t="str">
        <f t="shared" ca="1" si="26"/>
        <v/>
      </c>
      <c r="V349" s="91">
        <f t="shared" ca="1" si="26"/>
        <v>0</v>
      </c>
      <c r="W349" s="91" t="str">
        <f t="shared" ca="1" si="26"/>
        <v/>
      </c>
      <c r="X349" s="91" t="str" cm="1">
        <f t="array" aca="1" ref="X349" ca="1">IFERROR(_xlfn.IFS(W349="E",1,W349="G/2",$I$3/2,W349="G/5",$I$3/5,W349="G/10",$I$3/10,W349="i",$I$3),"")</f>
        <v/>
      </c>
      <c r="Y349" s="189">
        <f t="shared" ca="1" si="28"/>
        <v>0</v>
      </c>
      <c r="Z349" s="101">
        <f t="shared" ca="1" si="29"/>
        <v>0</v>
      </c>
      <c r="AA349" s="163" t="str">
        <f t="shared" ca="1" si="30"/>
        <v/>
      </c>
      <c r="AB349" s="190" t="str" cm="1">
        <f t="array" aca="1" ref="AB349" ca="1">_xlfn.IFS(Z349=0,"",Z349&gt;2.9,0,Z349&gt;2.4,0.25,Z349&gt;1.9,0.5,Z349&gt;1.5,0.75,Z349&lt;1.6,1)</f>
        <v/>
      </c>
      <c r="AC349" s="191" t="str" cm="1">
        <f t="array" aca="1" ref="AC349" ca="1">_xlfn.IFS(F349=0," ",F349="ALTERNATIVO","REVISAR",F349="REGULAR","NO APLICA")</f>
        <v xml:space="preserve"> </v>
      </c>
      <c r="AD349" s="192" t="str" cm="1">
        <f t="array" ref="AD349">IFERROR(_xlfn.IFS(AND(L349="si",M349="si"),1,AND(L349="no",M349="si"),0.5,AND(L349="si",M349="no"),0.5,AND(L349="no",M349="no"),0),"")</f>
        <v/>
      </c>
    </row>
    <row r="350" spans="1:30">
      <c r="A350" s="101" t="str">
        <f ca="1"/>
        <v/>
      </c>
      <c r="B350" s="101">
        <f ca="1"/>
        <v>0</v>
      </c>
      <c r="C350" s="101" t="str">
        <f ca="1"/>
        <v/>
      </c>
      <c r="D350" s="101">
        <f ca="1"/>
        <v>0</v>
      </c>
      <c r="E350" s="101">
        <f ca="1"/>
        <v>0</v>
      </c>
      <c r="F350" s="101">
        <f ca="1"/>
        <v>0</v>
      </c>
      <c r="G350" s="101">
        <f ca="1"/>
        <v>0</v>
      </c>
      <c r="H350" s="101">
        <f ca="1"/>
        <v>0</v>
      </c>
      <c r="I350" s="101">
        <f ca="1"/>
        <v>0</v>
      </c>
      <c r="J350" s="101">
        <f ca="1"/>
        <v>0</v>
      </c>
      <c r="L350" s="205"/>
      <c r="M350" s="205"/>
      <c r="S350" s="92" t="str">
        <f t="shared" ca="1" si="27"/>
        <v/>
      </c>
      <c r="U350" s="92" t="str">
        <f t="shared" ca="1" si="26"/>
        <v/>
      </c>
      <c r="V350" s="91">
        <f t="shared" ca="1" si="26"/>
        <v>0</v>
      </c>
      <c r="W350" s="91" t="str">
        <f t="shared" ca="1" si="26"/>
        <v/>
      </c>
      <c r="X350" s="91" t="str" cm="1">
        <f t="array" aca="1" ref="X350" ca="1">IFERROR(_xlfn.IFS(W350="E",1,W350="G/2",$I$3/2,W350="G/5",$I$3/5,W350="G/10",$I$3/10,W350="i",$I$3),"")</f>
        <v/>
      </c>
      <c r="Y350" s="189">
        <f t="shared" ca="1" si="28"/>
        <v>0</v>
      </c>
      <c r="Z350" s="101">
        <f t="shared" ca="1" si="29"/>
        <v>0</v>
      </c>
      <c r="AA350" s="163" t="str">
        <f t="shared" ca="1" si="30"/>
        <v/>
      </c>
      <c r="AB350" s="190" t="str" cm="1">
        <f t="array" aca="1" ref="AB350" ca="1">_xlfn.IFS(Z350=0,"",Z350&gt;2.9,0,Z350&gt;2.4,0.25,Z350&gt;1.9,0.5,Z350&gt;1.5,0.75,Z350&lt;1.6,1)</f>
        <v/>
      </c>
      <c r="AC350" s="191" t="str" cm="1">
        <f t="array" aca="1" ref="AC350" ca="1">_xlfn.IFS(F350=0," ",F350="ALTERNATIVO","REVISAR",F350="REGULAR","NO APLICA")</f>
        <v xml:space="preserve"> </v>
      </c>
      <c r="AD350" s="192" t="str" cm="1">
        <f t="array" ref="AD350">IFERROR(_xlfn.IFS(AND(L350="si",M350="si"),1,AND(L350="no",M350="si"),0.5,AND(L350="si",M350="no"),0.5,AND(L350="no",M350="no"),0),"")</f>
        <v/>
      </c>
    </row>
    <row r="351" spans="1:30">
      <c r="A351" s="101" t="str">
        <f ca="1"/>
        <v/>
      </c>
      <c r="B351" s="101">
        <f ca="1"/>
        <v>0</v>
      </c>
      <c r="C351" s="101" t="str">
        <f ca="1"/>
        <v/>
      </c>
      <c r="D351" s="101">
        <f ca="1"/>
        <v>0</v>
      </c>
      <c r="E351" s="101">
        <f ca="1"/>
        <v>0</v>
      </c>
      <c r="F351" s="101">
        <f ca="1"/>
        <v>0</v>
      </c>
      <c r="G351" s="101">
        <f ca="1"/>
        <v>0</v>
      </c>
      <c r="H351" s="101">
        <f ca="1"/>
        <v>0</v>
      </c>
      <c r="I351" s="101">
        <f ca="1"/>
        <v>0</v>
      </c>
      <c r="J351" s="101">
        <f ca="1"/>
        <v>0</v>
      </c>
      <c r="L351" s="205"/>
      <c r="M351" s="205"/>
      <c r="S351" s="92" t="str">
        <f t="shared" ca="1" si="27"/>
        <v/>
      </c>
      <c r="U351" s="92" t="str">
        <f t="shared" ca="1" si="26"/>
        <v/>
      </c>
      <c r="V351" s="91">
        <f t="shared" ca="1" si="26"/>
        <v>0</v>
      </c>
      <c r="W351" s="91" t="str">
        <f t="shared" ca="1" si="26"/>
        <v/>
      </c>
      <c r="X351" s="91" t="str" cm="1">
        <f t="array" aca="1" ref="X351" ca="1">IFERROR(_xlfn.IFS(W351="E",1,W351="G/2",$I$3/2,W351="G/5",$I$3/5,W351="G/10",$I$3/10,W351="i",$I$3),"")</f>
        <v/>
      </c>
      <c r="Y351" s="189">
        <f t="shared" ca="1" si="28"/>
        <v>0</v>
      </c>
      <c r="Z351" s="101">
        <f t="shared" ca="1" si="29"/>
        <v>0</v>
      </c>
      <c r="AA351" s="163" t="str">
        <f t="shared" ca="1" si="30"/>
        <v/>
      </c>
      <c r="AB351" s="190" t="str" cm="1">
        <f t="array" aca="1" ref="AB351" ca="1">_xlfn.IFS(Z351=0,"",Z351&gt;2.9,0,Z351&gt;2.4,0.25,Z351&gt;1.9,0.5,Z351&gt;1.5,0.75,Z351&lt;1.6,1)</f>
        <v/>
      </c>
      <c r="AC351" s="191" t="str" cm="1">
        <f t="array" aca="1" ref="AC351" ca="1">_xlfn.IFS(F351=0," ",F351="ALTERNATIVO","REVISAR",F351="REGULAR","NO APLICA")</f>
        <v xml:space="preserve"> </v>
      </c>
      <c r="AD351" s="192" t="str" cm="1">
        <f t="array" ref="AD351">IFERROR(_xlfn.IFS(AND(L351="si",M351="si"),1,AND(L351="no",M351="si"),0.5,AND(L351="si",M351="no"),0.5,AND(L351="no",M351="no"),0),"")</f>
        <v/>
      </c>
    </row>
    <row r="352" spans="1:30">
      <c r="A352" s="101" t="str">
        <f ca="1"/>
        <v/>
      </c>
      <c r="B352" s="101">
        <f ca="1"/>
        <v>0</v>
      </c>
      <c r="C352" s="101" t="str">
        <f ca="1"/>
        <v/>
      </c>
      <c r="D352" s="101">
        <f ca="1"/>
        <v>0</v>
      </c>
      <c r="E352" s="101">
        <f ca="1"/>
        <v>0</v>
      </c>
      <c r="F352" s="101">
        <f ca="1"/>
        <v>0</v>
      </c>
      <c r="G352" s="101">
        <f ca="1"/>
        <v>0</v>
      </c>
      <c r="H352" s="101">
        <f ca="1"/>
        <v>0</v>
      </c>
      <c r="I352" s="101">
        <f ca="1"/>
        <v>0</v>
      </c>
      <c r="J352" s="101">
        <f ca="1"/>
        <v>0</v>
      </c>
      <c r="L352" s="205"/>
      <c r="M352" s="205"/>
      <c r="S352" s="92" t="str">
        <f t="shared" ca="1" si="27"/>
        <v/>
      </c>
      <c r="U352" s="92" t="str">
        <f t="shared" ca="1" si="26"/>
        <v/>
      </c>
      <c r="V352" s="91">
        <f t="shared" ca="1" si="26"/>
        <v>0</v>
      </c>
      <c r="W352" s="91" t="str">
        <f t="shared" ca="1" si="26"/>
        <v/>
      </c>
      <c r="X352" s="91" t="str" cm="1">
        <f t="array" aca="1" ref="X352" ca="1">IFERROR(_xlfn.IFS(W352="E",1,W352="G/2",$I$3/2,W352="G/5",$I$3/5,W352="G/10",$I$3/10,W352="i",$I$3),"")</f>
        <v/>
      </c>
      <c r="Y352" s="189">
        <f t="shared" ca="1" si="28"/>
        <v>0</v>
      </c>
      <c r="Z352" s="101">
        <f t="shared" ca="1" si="29"/>
        <v>0</v>
      </c>
      <c r="AA352" s="163" t="str">
        <f t="shared" ca="1" si="30"/>
        <v/>
      </c>
      <c r="AB352" s="190" t="str" cm="1">
        <f t="array" aca="1" ref="AB352" ca="1">_xlfn.IFS(Z352=0,"",Z352&gt;2.9,0,Z352&gt;2.4,0.25,Z352&gt;1.9,0.5,Z352&gt;1.5,0.75,Z352&lt;1.6,1)</f>
        <v/>
      </c>
      <c r="AC352" s="191" t="str" cm="1">
        <f t="array" aca="1" ref="AC352" ca="1">_xlfn.IFS(F352=0," ",F352="ALTERNATIVO","REVISAR",F352="REGULAR","NO APLICA")</f>
        <v xml:space="preserve"> </v>
      </c>
      <c r="AD352" s="192" t="str" cm="1">
        <f t="array" ref="AD352">IFERROR(_xlfn.IFS(AND(L352="si",M352="si"),1,AND(L352="no",M352="si"),0.5,AND(L352="si",M352="no"),0.5,AND(L352="no",M352="no"),0),"")</f>
        <v/>
      </c>
    </row>
    <row r="353" spans="1:30">
      <c r="A353" s="101" t="str">
        <f ca="1"/>
        <v/>
      </c>
      <c r="B353" s="101">
        <f ca="1"/>
        <v>0</v>
      </c>
      <c r="C353" s="101" t="str">
        <f ca="1"/>
        <v/>
      </c>
      <c r="D353" s="101">
        <f ca="1"/>
        <v>0</v>
      </c>
      <c r="E353" s="101">
        <f ca="1"/>
        <v>0</v>
      </c>
      <c r="F353" s="101">
        <f ca="1"/>
        <v>0</v>
      </c>
      <c r="G353" s="101">
        <f ca="1"/>
        <v>0</v>
      </c>
      <c r="H353" s="101">
        <f ca="1"/>
        <v>0</v>
      </c>
      <c r="I353" s="101">
        <f ca="1"/>
        <v>0</v>
      </c>
      <c r="J353" s="101">
        <f ca="1"/>
        <v>0</v>
      </c>
      <c r="L353" s="205"/>
      <c r="M353" s="205"/>
      <c r="S353" s="92" t="str">
        <f t="shared" ca="1" si="27"/>
        <v/>
      </c>
      <c r="U353" s="92" t="str">
        <f t="shared" ca="1" si="26"/>
        <v/>
      </c>
      <c r="V353" s="91">
        <f t="shared" ca="1" si="26"/>
        <v>0</v>
      </c>
      <c r="W353" s="91" t="str">
        <f t="shared" ca="1" si="26"/>
        <v/>
      </c>
      <c r="X353" s="91" t="str" cm="1">
        <f t="array" aca="1" ref="X353" ca="1">IFERROR(_xlfn.IFS(W353="E",1,W353="G/2",$I$3/2,W353="G/5",$I$3/5,W353="G/10",$I$3/10,W353="i",$I$3),"")</f>
        <v/>
      </c>
      <c r="Y353" s="189">
        <f t="shared" ca="1" si="28"/>
        <v>0</v>
      </c>
      <c r="Z353" s="101">
        <f t="shared" ca="1" si="29"/>
        <v>0</v>
      </c>
      <c r="AA353" s="163" t="str">
        <f t="shared" ca="1" si="30"/>
        <v/>
      </c>
      <c r="AB353" s="190" t="str" cm="1">
        <f t="array" aca="1" ref="AB353" ca="1">_xlfn.IFS(Z353=0,"",Z353&gt;2.9,0,Z353&gt;2.4,0.25,Z353&gt;1.9,0.5,Z353&gt;1.5,0.75,Z353&lt;1.6,1)</f>
        <v/>
      </c>
      <c r="AC353" s="191" t="str" cm="1">
        <f t="array" aca="1" ref="AC353" ca="1">_xlfn.IFS(F353=0," ",F353="ALTERNATIVO","REVISAR",F353="REGULAR","NO APLICA")</f>
        <v xml:space="preserve"> </v>
      </c>
      <c r="AD353" s="192" t="str" cm="1">
        <f t="array" ref="AD353">IFERROR(_xlfn.IFS(AND(L353="si",M353="si"),1,AND(L353="no",M353="si"),0.5,AND(L353="si",M353="no"),0.5,AND(L353="no",M353="no"),0),"")</f>
        <v/>
      </c>
    </row>
    <row r="354" spans="1:30">
      <c r="A354" s="101" t="str">
        <f ca="1"/>
        <v/>
      </c>
      <c r="B354" s="101">
        <f ca="1"/>
        <v>0</v>
      </c>
      <c r="C354" s="101" t="str">
        <f ca="1"/>
        <v/>
      </c>
      <c r="D354" s="101">
        <f ca="1"/>
        <v>0</v>
      </c>
      <c r="E354" s="101">
        <f ca="1"/>
        <v>0</v>
      </c>
      <c r="F354" s="101">
        <f ca="1"/>
        <v>0</v>
      </c>
      <c r="G354" s="101">
        <f ca="1"/>
        <v>0</v>
      </c>
      <c r="H354" s="101">
        <f ca="1"/>
        <v>0</v>
      </c>
      <c r="I354" s="101">
        <f ca="1"/>
        <v>0</v>
      </c>
      <c r="J354" s="101">
        <f ca="1"/>
        <v>0</v>
      </c>
      <c r="L354" s="205"/>
      <c r="M354" s="205"/>
      <c r="S354" s="92" t="str">
        <f t="shared" ca="1" si="27"/>
        <v/>
      </c>
      <c r="U354" s="92" t="str">
        <f t="shared" ca="1" si="26"/>
        <v/>
      </c>
      <c r="V354" s="91">
        <f t="shared" ca="1" si="26"/>
        <v>0</v>
      </c>
      <c r="W354" s="91" t="str">
        <f t="shared" ca="1" si="26"/>
        <v/>
      </c>
      <c r="X354" s="91" t="str" cm="1">
        <f t="array" aca="1" ref="X354" ca="1">IFERROR(_xlfn.IFS(W354="E",1,W354="G/2",$I$3/2,W354="G/5",$I$3/5,W354="G/10",$I$3/10,W354="i",$I$3),"")</f>
        <v/>
      </c>
      <c r="Y354" s="189">
        <f t="shared" ca="1" si="28"/>
        <v>0</v>
      </c>
      <c r="Z354" s="101">
        <f t="shared" ca="1" si="29"/>
        <v>0</v>
      </c>
      <c r="AA354" s="163" t="str">
        <f t="shared" ca="1" si="30"/>
        <v/>
      </c>
      <c r="AB354" s="190" t="str" cm="1">
        <f t="array" aca="1" ref="AB354" ca="1">_xlfn.IFS(Z354=0,"",Z354&gt;2.9,0,Z354&gt;2.4,0.25,Z354&gt;1.9,0.5,Z354&gt;1.5,0.75,Z354&lt;1.6,1)</f>
        <v/>
      </c>
      <c r="AC354" s="191" t="str" cm="1">
        <f t="array" aca="1" ref="AC354" ca="1">_xlfn.IFS(F354=0," ",F354="ALTERNATIVO","REVISAR",F354="REGULAR","NO APLICA")</f>
        <v xml:space="preserve"> </v>
      </c>
      <c r="AD354" s="192" t="str" cm="1">
        <f t="array" ref="AD354">IFERROR(_xlfn.IFS(AND(L354="si",M354="si"),1,AND(L354="no",M354="si"),0.5,AND(L354="si",M354="no"),0.5,AND(L354="no",M354="no"),0),"")</f>
        <v/>
      </c>
    </row>
    <row r="355" spans="1:30">
      <c r="A355" s="101" t="str">
        <f ca="1"/>
        <v/>
      </c>
      <c r="B355" s="101">
        <f ca="1"/>
        <v>0</v>
      </c>
      <c r="C355" s="101" t="str">
        <f ca="1"/>
        <v/>
      </c>
      <c r="D355" s="101">
        <f ca="1"/>
        <v>0</v>
      </c>
      <c r="E355" s="101">
        <f ca="1"/>
        <v>0</v>
      </c>
      <c r="F355" s="101">
        <f ca="1"/>
        <v>0</v>
      </c>
      <c r="G355" s="101">
        <f ca="1"/>
        <v>0</v>
      </c>
      <c r="H355" s="101">
        <f ca="1"/>
        <v>0</v>
      </c>
      <c r="I355" s="101">
        <f ca="1"/>
        <v>0</v>
      </c>
      <c r="J355" s="101">
        <f ca="1"/>
        <v>0</v>
      </c>
      <c r="L355" s="205"/>
      <c r="M355" s="205"/>
      <c r="S355" s="92" t="str">
        <f t="shared" ca="1" si="27"/>
        <v/>
      </c>
      <c r="U355" s="92" t="str">
        <f t="shared" ca="1" si="26"/>
        <v/>
      </c>
      <c r="V355" s="91">
        <f t="shared" ca="1" si="26"/>
        <v>0</v>
      </c>
      <c r="W355" s="91" t="str">
        <f t="shared" ca="1" si="26"/>
        <v/>
      </c>
      <c r="X355" s="91" t="str" cm="1">
        <f t="array" aca="1" ref="X355" ca="1">IFERROR(_xlfn.IFS(W355="E",1,W355="G/2",$I$3/2,W355="G/5",$I$3/5,W355="G/10",$I$3/10,W355="i",$I$3),"")</f>
        <v/>
      </c>
      <c r="Y355" s="189">
        <f t="shared" ca="1" si="28"/>
        <v>0</v>
      </c>
      <c r="Z355" s="101">
        <f t="shared" ca="1" si="29"/>
        <v>0</v>
      </c>
      <c r="AA355" s="163" t="str">
        <f t="shared" ca="1" si="30"/>
        <v/>
      </c>
      <c r="AB355" s="190" t="str" cm="1">
        <f t="array" aca="1" ref="AB355" ca="1">_xlfn.IFS(Z355=0,"",Z355&gt;2.9,0,Z355&gt;2.4,0.25,Z355&gt;1.9,0.5,Z355&gt;1.5,0.75,Z355&lt;1.6,1)</f>
        <v/>
      </c>
      <c r="AC355" s="191" t="str" cm="1">
        <f t="array" aca="1" ref="AC355" ca="1">_xlfn.IFS(F355=0," ",F355="ALTERNATIVO","REVISAR",F355="REGULAR","NO APLICA")</f>
        <v xml:space="preserve"> </v>
      </c>
      <c r="AD355" s="192" t="str" cm="1">
        <f t="array" ref="AD355">IFERROR(_xlfn.IFS(AND(L355="si",M355="si"),1,AND(L355="no",M355="si"),0.5,AND(L355="si",M355="no"),0.5,AND(L355="no",M355="no"),0),"")</f>
        <v/>
      </c>
    </row>
    <row r="356" spans="1:30">
      <c r="A356" s="101" t="str">
        <f ca="1"/>
        <v/>
      </c>
      <c r="B356" s="101">
        <f ca="1"/>
        <v>0</v>
      </c>
      <c r="C356" s="101" t="str">
        <f ca="1"/>
        <v/>
      </c>
      <c r="D356" s="101">
        <f ca="1"/>
        <v>0</v>
      </c>
      <c r="E356" s="101">
        <f ca="1"/>
        <v>0</v>
      </c>
      <c r="F356" s="101">
        <f ca="1"/>
        <v>0</v>
      </c>
      <c r="G356" s="101">
        <f ca="1"/>
        <v>0</v>
      </c>
      <c r="H356" s="101">
        <f ca="1"/>
        <v>0</v>
      </c>
      <c r="I356" s="101">
        <f ca="1"/>
        <v>0</v>
      </c>
      <c r="J356" s="101">
        <f ca="1"/>
        <v>0</v>
      </c>
      <c r="L356" s="205"/>
      <c r="M356" s="205"/>
      <c r="S356" s="92" t="str">
        <f t="shared" ca="1" si="27"/>
        <v/>
      </c>
      <c r="U356" s="92" t="str">
        <f t="shared" ca="1" si="26"/>
        <v/>
      </c>
      <c r="V356" s="91">
        <f t="shared" ca="1" si="26"/>
        <v>0</v>
      </c>
      <c r="W356" s="91" t="str">
        <f t="shared" ca="1" si="26"/>
        <v/>
      </c>
      <c r="X356" s="91" t="str" cm="1">
        <f t="array" aca="1" ref="X356" ca="1">IFERROR(_xlfn.IFS(W356="E",1,W356="G/2",$I$3/2,W356="G/5",$I$3/5,W356="G/10",$I$3/10,W356="i",$I$3),"")</f>
        <v/>
      </c>
      <c r="Y356" s="189">
        <f t="shared" ca="1" si="28"/>
        <v>0</v>
      </c>
      <c r="Z356" s="101">
        <f t="shared" ca="1" si="29"/>
        <v>0</v>
      </c>
      <c r="AA356" s="163" t="str">
        <f t="shared" ca="1" si="30"/>
        <v/>
      </c>
      <c r="AB356" s="190" t="str" cm="1">
        <f t="array" aca="1" ref="AB356" ca="1">_xlfn.IFS(Z356=0,"",Z356&gt;2.9,0,Z356&gt;2.4,0.25,Z356&gt;1.9,0.5,Z356&gt;1.5,0.75,Z356&lt;1.6,1)</f>
        <v/>
      </c>
      <c r="AC356" s="191" t="str" cm="1">
        <f t="array" aca="1" ref="AC356" ca="1">_xlfn.IFS(F356=0," ",F356="ALTERNATIVO","REVISAR",F356="REGULAR","NO APLICA")</f>
        <v xml:space="preserve"> </v>
      </c>
      <c r="AD356" s="192" t="str" cm="1">
        <f t="array" ref="AD356">IFERROR(_xlfn.IFS(AND(L356="si",M356="si"),1,AND(L356="no",M356="si"),0.5,AND(L356="si",M356="no"),0.5,AND(L356="no",M356="no"),0),"")</f>
        <v/>
      </c>
    </row>
    <row r="357" spans="1:30">
      <c r="A357" s="101" t="str">
        <f ca="1"/>
        <v/>
      </c>
      <c r="B357" s="101">
        <f ca="1"/>
        <v>0</v>
      </c>
      <c r="C357" s="101" t="str">
        <f ca="1"/>
        <v/>
      </c>
      <c r="D357" s="101">
        <f ca="1"/>
        <v>0</v>
      </c>
      <c r="E357" s="101">
        <f ca="1"/>
        <v>0</v>
      </c>
      <c r="F357" s="101">
        <f ca="1"/>
        <v>0</v>
      </c>
      <c r="G357" s="101">
        <f ca="1"/>
        <v>0</v>
      </c>
      <c r="H357" s="101">
        <f ca="1"/>
        <v>0</v>
      </c>
      <c r="I357" s="101">
        <f ca="1"/>
        <v>0</v>
      </c>
      <c r="J357" s="101">
        <f ca="1"/>
        <v>0</v>
      </c>
      <c r="L357" s="205"/>
      <c r="M357" s="205"/>
      <c r="S357" s="92" t="str">
        <f t="shared" ca="1" si="27"/>
        <v/>
      </c>
      <c r="U357" s="92" t="str">
        <f t="shared" ca="1" si="26"/>
        <v/>
      </c>
      <c r="V357" s="91">
        <f t="shared" ca="1" si="26"/>
        <v>0</v>
      </c>
      <c r="W357" s="91" t="str">
        <f t="shared" ca="1" si="26"/>
        <v/>
      </c>
      <c r="X357" s="91" t="str" cm="1">
        <f t="array" aca="1" ref="X357" ca="1">IFERROR(_xlfn.IFS(W357="E",1,W357="G/2",$I$3/2,W357="G/5",$I$3/5,W357="G/10",$I$3/10,W357="i",$I$3),"")</f>
        <v/>
      </c>
      <c r="Y357" s="189">
        <f t="shared" ca="1" si="28"/>
        <v>0</v>
      </c>
      <c r="Z357" s="101">
        <f t="shared" ca="1" si="29"/>
        <v>0</v>
      </c>
      <c r="AA357" s="163" t="str">
        <f t="shared" ca="1" si="30"/>
        <v/>
      </c>
      <c r="AB357" s="190" t="str" cm="1">
        <f t="array" aca="1" ref="AB357" ca="1">_xlfn.IFS(Z357=0,"",Z357&gt;2.9,0,Z357&gt;2.4,0.25,Z357&gt;1.9,0.5,Z357&gt;1.5,0.75,Z357&lt;1.6,1)</f>
        <v/>
      </c>
      <c r="AC357" s="191" t="str" cm="1">
        <f t="array" aca="1" ref="AC357" ca="1">_xlfn.IFS(F357=0," ",F357="ALTERNATIVO","REVISAR",F357="REGULAR","NO APLICA")</f>
        <v xml:space="preserve"> </v>
      </c>
      <c r="AD357" s="192" t="str" cm="1">
        <f t="array" ref="AD357">IFERROR(_xlfn.IFS(AND(L357="si",M357="si"),1,AND(L357="no",M357="si"),0.5,AND(L357="si",M357="no"),0.5,AND(L357="no",M357="no"),0),"")</f>
        <v/>
      </c>
    </row>
    <row r="358" spans="1:30">
      <c r="A358" s="101" t="str">
        <f ca="1"/>
        <v/>
      </c>
      <c r="B358" s="101">
        <f ca="1"/>
        <v>0</v>
      </c>
      <c r="C358" s="101" t="str">
        <f ca="1"/>
        <v/>
      </c>
      <c r="D358" s="101">
        <f ca="1"/>
        <v>0</v>
      </c>
      <c r="E358" s="101">
        <f ca="1"/>
        <v>0</v>
      </c>
      <c r="F358" s="101">
        <f ca="1"/>
        <v>0</v>
      </c>
      <c r="G358" s="101">
        <f ca="1"/>
        <v>0</v>
      </c>
      <c r="H358" s="101">
        <f ca="1"/>
        <v>0</v>
      </c>
      <c r="I358" s="101">
        <f ca="1"/>
        <v>0</v>
      </c>
      <c r="J358" s="101">
        <f ca="1"/>
        <v>0</v>
      </c>
      <c r="L358" s="205"/>
      <c r="M358" s="205"/>
      <c r="S358" s="92" t="str">
        <f t="shared" ca="1" si="27"/>
        <v/>
      </c>
      <c r="U358" s="92" t="str">
        <f t="shared" ca="1" si="26"/>
        <v/>
      </c>
      <c r="V358" s="91">
        <f t="shared" ca="1" si="26"/>
        <v>0</v>
      </c>
      <c r="W358" s="91" t="str">
        <f t="shared" ca="1" si="26"/>
        <v/>
      </c>
      <c r="X358" s="91" t="str" cm="1">
        <f t="array" aca="1" ref="X358" ca="1">IFERROR(_xlfn.IFS(W358="E",1,W358="G/2",$I$3/2,W358="G/5",$I$3/5,W358="G/10",$I$3/10,W358="i",$I$3),"")</f>
        <v/>
      </c>
      <c r="Y358" s="189">
        <f t="shared" ca="1" si="28"/>
        <v>0</v>
      </c>
      <c r="Z358" s="101">
        <f t="shared" ca="1" si="29"/>
        <v>0</v>
      </c>
      <c r="AA358" s="163" t="str">
        <f t="shared" ca="1" si="30"/>
        <v/>
      </c>
      <c r="AB358" s="190" t="str" cm="1">
        <f t="array" aca="1" ref="AB358" ca="1">_xlfn.IFS(Z358=0,"",Z358&gt;2.9,0,Z358&gt;2.4,0.25,Z358&gt;1.9,0.5,Z358&gt;1.5,0.75,Z358&lt;1.6,1)</f>
        <v/>
      </c>
      <c r="AC358" s="191" t="str" cm="1">
        <f t="array" aca="1" ref="AC358" ca="1">_xlfn.IFS(F358=0," ",F358="ALTERNATIVO","REVISAR",F358="REGULAR","NO APLICA")</f>
        <v xml:space="preserve"> </v>
      </c>
      <c r="AD358" s="192" t="str" cm="1">
        <f t="array" ref="AD358">IFERROR(_xlfn.IFS(AND(L358="si",M358="si"),1,AND(L358="no",M358="si"),0.5,AND(L358="si",M358="no"),0.5,AND(L358="no",M358="no"),0),"")</f>
        <v/>
      </c>
    </row>
    <row r="359" spans="1:30">
      <c r="A359" s="101" t="str">
        <f ca="1"/>
        <v/>
      </c>
      <c r="B359" s="101">
        <f ca="1"/>
        <v>0</v>
      </c>
      <c r="C359" s="101" t="str">
        <f ca="1"/>
        <v/>
      </c>
      <c r="D359" s="101">
        <f ca="1"/>
        <v>0</v>
      </c>
      <c r="E359" s="101">
        <f ca="1"/>
        <v>0</v>
      </c>
      <c r="F359" s="101">
        <f ca="1"/>
        <v>0</v>
      </c>
      <c r="G359" s="101">
        <f ca="1"/>
        <v>0</v>
      </c>
      <c r="H359" s="101">
        <f ca="1"/>
        <v>0</v>
      </c>
      <c r="I359" s="101">
        <f ca="1"/>
        <v>0</v>
      </c>
      <c r="J359" s="101">
        <f ca="1"/>
        <v>0</v>
      </c>
      <c r="L359" s="205"/>
      <c r="M359" s="205"/>
      <c r="S359" s="92" t="str">
        <f t="shared" ca="1" si="27"/>
        <v/>
      </c>
      <c r="U359" s="92" t="str">
        <f t="shared" ca="1" si="26"/>
        <v/>
      </c>
      <c r="V359" s="91">
        <f t="shared" ca="1" si="26"/>
        <v>0</v>
      </c>
      <c r="W359" s="91" t="str">
        <f t="shared" ca="1" si="26"/>
        <v/>
      </c>
      <c r="X359" s="91" t="str" cm="1">
        <f t="array" aca="1" ref="X359" ca="1">IFERROR(_xlfn.IFS(W359="E",1,W359="G/2",$I$3/2,W359="G/5",$I$3/5,W359="G/10",$I$3/10,W359="i",$I$3),"")</f>
        <v/>
      </c>
      <c r="Y359" s="189">
        <f t="shared" ca="1" si="28"/>
        <v>0</v>
      </c>
      <c r="Z359" s="101">
        <f t="shared" ca="1" si="29"/>
        <v>0</v>
      </c>
      <c r="AA359" s="163" t="str">
        <f t="shared" ca="1" si="30"/>
        <v/>
      </c>
      <c r="AB359" s="190" t="str" cm="1">
        <f t="array" aca="1" ref="AB359" ca="1">_xlfn.IFS(Z359=0,"",Z359&gt;2.9,0,Z359&gt;2.4,0.25,Z359&gt;1.9,0.5,Z359&gt;1.5,0.75,Z359&lt;1.6,1)</f>
        <v/>
      </c>
      <c r="AC359" s="191" t="str" cm="1">
        <f t="array" aca="1" ref="AC359" ca="1">_xlfn.IFS(F359=0," ",F359="ALTERNATIVO","REVISAR",F359="REGULAR","NO APLICA")</f>
        <v xml:space="preserve"> </v>
      </c>
      <c r="AD359" s="192" t="str" cm="1">
        <f t="array" ref="AD359">IFERROR(_xlfn.IFS(AND(L359="si",M359="si"),1,AND(L359="no",M359="si"),0.5,AND(L359="si",M359="no"),0.5,AND(L359="no",M359="no"),0),"")</f>
        <v/>
      </c>
    </row>
    <row r="360" spans="1:30">
      <c r="A360" s="101" t="str">
        <f ca="1"/>
        <v/>
      </c>
      <c r="B360" s="101">
        <f ca="1"/>
        <v>0</v>
      </c>
      <c r="C360" s="101" t="str">
        <f ca="1"/>
        <v/>
      </c>
      <c r="D360" s="101">
        <f ca="1"/>
        <v>0</v>
      </c>
      <c r="E360" s="101">
        <f ca="1"/>
        <v>0</v>
      </c>
      <c r="F360" s="101">
        <f ca="1"/>
        <v>0</v>
      </c>
      <c r="G360" s="101">
        <f ca="1"/>
        <v>0</v>
      </c>
      <c r="H360" s="101">
        <f ca="1"/>
        <v>0</v>
      </c>
      <c r="I360" s="101">
        <f ca="1"/>
        <v>0</v>
      </c>
      <c r="J360" s="101">
        <f ca="1"/>
        <v>0</v>
      </c>
      <c r="L360" s="205"/>
      <c r="M360" s="205"/>
      <c r="S360" s="92" t="str">
        <f t="shared" ca="1" si="27"/>
        <v/>
      </c>
      <c r="U360" s="92" t="str">
        <f t="shared" ca="1" si="26"/>
        <v/>
      </c>
      <c r="V360" s="91">
        <f t="shared" ca="1" si="26"/>
        <v>0</v>
      </c>
      <c r="W360" s="91" t="str">
        <f t="shared" ca="1" si="26"/>
        <v/>
      </c>
      <c r="X360" s="91" t="str" cm="1">
        <f t="array" aca="1" ref="X360" ca="1">IFERROR(_xlfn.IFS(W360="E",1,W360="G/2",$I$3/2,W360="G/5",$I$3/5,W360="G/10",$I$3/10,W360="i",$I$3),"")</f>
        <v/>
      </c>
      <c r="Y360" s="189">
        <f t="shared" ca="1" si="28"/>
        <v>0</v>
      </c>
      <c r="Z360" s="101">
        <f t="shared" ca="1" si="29"/>
        <v>0</v>
      </c>
      <c r="AA360" s="163" t="str">
        <f t="shared" ca="1" si="30"/>
        <v/>
      </c>
      <c r="AB360" s="190" t="str" cm="1">
        <f t="array" aca="1" ref="AB360" ca="1">_xlfn.IFS(Z360=0,"",Z360&gt;2.9,0,Z360&gt;2.4,0.25,Z360&gt;1.9,0.5,Z360&gt;1.5,0.75,Z360&lt;1.6,1)</f>
        <v/>
      </c>
      <c r="AC360" s="191" t="str" cm="1">
        <f t="array" aca="1" ref="AC360" ca="1">_xlfn.IFS(F360=0," ",F360="ALTERNATIVO","REVISAR",F360="REGULAR","NO APLICA")</f>
        <v xml:space="preserve"> </v>
      </c>
      <c r="AD360" s="192" t="str" cm="1">
        <f t="array" ref="AD360">IFERROR(_xlfn.IFS(AND(L360="si",M360="si"),1,AND(L360="no",M360="si"),0.5,AND(L360="si",M360="no"),0.5,AND(L360="no",M360="no"),0),"")</f>
        <v/>
      </c>
    </row>
    <row r="361" spans="1:30">
      <c r="A361" s="101" t="str">
        <f ca="1"/>
        <v/>
      </c>
      <c r="B361" s="101">
        <f ca="1"/>
        <v>0</v>
      </c>
      <c r="C361" s="101" t="str">
        <f ca="1"/>
        <v/>
      </c>
      <c r="D361" s="101">
        <f ca="1"/>
        <v>0</v>
      </c>
      <c r="E361" s="101">
        <f ca="1"/>
        <v>0</v>
      </c>
      <c r="F361" s="101">
        <f ca="1"/>
        <v>0</v>
      </c>
      <c r="G361" s="101">
        <f ca="1"/>
        <v>0</v>
      </c>
      <c r="H361" s="101">
        <f ca="1"/>
        <v>0</v>
      </c>
      <c r="I361" s="101">
        <f ca="1"/>
        <v>0</v>
      </c>
      <c r="J361" s="101">
        <f ca="1"/>
        <v>0</v>
      </c>
      <c r="L361" s="205"/>
      <c r="M361" s="205"/>
      <c r="S361" s="92" t="str">
        <f t="shared" ca="1" si="27"/>
        <v/>
      </c>
      <c r="U361" s="92" t="str">
        <f t="shared" ca="1" si="26"/>
        <v/>
      </c>
      <c r="V361" s="91">
        <f t="shared" ca="1" si="26"/>
        <v>0</v>
      </c>
      <c r="W361" s="91" t="str">
        <f t="shared" ca="1" si="26"/>
        <v/>
      </c>
      <c r="X361" s="91" t="str" cm="1">
        <f t="array" aca="1" ref="X361" ca="1">IFERROR(_xlfn.IFS(W361="E",1,W361="G/2",$I$3/2,W361="G/5",$I$3/5,W361="G/10",$I$3/10,W361="i",$I$3),"")</f>
        <v/>
      </c>
      <c r="Y361" s="189">
        <f t="shared" ca="1" si="28"/>
        <v>0</v>
      </c>
      <c r="Z361" s="101">
        <f t="shared" ca="1" si="29"/>
        <v>0</v>
      </c>
      <c r="AA361" s="163" t="str">
        <f t="shared" ca="1" si="30"/>
        <v/>
      </c>
      <c r="AB361" s="190" t="str" cm="1">
        <f t="array" aca="1" ref="AB361" ca="1">_xlfn.IFS(Z361=0,"",Z361&gt;2.9,0,Z361&gt;2.4,0.25,Z361&gt;1.9,0.5,Z361&gt;1.5,0.75,Z361&lt;1.6,1)</f>
        <v/>
      </c>
      <c r="AC361" s="191" t="str" cm="1">
        <f t="array" aca="1" ref="AC361" ca="1">_xlfn.IFS(F361=0," ",F361="ALTERNATIVO","REVISAR",F361="REGULAR","NO APLICA")</f>
        <v xml:space="preserve"> </v>
      </c>
      <c r="AD361" s="192" t="str" cm="1">
        <f t="array" ref="AD361">IFERROR(_xlfn.IFS(AND(L361="si",M361="si"),1,AND(L361="no",M361="si"),0.5,AND(L361="si",M361="no"),0.5,AND(L361="no",M361="no"),0),"")</f>
        <v/>
      </c>
    </row>
    <row r="362" spans="1:30">
      <c r="A362" s="101" t="str">
        <f ca="1"/>
        <v/>
      </c>
      <c r="B362" s="101">
        <f ca="1"/>
        <v>0</v>
      </c>
      <c r="C362" s="101" t="str">
        <f ca="1"/>
        <v/>
      </c>
      <c r="D362" s="101">
        <f ca="1"/>
        <v>0</v>
      </c>
      <c r="E362" s="101">
        <f ca="1"/>
        <v>0</v>
      </c>
      <c r="F362" s="101">
        <f ca="1"/>
        <v>0</v>
      </c>
      <c r="G362" s="101">
        <f ca="1"/>
        <v>0</v>
      </c>
      <c r="H362" s="101">
        <f ca="1"/>
        <v>0</v>
      </c>
      <c r="I362" s="101">
        <f ca="1"/>
        <v>0</v>
      </c>
      <c r="J362" s="101">
        <f ca="1"/>
        <v>0</v>
      </c>
      <c r="L362" s="205"/>
      <c r="M362" s="205"/>
      <c r="S362" s="92" t="str">
        <f t="shared" ca="1" si="27"/>
        <v/>
      </c>
      <c r="U362" s="92" t="str">
        <f t="shared" ca="1" si="26"/>
        <v/>
      </c>
      <c r="V362" s="91">
        <f t="shared" ca="1" si="26"/>
        <v>0</v>
      </c>
      <c r="W362" s="91" t="str">
        <f t="shared" ca="1" si="26"/>
        <v/>
      </c>
      <c r="X362" s="91" t="str" cm="1">
        <f t="array" aca="1" ref="X362" ca="1">IFERROR(_xlfn.IFS(W362="E",1,W362="G/2",$I$3/2,W362="G/5",$I$3/5,W362="G/10",$I$3/10,W362="i",$I$3),"")</f>
        <v/>
      </c>
      <c r="Y362" s="189">
        <f t="shared" ca="1" si="28"/>
        <v>0</v>
      </c>
      <c r="Z362" s="101">
        <f t="shared" ca="1" si="29"/>
        <v>0</v>
      </c>
      <c r="AA362" s="163" t="str">
        <f t="shared" ca="1" si="30"/>
        <v/>
      </c>
      <c r="AB362" s="190" t="str" cm="1">
        <f t="array" aca="1" ref="AB362" ca="1">_xlfn.IFS(Z362=0,"",Z362&gt;2.9,0,Z362&gt;2.4,0.25,Z362&gt;1.9,0.5,Z362&gt;1.5,0.75,Z362&lt;1.6,1)</f>
        <v/>
      </c>
      <c r="AC362" s="191" t="str" cm="1">
        <f t="array" aca="1" ref="AC362" ca="1">_xlfn.IFS(F362=0," ",F362="ALTERNATIVO","REVISAR",F362="REGULAR","NO APLICA")</f>
        <v xml:space="preserve"> </v>
      </c>
      <c r="AD362" s="192" t="str" cm="1">
        <f t="array" ref="AD362">IFERROR(_xlfn.IFS(AND(L362="si",M362="si"),1,AND(L362="no",M362="si"),0.5,AND(L362="si",M362="no"),0.5,AND(L362="no",M362="no"),0),"")</f>
        <v/>
      </c>
    </row>
    <row r="363" spans="1:30">
      <c r="A363" s="101" t="str">
        <f ca="1"/>
        <v/>
      </c>
      <c r="B363" s="101">
        <f ca="1"/>
        <v>0</v>
      </c>
      <c r="C363" s="101" t="str">
        <f ca="1"/>
        <v/>
      </c>
      <c r="D363" s="101">
        <f ca="1"/>
        <v>0</v>
      </c>
      <c r="E363" s="101">
        <f ca="1"/>
        <v>0</v>
      </c>
      <c r="F363" s="101">
        <f ca="1"/>
        <v>0</v>
      </c>
      <c r="G363" s="101">
        <f ca="1"/>
        <v>0</v>
      </c>
      <c r="H363" s="101">
        <f ca="1"/>
        <v>0</v>
      </c>
      <c r="I363" s="101">
        <f ca="1"/>
        <v>0</v>
      </c>
      <c r="J363" s="101">
        <f ca="1"/>
        <v>0</v>
      </c>
      <c r="L363" s="205"/>
      <c r="M363" s="205"/>
      <c r="S363" s="92" t="str">
        <f t="shared" ca="1" si="27"/>
        <v/>
      </c>
      <c r="U363" s="92" t="str">
        <f t="shared" ca="1" si="26"/>
        <v/>
      </c>
      <c r="V363" s="91">
        <f t="shared" ca="1" si="26"/>
        <v>0</v>
      </c>
      <c r="W363" s="91" t="str">
        <f t="shared" ca="1" si="26"/>
        <v/>
      </c>
      <c r="X363" s="91" t="str" cm="1">
        <f t="array" aca="1" ref="X363" ca="1">IFERROR(_xlfn.IFS(W363="E",1,W363="G/2",$I$3/2,W363="G/5",$I$3/5,W363="G/10",$I$3/10,W363="i",$I$3),"")</f>
        <v/>
      </c>
      <c r="Y363" s="189">
        <f t="shared" ca="1" si="28"/>
        <v>0</v>
      </c>
      <c r="Z363" s="101">
        <f t="shared" ca="1" si="29"/>
        <v>0</v>
      </c>
      <c r="AA363" s="163" t="str">
        <f t="shared" ca="1" si="30"/>
        <v/>
      </c>
      <c r="AB363" s="190" t="str" cm="1">
        <f t="array" aca="1" ref="AB363" ca="1">_xlfn.IFS(Z363=0,"",Z363&gt;2.9,0,Z363&gt;2.4,0.25,Z363&gt;1.9,0.5,Z363&gt;1.5,0.75,Z363&lt;1.6,1)</f>
        <v/>
      </c>
      <c r="AC363" s="191" t="str" cm="1">
        <f t="array" aca="1" ref="AC363" ca="1">_xlfn.IFS(F363=0," ",F363="ALTERNATIVO","REVISAR",F363="REGULAR","NO APLICA")</f>
        <v xml:space="preserve"> </v>
      </c>
      <c r="AD363" s="192" t="str" cm="1">
        <f t="array" ref="AD363">IFERROR(_xlfn.IFS(AND(L363="si",M363="si"),1,AND(L363="no",M363="si"),0.5,AND(L363="si",M363="no"),0.5,AND(L363="no",M363="no"),0),"")</f>
        <v/>
      </c>
    </row>
    <row r="364" spans="1:30">
      <c r="A364" s="101" t="str">
        <f ca="1"/>
        <v/>
      </c>
      <c r="B364" s="101">
        <f ca="1"/>
        <v>0</v>
      </c>
      <c r="C364" s="101" t="str">
        <f ca="1"/>
        <v/>
      </c>
      <c r="D364" s="101">
        <f ca="1"/>
        <v>0</v>
      </c>
      <c r="E364" s="101">
        <f ca="1"/>
        <v>0</v>
      </c>
      <c r="F364" s="101">
        <f ca="1"/>
        <v>0</v>
      </c>
      <c r="G364" s="101">
        <f ca="1"/>
        <v>0</v>
      </c>
      <c r="H364" s="101">
        <f ca="1"/>
        <v>0</v>
      </c>
      <c r="I364" s="101">
        <f ca="1"/>
        <v>0</v>
      </c>
      <c r="J364" s="101">
        <f ca="1"/>
        <v>0</v>
      </c>
      <c r="L364" s="205"/>
      <c r="M364" s="205"/>
      <c r="S364" s="92" t="str">
        <f t="shared" ca="1" si="27"/>
        <v/>
      </c>
      <c r="U364" s="92" t="str">
        <f t="shared" ca="1" si="26"/>
        <v/>
      </c>
      <c r="V364" s="91">
        <f t="shared" ca="1" si="26"/>
        <v>0</v>
      </c>
      <c r="W364" s="91" t="str">
        <f t="shared" ca="1" si="26"/>
        <v/>
      </c>
      <c r="X364" s="91" t="str" cm="1">
        <f t="array" aca="1" ref="X364" ca="1">IFERROR(_xlfn.IFS(W364="E",1,W364="G/2",$I$3/2,W364="G/5",$I$3/5,W364="G/10",$I$3/10,W364="i",$I$3),"")</f>
        <v/>
      </c>
      <c r="Y364" s="189">
        <f t="shared" ca="1" si="28"/>
        <v>0</v>
      </c>
      <c r="Z364" s="101">
        <f t="shared" ca="1" si="29"/>
        <v>0</v>
      </c>
      <c r="AA364" s="163" t="str">
        <f t="shared" ca="1" si="30"/>
        <v/>
      </c>
      <c r="AB364" s="190" t="str" cm="1">
        <f t="array" aca="1" ref="AB364" ca="1">_xlfn.IFS(Z364=0,"",Z364&gt;2.9,0,Z364&gt;2.4,0.25,Z364&gt;1.9,0.5,Z364&gt;1.5,0.75,Z364&lt;1.6,1)</f>
        <v/>
      </c>
      <c r="AC364" s="191" t="str" cm="1">
        <f t="array" aca="1" ref="AC364" ca="1">_xlfn.IFS(F364=0," ",F364="ALTERNATIVO","REVISAR",F364="REGULAR","NO APLICA")</f>
        <v xml:space="preserve"> </v>
      </c>
      <c r="AD364" s="192" t="str" cm="1">
        <f t="array" ref="AD364">IFERROR(_xlfn.IFS(AND(L364="si",M364="si"),1,AND(L364="no",M364="si"),0.5,AND(L364="si",M364="no"),0.5,AND(L364="no",M364="no"),0),"")</f>
        <v/>
      </c>
    </row>
    <row r="365" spans="1:30">
      <c r="A365" s="101" t="str">
        <f ca="1"/>
        <v/>
      </c>
      <c r="B365" s="101">
        <f ca="1"/>
        <v>0</v>
      </c>
      <c r="C365" s="101" t="str">
        <f ca="1"/>
        <v/>
      </c>
      <c r="D365" s="101">
        <f ca="1"/>
        <v>0</v>
      </c>
      <c r="E365" s="101">
        <f ca="1"/>
        <v>0</v>
      </c>
      <c r="F365" s="101">
        <f ca="1"/>
        <v>0</v>
      </c>
      <c r="G365" s="101">
        <f ca="1"/>
        <v>0</v>
      </c>
      <c r="H365" s="101">
        <f ca="1"/>
        <v>0</v>
      </c>
      <c r="I365" s="101">
        <f ca="1"/>
        <v>0</v>
      </c>
      <c r="J365" s="101">
        <f ca="1"/>
        <v>0</v>
      </c>
      <c r="L365" s="205"/>
      <c r="M365" s="205"/>
      <c r="S365" s="92" t="str">
        <f t="shared" ca="1" si="27"/>
        <v/>
      </c>
      <c r="U365" s="92" t="str">
        <f t="shared" ca="1" si="26"/>
        <v/>
      </c>
      <c r="V365" s="91">
        <f t="shared" ca="1" si="26"/>
        <v>0</v>
      </c>
      <c r="W365" s="91" t="str">
        <f t="shared" ca="1" si="26"/>
        <v/>
      </c>
      <c r="X365" s="91" t="str" cm="1">
        <f t="array" aca="1" ref="X365" ca="1">IFERROR(_xlfn.IFS(W365="E",1,W365="G/2",$I$3/2,W365="G/5",$I$3/5,W365="G/10",$I$3/10,W365="i",$I$3),"")</f>
        <v/>
      </c>
      <c r="Y365" s="189">
        <f t="shared" ca="1" si="28"/>
        <v>0</v>
      </c>
      <c r="Z365" s="101">
        <f t="shared" ca="1" si="29"/>
        <v>0</v>
      </c>
      <c r="AA365" s="163" t="str">
        <f t="shared" ca="1" si="30"/>
        <v/>
      </c>
      <c r="AB365" s="190" t="str" cm="1">
        <f t="array" aca="1" ref="AB365" ca="1">_xlfn.IFS(Z365=0,"",Z365&gt;2.9,0,Z365&gt;2.4,0.25,Z365&gt;1.9,0.5,Z365&gt;1.5,0.75,Z365&lt;1.6,1)</f>
        <v/>
      </c>
      <c r="AC365" s="191" t="str" cm="1">
        <f t="array" aca="1" ref="AC365" ca="1">_xlfn.IFS(F365=0," ",F365="ALTERNATIVO","REVISAR",F365="REGULAR","NO APLICA")</f>
        <v xml:space="preserve"> </v>
      </c>
      <c r="AD365" s="192" t="str" cm="1">
        <f t="array" ref="AD365">IFERROR(_xlfn.IFS(AND(L365="si",M365="si"),1,AND(L365="no",M365="si"),0.5,AND(L365="si",M365="no"),0.5,AND(L365="no",M365="no"),0),"")</f>
        <v/>
      </c>
    </row>
    <row r="366" spans="1:30">
      <c r="A366" s="101" t="str">
        <f ca="1"/>
        <v/>
      </c>
      <c r="B366" s="101">
        <f ca="1"/>
        <v>0</v>
      </c>
      <c r="C366" s="101" t="str">
        <f ca="1"/>
        <v/>
      </c>
      <c r="D366" s="101">
        <f ca="1"/>
        <v>0</v>
      </c>
      <c r="E366" s="101">
        <f ca="1"/>
        <v>0</v>
      </c>
      <c r="F366" s="101">
        <f ca="1"/>
        <v>0</v>
      </c>
      <c r="G366" s="101">
        <f ca="1"/>
        <v>0</v>
      </c>
      <c r="H366" s="101">
        <f ca="1"/>
        <v>0</v>
      </c>
      <c r="I366" s="101">
        <f ca="1"/>
        <v>0</v>
      </c>
      <c r="J366" s="101">
        <f ca="1"/>
        <v>0</v>
      </c>
      <c r="L366" s="205"/>
      <c r="M366" s="205"/>
      <c r="S366" s="92" t="str">
        <f t="shared" ca="1" si="27"/>
        <v/>
      </c>
      <c r="U366" s="92" t="str">
        <f t="shared" ca="1" si="26"/>
        <v/>
      </c>
      <c r="V366" s="91">
        <f t="shared" ca="1" si="26"/>
        <v>0</v>
      </c>
      <c r="W366" s="91" t="str">
        <f t="shared" ca="1" si="26"/>
        <v/>
      </c>
      <c r="X366" s="91" t="str" cm="1">
        <f t="array" aca="1" ref="X366" ca="1">IFERROR(_xlfn.IFS(W366="E",1,W366="G/2",$I$3/2,W366="G/5",$I$3/5,W366="G/10",$I$3/10,W366="i",$I$3),"")</f>
        <v/>
      </c>
      <c r="Y366" s="189">
        <f t="shared" ca="1" si="28"/>
        <v>0</v>
      </c>
      <c r="Z366" s="101">
        <f t="shared" ca="1" si="29"/>
        <v>0</v>
      </c>
      <c r="AA366" s="163" t="str">
        <f t="shared" ca="1" si="30"/>
        <v/>
      </c>
      <c r="AB366" s="190" t="str" cm="1">
        <f t="array" aca="1" ref="AB366" ca="1">_xlfn.IFS(Z366=0,"",Z366&gt;2.9,0,Z366&gt;2.4,0.25,Z366&gt;1.9,0.5,Z366&gt;1.5,0.75,Z366&lt;1.6,1)</f>
        <v/>
      </c>
      <c r="AC366" s="191" t="str" cm="1">
        <f t="array" aca="1" ref="AC366" ca="1">_xlfn.IFS(F366=0," ",F366="ALTERNATIVO","REVISAR",F366="REGULAR","NO APLICA")</f>
        <v xml:space="preserve"> </v>
      </c>
      <c r="AD366" s="192" t="str" cm="1">
        <f t="array" ref="AD366">IFERROR(_xlfn.IFS(AND(L366="si",M366="si"),1,AND(L366="no",M366="si"),0.5,AND(L366="si",M366="no"),0.5,AND(L366="no",M366="no"),0),"")</f>
        <v/>
      </c>
    </row>
    <row r="367" spans="1:30">
      <c r="A367" s="101" t="str">
        <f ca="1"/>
        <v/>
      </c>
      <c r="B367" s="101">
        <f ca="1"/>
        <v>0</v>
      </c>
      <c r="C367" s="101" t="str">
        <f ca="1"/>
        <v/>
      </c>
      <c r="D367" s="101">
        <f ca="1"/>
        <v>0</v>
      </c>
      <c r="E367" s="101">
        <f ca="1"/>
        <v>0</v>
      </c>
      <c r="F367" s="101">
        <f ca="1"/>
        <v>0</v>
      </c>
      <c r="G367" s="101">
        <f ca="1"/>
        <v>0</v>
      </c>
      <c r="H367" s="101">
        <f ca="1"/>
        <v>0</v>
      </c>
      <c r="I367" s="101">
        <f ca="1"/>
        <v>0</v>
      </c>
      <c r="J367" s="101">
        <f ca="1"/>
        <v>0</v>
      </c>
      <c r="L367" s="205"/>
      <c r="M367" s="205"/>
      <c r="S367" s="92" t="str">
        <f t="shared" ca="1" si="27"/>
        <v/>
      </c>
      <c r="U367" s="92" t="str">
        <f t="shared" ca="1" si="26"/>
        <v/>
      </c>
      <c r="V367" s="91">
        <f t="shared" ca="1" si="26"/>
        <v>0</v>
      </c>
      <c r="W367" s="91" t="str">
        <f t="shared" ca="1" si="26"/>
        <v/>
      </c>
      <c r="X367" s="91" t="str" cm="1">
        <f t="array" aca="1" ref="X367" ca="1">IFERROR(_xlfn.IFS(W367="E",1,W367="G/2",$I$3/2,W367="G/5",$I$3/5,W367="G/10",$I$3/10,W367="i",$I$3),"")</f>
        <v/>
      </c>
      <c r="Y367" s="189">
        <f t="shared" ca="1" si="28"/>
        <v>0</v>
      </c>
      <c r="Z367" s="101">
        <f t="shared" ca="1" si="29"/>
        <v>0</v>
      </c>
      <c r="AA367" s="163" t="str">
        <f t="shared" ca="1" si="30"/>
        <v/>
      </c>
      <c r="AB367" s="190" t="str" cm="1">
        <f t="array" aca="1" ref="AB367" ca="1">_xlfn.IFS(Z367=0,"",Z367&gt;2.9,0,Z367&gt;2.4,0.25,Z367&gt;1.9,0.5,Z367&gt;1.5,0.75,Z367&lt;1.6,1)</f>
        <v/>
      </c>
      <c r="AC367" s="191" t="str" cm="1">
        <f t="array" aca="1" ref="AC367" ca="1">_xlfn.IFS(F367=0," ",F367="ALTERNATIVO","REVISAR",F367="REGULAR","NO APLICA")</f>
        <v xml:space="preserve"> </v>
      </c>
      <c r="AD367" s="192" t="str" cm="1">
        <f t="array" ref="AD367">IFERROR(_xlfn.IFS(AND(L367="si",M367="si"),1,AND(L367="no",M367="si"),0.5,AND(L367="si",M367="no"),0.5,AND(L367="no",M367="no"),0),"")</f>
        <v/>
      </c>
    </row>
    <row r="368" spans="1:30">
      <c r="A368" s="101" t="str">
        <f ca="1"/>
        <v/>
      </c>
      <c r="B368" s="101">
        <f ca="1"/>
        <v>0</v>
      </c>
      <c r="C368" s="101" t="str">
        <f ca="1"/>
        <v/>
      </c>
      <c r="D368" s="101">
        <f ca="1"/>
        <v>0</v>
      </c>
      <c r="E368" s="101">
        <f ca="1"/>
        <v>0</v>
      </c>
      <c r="F368" s="101">
        <f ca="1"/>
        <v>0</v>
      </c>
      <c r="G368" s="101">
        <f ca="1"/>
        <v>0</v>
      </c>
      <c r="H368" s="101">
        <f ca="1"/>
        <v>0</v>
      </c>
      <c r="I368" s="101">
        <f ca="1"/>
        <v>0</v>
      </c>
      <c r="J368" s="101">
        <f ca="1"/>
        <v>0</v>
      </c>
      <c r="L368" s="205"/>
      <c r="M368" s="205"/>
      <c r="S368" s="92" t="str">
        <f t="shared" ca="1" si="27"/>
        <v/>
      </c>
      <c r="U368" s="92" t="str">
        <f t="shared" ca="1" si="26"/>
        <v/>
      </c>
      <c r="V368" s="91">
        <f t="shared" ca="1" si="26"/>
        <v>0</v>
      </c>
      <c r="W368" s="91" t="str">
        <f t="shared" ca="1" si="26"/>
        <v/>
      </c>
      <c r="X368" s="91" t="str" cm="1">
        <f t="array" aca="1" ref="X368" ca="1">IFERROR(_xlfn.IFS(W368="E",1,W368="G/2",$I$3/2,W368="G/5",$I$3/5,W368="G/10",$I$3/10,W368="i",$I$3),"")</f>
        <v/>
      </c>
      <c r="Y368" s="189">
        <f t="shared" ca="1" si="28"/>
        <v>0</v>
      </c>
      <c r="Z368" s="101">
        <f t="shared" ca="1" si="29"/>
        <v>0</v>
      </c>
      <c r="AA368" s="163" t="str">
        <f t="shared" ca="1" si="30"/>
        <v/>
      </c>
      <c r="AB368" s="190" t="str" cm="1">
        <f t="array" aca="1" ref="AB368" ca="1">_xlfn.IFS(Z368=0,"",Z368&gt;2.9,0,Z368&gt;2.4,0.25,Z368&gt;1.9,0.5,Z368&gt;1.5,0.75,Z368&lt;1.6,1)</f>
        <v/>
      </c>
      <c r="AC368" s="191" t="str" cm="1">
        <f t="array" aca="1" ref="AC368" ca="1">_xlfn.IFS(F368=0," ",F368="ALTERNATIVO","REVISAR",F368="REGULAR","NO APLICA")</f>
        <v xml:space="preserve"> </v>
      </c>
      <c r="AD368" s="192" t="str" cm="1">
        <f t="array" ref="AD368">IFERROR(_xlfn.IFS(AND(L368="si",M368="si"),1,AND(L368="no",M368="si"),0.5,AND(L368="si",M368="no"),0.5,AND(L368="no",M368="no"),0),"")</f>
        <v/>
      </c>
    </row>
    <row r="369" spans="1:30">
      <c r="A369" s="101" t="str">
        <f ca="1"/>
        <v/>
      </c>
      <c r="B369" s="101">
        <f ca="1"/>
        <v>0</v>
      </c>
      <c r="C369" s="101" t="str">
        <f ca="1"/>
        <v/>
      </c>
      <c r="D369" s="101">
        <f ca="1"/>
        <v>0</v>
      </c>
      <c r="E369" s="101">
        <f ca="1"/>
        <v>0</v>
      </c>
      <c r="F369" s="101">
        <f ca="1"/>
        <v>0</v>
      </c>
      <c r="G369" s="101">
        <f ca="1"/>
        <v>0</v>
      </c>
      <c r="H369" s="101">
        <f ca="1"/>
        <v>0</v>
      </c>
      <c r="I369" s="101">
        <f ca="1"/>
        <v>0</v>
      </c>
      <c r="J369" s="101">
        <f ca="1"/>
        <v>0</v>
      </c>
      <c r="L369" s="205"/>
      <c r="M369" s="205"/>
      <c r="S369" s="92" t="str">
        <f t="shared" ca="1" si="27"/>
        <v/>
      </c>
      <c r="U369" s="92" t="str">
        <f t="shared" ca="1" si="26"/>
        <v/>
      </c>
      <c r="V369" s="91">
        <f t="shared" ca="1" si="26"/>
        <v>0</v>
      </c>
      <c r="W369" s="91" t="str">
        <f t="shared" ca="1" si="26"/>
        <v/>
      </c>
      <c r="X369" s="91" t="str" cm="1">
        <f t="array" aca="1" ref="X369" ca="1">IFERROR(_xlfn.IFS(W369="E",1,W369="G/2",$I$3/2,W369="G/5",$I$3/5,W369="G/10",$I$3/10,W369="i",$I$3),"")</f>
        <v/>
      </c>
      <c r="Y369" s="189">
        <f t="shared" ca="1" si="28"/>
        <v>0</v>
      </c>
      <c r="Z369" s="101">
        <f t="shared" ca="1" si="29"/>
        <v>0</v>
      </c>
      <c r="AA369" s="163" t="str">
        <f t="shared" ca="1" si="30"/>
        <v/>
      </c>
      <c r="AB369" s="190" t="str" cm="1">
        <f t="array" aca="1" ref="AB369" ca="1">_xlfn.IFS(Z369=0,"",Z369&gt;2.9,0,Z369&gt;2.4,0.25,Z369&gt;1.9,0.5,Z369&gt;1.5,0.75,Z369&lt;1.6,1)</f>
        <v/>
      </c>
      <c r="AC369" s="191" t="str" cm="1">
        <f t="array" aca="1" ref="AC369" ca="1">_xlfn.IFS(F369=0," ",F369="ALTERNATIVO","REVISAR",F369="REGULAR","NO APLICA")</f>
        <v xml:space="preserve"> </v>
      </c>
      <c r="AD369" s="192" t="str" cm="1">
        <f t="array" ref="AD369">IFERROR(_xlfn.IFS(AND(L369="si",M369="si"),1,AND(L369="no",M369="si"),0.5,AND(L369="si",M369="no"),0.5,AND(L369="no",M369="no"),0),"")</f>
        <v/>
      </c>
    </row>
    <row r="370" spans="1:30">
      <c r="A370" s="101" t="str">
        <f ca="1"/>
        <v/>
      </c>
      <c r="B370" s="101">
        <f ca="1"/>
        <v>0</v>
      </c>
      <c r="C370" s="101" t="str">
        <f ca="1"/>
        <v/>
      </c>
      <c r="D370" s="101">
        <f ca="1"/>
        <v>0</v>
      </c>
      <c r="E370" s="101">
        <f ca="1"/>
        <v>0</v>
      </c>
      <c r="F370" s="101">
        <f ca="1"/>
        <v>0</v>
      </c>
      <c r="G370" s="101">
        <f ca="1"/>
        <v>0</v>
      </c>
      <c r="H370" s="101">
        <f ca="1"/>
        <v>0</v>
      </c>
      <c r="I370" s="101">
        <f ca="1"/>
        <v>0</v>
      </c>
      <c r="J370" s="101">
        <f ca="1"/>
        <v>0</v>
      </c>
      <c r="L370" s="205"/>
      <c r="M370" s="205"/>
      <c r="S370" s="92" t="str">
        <f t="shared" ca="1" si="27"/>
        <v/>
      </c>
      <c r="U370" s="92" t="str">
        <f t="shared" ca="1" si="26"/>
        <v/>
      </c>
      <c r="V370" s="91">
        <f t="shared" ca="1" si="26"/>
        <v>0</v>
      </c>
      <c r="W370" s="91" t="str">
        <f t="shared" ca="1" si="26"/>
        <v/>
      </c>
      <c r="X370" s="91" t="str" cm="1">
        <f t="array" aca="1" ref="X370" ca="1">IFERROR(_xlfn.IFS(W370="E",1,W370="G/2",$I$3/2,W370="G/5",$I$3/5,W370="G/10",$I$3/10,W370="i",$I$3),"")</f>
        <v/>
      </c>
      <c r="Y370" s="189">
        <f t="shared" ca="1" si="28"/>
        <v>0</v>
      </c>
      <c r="Z370" s="101">
        <f t="shared" ca="1" si="29"/>
        <v>0</v>
      </c>
      <c r="AA370" s="163" t="str">
        <f t="shared" ca="1" si="30"/>
        <v/>
      </c>
      <c r="AB370" s="190" t="str" cm="1">
        <f t="array" aca="1" ref="AB370" ca="1">_xlfn.IFS(Z370=0,"",Z370&gt;2.9,0,Z370&gt;2.4,0.25,Z370&gt;1.9,0.5,Z370&gt;1.5,0.75,Z370&lt;1.6,1)</f>
        <v/>
      </c>
      <c r="AC370" s="191" t="str" cm="1">
        <f t="array" aca="1" ref="AC370" ca="1">_xlfn.IFS(F370=0," ",F370="ALTERNATIVO","REVISAR",F370="REGULAR","NO APLICA")</f>
        <v xml:space="preserve"> </v>
      </c>
      <c r="AD370" s="192" t="str" cm="1">
        <f t="array" ref="AD370">IFERROR(_xlfn.IFS(AND(L370="si",M370="si"),1,AND(L370="no",M370="si"),0.5,AND(L370="si",M370="no"),0.5,AND(L370="no",M370="no"),0),"")</f>
        <v/>
      </c>
    </row>
    <row r="371" spans="1:30">
      <c r="A371" s="101" t="str">
        <f ca="1"/>
        <v/>
      </c>
      <c r="B371" s="101">
        <f ca="1"/>
        <v>0</v>
      </c>
      <c r="C371" s="101" t="str">
        <f ca="1"/>
        <v/>
      </c>
      <c r="D371" s="101">
        <f ca="1"/>
        <v>0</v>
      </c>
      <c r="E371" s="101">
        <f ca="1"/>
        <v>0</v>
      </c>
      <c r="F371" s="101">
        <f ca="1"/>
        <v>0</v>
      </c>
      <c r="G371" s="101">
        <f ca="1"/>
        <v>0</v>
      </c>
      <c r="H371" s="101">
        <f ca="1"/>
        <v>0</v>
      </c>
      <c r="I371" s="101">
        <f ca="1"/>
        <v>0</v>
      </c>
      <c r="J371" s="101">
        <f ca="1"/>
        <v>0</v>
      </c>
      <c r="L371" s="205"/>
      <c r="M371" s="205"/>
      <c r="S371" s="92" t="str">
        <f t="shared" ca="1" si="27"/>
        <v/>
      </c>
      <c r="U371" s="92" t="str">
        <f t="shared" ca="1" si="26"/>
        <v/>
      </c>
      <c r="V371" s="91">
        <f t="shared" ca="1" si="26"/>
        <v>0</v>
      </c>
      <c r="W371" s="91" t="str">
        <f t="shared" ca="1" si="26"/>
        <v/>
      </c>
      <c r="X371" s="91" t="str" cm="1">
        <f t="array" aca="1" ref="X371" ca="1">IFERROR(_xlfn.IFS(W371="E",1,W371="G/2",$I$3/2,W371="G/5",$I$3/5,W371="G/10",$I$3/10,W371="i",$I$3),"")</f>
        <v/>
      </c>
      <c r="Y371" s="189">
        <f t="shared" ca="1" si="28"/>
        <v>0</v>
      </c>
      <c r="Z371" s="101">
        <f t="shared" ca="1" si="29"/>
        <v>0</v>
      </c>
      <c r="AA371" s="163" t="str">
        <f t="shared" ca="1" si="30"/>
        <v/>
      </c>
      <c r="AB371" s="190" t="str" cm="1">
        <f t="array" aca="1" ref="AB371" ca="1">_xlfn.IFS(Z371=0,"",Z371&gt;2.9,0,Z371&gt;2.4,0.25,Z371&gt;1.9,0.5,Z371&gt;1.5,0.75,Z371&lt;1.6,1)</f>
        <v/>
      </c>
      <c r="AC371" s="191" t="str" cm="1">
        <f t="array" aca="1" ref="AC371" ca="1">_xlfn.IFS(F371=0," ",F371="ALTERNATIVO","REVISAR",F371="REGULAR","NO APLICA")</f>
        <v xml:space="preserve"> </v>
      </c>
      <c r="AD371" s="192" t="str" cm="1">
        <f t="array" ref="AD371">IFERROR(_xlfn.IFS(AND(L371="si",M371="si"),1,AND(L371="no",M371="si"),0.5,AND(L371="si",M371="no"),0.5,AND(L371="no",M371="no"),0),"")</f>
        <v/>
      </c>
    </row>
    <row r="372" spans="1:30">
      <c r="A372" s="101" t="str">
        <f ca="1"/>
        <v/>
      </c>
      <c r="B372" s="101">
        <f ca="1"/>
        <v>0</v>
      </c>
      <c r="C372" s="101" t="str">
        <f ca="1"/>
        <v/>
      </c>
      <c r="D372" s="101">
        <f ca="1"/>
        <v>0</v>
      </c>
      <c r="E372" s="101">
        <f ca="1"/>
        <v>0</v>
      </c>
      <c r="F372" s="101">
        <f ca="1"/>
        <v>0</v>
      </c>
      <c r="G372" s="101">
        <f ca="1"/>
        <v>0</v>
      </c>
      <c r="H372" s="101">
        <f ca="1"/>
        <v>0</v>
      </c>
      <c r="I372" s="101">
        <f ca="1"/>
        <v>0</v>
      </c>
      <c r="J372" s="101">
        <f ca="1"/>
        <v>0</v>
      </c>
      <c r="L372" s="205"/>
      <c r="M372" s="205"/>
      <c r="S372" s="92" t="str">
        <f t="shared" ca="1" si="27"/>
        <v/>
      </c>
      <c r="U372" s="92" t="str">
        <f t="shared" ca="1" si="26"/>
        <v/>
      </c>
      <c r="V372" s="91">
        <f t="shared" ca="1" si="26"/>
        <v>0</v>
      </c>
      <c r="W372" s="91" t="str">
        <f t="shared" ca="1" si="26"/>
        <v/>
      </c>
      <c r="X372" s="91" t="str" cm="1">
        <f t="array" aca="1" ref="X372" ca="1">IFERROR(_xlfn.IFS(W372="E",1,W372="G/2",$I$3/2,W372="G/5",$I$3/5,W372="G/10",$I$3/10,W372="i",$I$3),"")</f>
        <v/>
      </c>
      <c r="Y372" s="189">
        <f t="shared" ca="1" si="28"/>
        <v>0</v>
      </c>
      <c r="Z372" s="101">
        <f t="shared" ca="1" si="29"/>
        <v>0</v>
      </c>
      <c r="AA372" s="163" t="str">
        <f t="shared" ca="1" si="30"/>
        <v/>
      </c>
      <c r="AB372" s="190" t="str" cm="1">
        <f t="array" aca="1" ref="AB372" ca="1">_xlfn.IFS(Z372=0,"",Z372&gt;2.9,0,Z372&gt;2.4,0.25,Z372&gt;1.9,0.5,Z372&gt;1.5,0.75,Z372&lt;1.6,1)</f>
        <v/>
      </c>
      <c r="AC372" s="191" t="str" cm="1">
        <f t="array" aca="1" ref="AC372" ca="1">_xlfn.IFS(F372=0," ",F372="ALTERNATIVO","REVISAR",F372="REGULAR","NO APLICA")</f>
        <v xml:space="preserve"> </v>
      </c>
      <c r="AD372" s="192" t="str" cm="1">
        <f t="array" ref="AD372">IFERROR(_xlfn.IFS(AND(L372="si",M372="si"),1,AND(L372="no",M372="si"),0.5,AND(L372="si",M372="no"),0.5,AND(L372="no",M372="no"),0),"")</f>
        <v/>
      </c>
    </row>
    <row r="373" spans="1:30">
      <c r="A373" s="101" t="str">
        <f ca="1"/>
        <v/>
      </c>
      <c r="B373" s="101">
        <f ca="1"/>
        <v>0</v>
      </c>
      <c r="C373" s="101" t="str">
        <f ca="1"/>
        <v/>
      </c>
      <c r="D373" s="101">
        <f ca="1"/>
        <v>0</v>
      </c>
      <c r="E373" s="101">
        <f ca="1"/>
        <v>0</v>
      </c>
      <c r="F373" s="101">
        <f ca="1"/>
        <v>0</v>
      </c>
      <c r="G373" s="101">
        <f ca="1"/>
        <v>0</v>
      </c>
      <c r="H373" s="101">
        <f ca="1"/>
        <v>0</v>
      </c>
      <c r="I373" s="101">
        <f ca="1"/>
        <v>0</v>
      </c>
      <c r="J373" s="101">
        <f ca="1"/>
        <v>0</v>
      </c>
      <c r="L373" s="205"/>
      <c r="M373" s="205"/>
      <c r="S373" s="92" t="str">
        <f t="shared" ca="1" si="27"/>
        <v/>
      </c>
      <c r="U373" s="92" t="str">
        <f t="shared" ca="1" si="26"/>
        <v/>
      </c>
      <c r="V373" s="91">
        <f t="shared" ca="1" si="26"/>
        <v>0</v>
      </c>
      <c r="W373" s="91" t="str">
        <f t="shared" ca="1" si="26"/>
        <v/>
      </c>
      <c r="X373" s="91" t="str" cm="1">
        <f t="array" aca="1" ref="X373" ca="1">IFERROR(_xlfn.IFS(W373="E",1,W373="G/2",$I$3/2,W373="G/5",$I$3/5,W373="G/10",$I$3/10,W373="i",$I$3),"")</f>
        <v/>
      </c>
      <c r="Y373" s="189">
        <f t="shared" ca="1" si="28"/>
        <v>0</v>
      </c>
      <c r="Z373" s="101">
        <f t="shared" ca="1" si="29"/>
        <v>0</v>
      </c>
      <c r="AA373" s="163" t="str">
        <f t="shared" ca="1" si="30"/>
        <v/>
      </c>
      <c r="AB373" s="190" t="str" cm="1">
        <f t="array" aca="1" ref="AB373" ca="1">_xlfn.IFS(Z373=0,"",Z373&gt;2.9,0,Z373&gt;2.4,0.25,Z373&gt;1.9,0.5,Z373&gt;1.5,0.75,Z373&lt;1.6,1)</f>
        <v/>
      </c>
      <c r="AC373" s="191" t="str" cm="1">
        <f t="array" aca="1" ref="AC373" ca="1">_xlfn.IFS(F373=0," ",F373="ALTERNATIVO","REVISAR",F373="REGULAR","NO APLICA")</f>
        <v xml:space="preserve"> </v>
      </c>
      <c r="AD373" s="192" t="str" cm="1">
        <f t="array" ref="AD373">IFERROR(_xlfn.IFS(AND(L373="si",M373="si"),1,AND(L373="no",M373="si"),0.5,AND(L373="si",M373="no"),0.5,AND(L373="no",M373="no"),0),"")</f>
        <v/>
      </c>
    </row>
    <row r="374" spans="1:30">
      <c r="A374" s="101" t="str">
        <f ca="1"/>
        <v/>
      </c>
      <c r="B374" s="101">
        <f ca="1"/>
        <v>0</v>
      </c>
      <c r="C374" s="101" t="str">
        <f ca="1"/>
        <v/>
      </c>
      <c r="D374" s="101">
        <f ca="1"/>
        <v>0</v>
      </c>
      <c r="E374" s="101">
        <f ca="1"/>
        <v>0</v>
      </c>
      <c r="F374" s="101">
        <f ca="1"/>
        <v>0</v>
      </c>
      <c r="G374" s="101">
        <f ca="1"/>
        <v>0</v>
      </c>
      <c r="H374" s="101">
        <f ca="1"/>
        <v>0</v>
      </c>
      <c r="I374" s="101">
        <f ca="1"/>
        <v>0</v>
      </c>
      <c r="J374" s="101">
        <f ca="1"/>
        <v>0</v>
      </c>
      <c r="L374" s="205"/>
      <c r="M374" s="205"/>
      <c r="S374" s="92" t="str">
        <f t="shared" ca="1" si="27"/>
        <v/>
      </c>
      <c r="U374" s="92" t="str">
        <f t="shared" ca="1" si="26"/>
        <v/>
      </c>
      <c r="V374" s="91">
        <f t="shared" ca="1" si="26"/>
        <v>0</v>
      </c>
      <c r="W374" s="91" t="str">
        <f t="shared" ca="1" si="26"/>
        <v/>
      </c>
      <c r="X374" s="91" t="str" cm="1">
        <f t="array" aca="1" ref="X374" ca="1">IFERROR(_xlfn.IFS(W374="E",1,W374="G/2",$I$3/2,W374="G/5",$I$3/5,W374="G/10",$I$3/10,W374="i",$I$3),"")</f>
        <v/>
      </c>
      <c r="Y374" s="189">
        <f t="shared" ca="1" si="28"/>
        <v>0</v>
      </c>
      <c r="Z374" s="101">
        <f t="shared" ca="1" si="29"/>
        <v>0</v>
      </c>
      <c r="AA374" s="163" t="str">
        <f t="shared" ca="1" si="30"/>
        <v/>
      </c>
      <c r="AB374" s="190" t="str" cm="1">
        <f t="array" aca="1" ref="AB374" ca="1">_xlfn.IFS(Z374=0,"",Z374&gt;2.9,0,Z374&gt;2.4,0.25,Z374&gt;1.9,0.5,Z374&gt;1.5,0.75,Z374&lt;1.6,1)</f>
        <v/>
      </c>
      <c r="AC374" s="191" t="str" cm="1">
        <f t="array" aca="1" ref="AC374" ca="1">_xlfn.IFS(F374=0," ",F374="ALTERNATIVO","REVISAR",F374="REGULAR","NO APLICA")</f>
        <v xml:space="preserve"> </v>
      </c>
      <c r="AD374" s="192" t="str" cm="1">
        <f t="array" ref="AD374">IFERROR(_xlfn.IFS(AND(L374="si",M374="si"),1,AND(L374="no",M374="si"),0.5,AND(L374="si",M374="no"),0.5,AND(L374="no",M374="no"),0),"")</f>
        <v/>
      </c>
    </row>
    <row r="375" spans="1:30">
      <c r="A375" s="101" t="str">
        <f ca="1"/>
        <v/>
      </c>
      <c r="B375" s="101">
        <f ca="1"/>
        <v>0</v>
      </c>
      <c r="C375" s="101" t="str">
        <f ca="1"/>
        <v/>
      </c>
      <c r="D375" s="101">
        <f ca="1"/>
        <v>0</v>
      </c>
      <c r="E375" s="101">
        <f ca="1"/>
        <v>0</v>
      </c>
      <c r="F375" s="101">
        <f ca="1"/>
        <v>0</v>
      </c>
      <c r="G375" s="101">
        <f ca="1"/>
        <v>0</v>
      </c>
      <c r="H375" s="101">
        <f ca="1"/>
        <v>0</v>
      </c>
      <c r="I375" s="101">
        <f ca="1"/>
        <v>0</v>
      </c>
      <c r="J375" s="101">
        <f ca="1"/>
        <v>0</v>
      </c>
      <c r="L375" s="205"/>
      <c r="M375" s="205"/>
      <c r="S375" s="92" t="str">
        <f t="shared" ca="1" si="27"/>
        <v/>
      </c>
      <c r="U375" s="92" t="str">
        <f t="shared" ca="1" si="26"/>
        <v/>
      </c>
      <c r="V375" s="91">
        <f t="shared" ca="1" si="26"/>
        <v>0</v>
      </c>
      <c r="W375" s="91" t="str">
        <f t="shared" ca="1" si="26"/>
        <v/>
      </c>
      <c r="X375" s="91" t="str" cm="1">
        <f t="array" aca="1" ref="X375" ca="1">IFERROR(_xlfn.IFS(W375="E",1,W375="G/2",$I$3/2,W375="G/5",$I$3/5,W375="G/10",$I$3/10,W375="i",$I$3),"")</f>
        <v/>
      </c>
      <c r="Y375" s="189">
        <f t="shared" ca="1" si="28"/>
        <v>0</v>
      </c>
      <c r="Z375" s="101">
        <f t="shared" ca="1" si="29"/>
        <v>0</v>
      </c>
      <c r="AA375" s="163" t="str">
        <f t="shared" ca="1" si="30"/>
        <v/>
      </c>
      <c r="AB375" s="190" t="str" cm="1">
        <f t="array" aca="1" ref="AB375" ca="1">_xlfn.IFS(Z375=0,"",Z375&gt;2.9,0,Z375&gt;2.4,0.25,Z375&gt;1.9,0.5,Z375&gt;1.5,0.75,Z375&lt;1.6,1)</f>
        <v/>
      </c>
      <c r="AC375" s="191" t="str" cm="1">
        <f t="array" aca="1" ref="AC375" ca="1">_xlfn.IFS(F375=0," ",F375="ALTERNATIVO","REVISAR",F375="REGULAR","NO APLICA")</f>
        <v xml:space="preserve"> </v>
      </c>
      <c r="AD375" s="192" t="str" cm="1">
        <f t="array" ref="AD375">IFERROR(_xlfn.IFS(AND(L375="si",M375="si"),1,AND(L375="no",M375="si"),0.5,AND(L375="si",M375="no"),0.5,AND(L375="no",M375="no"),0),"")</f>
        <v/>
      </c>
    </row>
    <row r="376" spans="1:30">
      <c r="A376" s="101" t="str">
        <f ca="1"/>
        <v/>
      </c>
      <c r="B376" s="101">
        <f ca="1"/>
        <v>0</v>
      </c>
      <c r="C376" s="101" t="str">
        <f ca="1"/>
        <v/>
      </c>
      <c r="D376" s="101">
        <f ca="1"/>
        <v>0</v>
      </c>
      <c r="E376" s="101">
        <f ca="1"/>
        <v>0</v>
      </c>
      <c r="F376" s="101">
        <f ca="1"/>
        <v>0</v>
      </c>
      <c r="G376" s="101">
        <f ca="1"/>
        <v>0</v>
      </c>
      <c r="H376" s="101">
        <f ca="1"/>
        <v>0</v>
      </c>
      <c r="I376" s="101">
        <f ca="1"/>
        <v>0</v>
      </c>
      <c r="J376" s="101">
        <f ca="1"/>
        <v>0</v>
      </c>
      <c r="L376" s="205"/>
      <c r="M376" s="205"/>
      <c r="S376" s="92" t="str">
        <f t="shared" ca="1" si="27"/>
        <v/>
      </c>
      <c r="U376" s="92" t="str">
        <f t="shared" ca="1" si="26"/>
        <v/>
      </c>
      <c r="V376" s="91">
        <f t="shared" ca="1" si="26"/>
        <v>0</v>
      </c>
      <c r="W376" s="91" t="str">
        <f t="shared" ca="1" si="26"/>
        <v/>
      </c>
      <c r="X376" s="91" t="str" cm="1">
        <f t="array" aca="1" ref="X376" ca="1">IFERROR(_xlfn.IFS(W376="E",1,W376="G/2",$I$3/2,W376="G/5",$I$3/5,W376="G/10",$I$3/10,W376="i",$I$3),"")</f>
        <v/>
      </c>
      <c r="Y376" s="189">
        <f t="shared" ca="1" si="28"/>
        <v>0</v>
      </c>
      <c r="Z376" s="101">
        <f t="shared" ca="1" si="29"/>
        <v>0</v>
      </c>
      <c r="AA376" s="163" t="str">
        <f t="shared" ca="1" si="30"/>
        <v/>
      </c>
      <c r="AB376" s="190" t="str" cm="1">
        <f t="array" aca="1" ref="AB376" ca="1">_xlfn.IFS(Z376=0,"",Z376&gt;2.9,0,Z376&gt;2.4,0.25,Z376&gt;1.9,0.5,Z376&gt;1.5,0.75,Z376&lt;1.6,1)</f>
        <v/>
      </c>
      <c r="AC376" s="191" t="str" cm="1">
        <f t="array" aca="1" ref="AC376" ca="1">_xlfn.IFS(F376=0," ",F376="ALTERNATIVO","REVISAR",F376="REGULAR","NO APLICA")</f>
        <v xml:space="preserve"> </v>
      </c>
      <c r="AD376" s="192" t="str" cm="1">
        <f t="array" ref="AD376">IFERROR(_xlfn.IFS(AND(L376="si",M376="si"),1,AND(L376="no",M376="si"),0.5,AND(L376="si",M376="no"),0.5,AND(L376="no",M376="no"),0),"")</f>
        <v/>
      </c>
    </row>
    <row r="377" spans="1:30">
      <c r="A377" s="101" t="str">
        <f ca="1"/>
        <v/>
      </c>
      <c r="B377" s="101">
        <f ca="1"/>
        <v>0</v>
      </c>
      <c r="C377" s="101" t="str">
        <f ca="1"/>
        <v/>
      </c>
      <c r="D377" s="101">
        <f ca="1"/>
        <v>0</v>
      </c>
      <c r="E377" s="101">
        <f ca="1"/>
        <v>0</v>
      </c>
      <c r="F377" s="101">
        <f ca="1"/>
        <v>0</v>
      </c>
      <c r="G377" s="101">
        <f ca="1"/>
        <v>0</v>
      </c>
      <c r="H377" s="101">
        <f ca="1"/>
        <v>0</v>
      </c>
      <c r="I377" s="101">
        <f ca="1"/>
        <v>0</v>
      </c>
      <c r="J377" s="101">
        <f ca="1"/>
        <v>0</v>
      </c>
      <c r="L377" s="205"/>
      <c r="M377" s="205"/>
      <c r="S377" s="92" t="str">
        <f t="shared" ca="1" si="27"/>
        <v/>
      </c>
      <c r="U377" s="92" t="str">
        <f t="shared" ca="1" si="26"/>
        <v/>
      </c>
      <c r="V377" s="91">
        <f t="shared" ca="1" si="26"/>
        <v>0</v>
      </c>
      <c r="W377" s="91" t="str">
        <f t="shared" ca="1" si="26"/>
        <v/>
      </c>
      <c r="X377" s="91" t="str" cm="1">
        <f t="array" aca="1" ref="X377" ca="1">IFERROR(_xlfn.IFS(W377="E",1,W377="G/2",$I$3/2,W377="G/5",$I$3/5,W377="G/10",$I$3/10,W377="i",$I$3),"")</f>
        <v/>
      </c>
      <c r="Y377" s="189">
        <f t="shared" ca="1" si="28"/>
        <v>0</v>
      </c>
      <c r="Z377" s="101">
        <f t="shared" ca="1" si="29"/>
        <v>0</v>
      </c>
      <c r="AA377" s="163" t="str">
        <f t="shared" ca="1" si="30"/>
        <v/>
      </c>
      <c r="AB377" s="190" t="str" cm="1">
        <f t="array" aca="1" ref="AB377" ca="1">_xlfn.IFS(Z377=0,"",Z377&gt;2.9,0,Z377&gt;2.4,0.25,Z377&gt;1.9,0.5,Z377&gt;1.5,0.75,Z377&lt;1.6,1)</f>
        <v/>
      </c>
      <c r="AC377" s="191" t="str" cm="1">
        <f t="array" aca="1" ref="AC377" ca="1">_xlfn.IFS(F377=0," ",F377="ALTERNATIVO","REVISAR",F377="REGULAR","NO APLICA")</f>
        <v xml:space="preserve"> </v>
      </c>
      <c r="AD377" s="192" t="str" cm="1">
        <f t="array" ref="AD377">IFERROR(_xlfn.IFS(AND(L377="si",M377="si"),1,AND(L377="no",M377="si"),0.5,AND(L377="si",M377="no"),0.5,AND(L377="no",M377="no"),0),"")</f>
        <v/>
      </c>
    </row>
    <row r="378" spans="1:30">
      <c r="A378" s="101" t="str">
        <f ca="1"/>
        <v/>
      </c>
      <c r="B378" s="101">
        <f ca="1"/>
        <v>0</v>
      </c>
      <c r="C378" s="101" t="str">
        <f ca="1"/>
        <v/>
      </c>
      <c r="D378" s="101">
        <f ca="1"/>
        <v>0</v>
      </c>
      <c r="E378" s="101">
        <f ca="1"/>
        <v>0</v>
      </c>
      <c r="F378" s="101">
        <f ca="1"/>
        <v>0</v>
      </c>
      <c r="G378" s="101">
        <f ca="1"/>
        <v>0</v>
      </c>
      <c r="H378" s="101">
        <f ca="1"/>
        <v>0</v>
      </c>
      <c r="I378" s="101">
        <f ca="1"/>
        <v>0</v>
      </c>
      <c r="J378" s="101">
        <f ca="1"/>
        <v>0</v>
      </c>
      <c r="L378" s="205"/>
      <c r="M378" s="205"/>
      <c r="S378" s="92" t="str">
        <f t="shared" ca="1" si="27"/>
        <v/>
      </c>
      <c r="U378" s="92" t="str">
        <f t="shared" ca="1" si="26"/>
        <v/>
      </c>
      <c r="V378" s="91">
        <f t="shared" ca="1" si="26"/>
        <v>0</v>
      </c>
      <c r="W378" s="91" t="str">
        <f t="shared" ca="1" si="26"/>
        <v/>
      </c>
      <c r="X378" s="91" t="str" cm="1">
        <f t="array" aca="1" ref="X378" ca="1">IFERROR(_xlfn.IFS(W378="E",1,W378="G/2",$I$3/2,W378="G/5",$I$3/5,W378="G/10",$I$3/10,W378="i",$I$3),"")</f>
        <v/>
      </c>
      <c r="Y378" s="189">
        <f t="shared" ca="1" si="28"/>
        <v>0</v>
      </c>
      <c r="Z378" s="101">
        <f t="shared" ca="1" si="29"/>
        <v>0</v>
      </c>
      <c r="AA378" s="163" t="str">
        <f t="shared" ca="1" si="30"/>
        <v/>
      </c>
      <c r="AB378" s="190" t="str" cm="1">
        <f t="array" aca="1" ref="AB378" ca="1">_xlfn.IFS(Z378=0,"",Z378&gt;2.9,0,Z378&gt;2.4,0.25,Z378&gt;1.9,0.5,Z378&gt;1.5,0.75,Z378&lt;1.6,1)</f>
        <v/>
      </c>
      <c r="AC378" s="191" t="str" cm="1">
        <f t="array" aca="1" ref="AC378" ca="1">_xlfn.IFS(F378=0," ",F378="ALTERNATIVO","REVISAR",F378="REGULAR","NO APLICA")</f>
        <v xml:space="preserve"> </v>
      </c>
      <c r="AD378" s="192" t="str" cm="1">
        <f t="array" ref="AD378">IFERROR(_xlfn.IFS(AND(L378="si",M378="si"),1,AND(L378="no",M378="si"),0.5,AND(L378="si",M378="no"),0.5,AND(L378="no",M378="no"),0),"")</f>
        <v/>
      </c>
    </row>
    <row r="379" spans="1:30">
      <c r="A379" s="101" t="str">
        <f ca="1"/>
        <v/>
      </c>
      <c r="B379" s="101">
        <f ca="1"/>
        <v>0</v>
      </c>
      <c r="C379" s="101" t="str">
        <f ca="1"/>
        <v/>
      </c>
      <c r="D379" s="101">
        <f ca="1"/>
        <v>0</v>
      </c>
      <c r="E379" s="101">
        <f ca="1"/>
        <v>0</v>
      </c>
      <c r="F379" s="101">
        <f ca="1"/>
        <v>0</v>
      </c>
      <c r="G379" s="101">
        <f ca="1"/>
        <v>0</v>
      </c>
      <c r="H379" s="101">
        <f ca="1"/>
        <v>0</v>
      </c>
      <c r="I379" s="101">
        <f ca="1"/>
        <v>0</v>
      </c>
      <c r="J379" s="101">
        <f ca="1"/>
        <v>0</v>
      </c>
      <c r="L379" s="205"/>
      <c r="M379" s="205"/>
      <c r="S379" s="92" t="str">
        <f t="shared" ca="1" si="27"/>
        <v/>
      </c>
      <c r="U379" s="92" t="str">
        <f t="shared" ca="1" si="26"/>
        <v/>
      </c>
      <c r="V379" s="91">
        <f t="shared" ca="1" si="26"/>
        <v>0</v>
      </c>
      <c r="W379" s="91" t="str">
        <f t="shared" ca="1" si="26"/>
        <v/>
      </c>
      <c r="X379" s="91" t="str" cm="1">
        <f t="array" aca="1" ref="X379" ca="1">IFERROR(_xlfn.IFS(W379="E",1,W379="G/2",$I$3/2,W379="G/5",$I$3/5,W379="G/10",$I$3/10,W379="i",$I$3),"")</f>
        <v/>
      </c>
      <c r="Y379" s="189">
        <f t="shared" ca="1" si="28"/>
        <v>0</v>
      </c>
      <c r="Z379" s="101">
        <f t="shared" ca="1" si="29"/>
        <v>0</v>
      </c>
      <c r="AA379" s="163" t="str">
        <f t="shared" ca="1" si="30"/>
        <v/>
      </c>
      <c r="AB379" s="190" t="str" cm="1">
        <f t="array" aca="1" ref="AB379" ca="1">_xlfn.IFS(Z379=0,"",Z379&gt;2.9,0,Z379&gt;2.4,0.25,Z379&gt;1.9,0.5,Z379&gt;1.5,0.75,Z379&lt;1.6,1)</f>
        <v/>
      </c>
      <c r="AC379" s="191" t="str" cm="1">
        <f t="array" aca="1" ref="AC379" ca="1">_xlfn.IFS(F379=0," ",F379="ALTERNATIVO","REVISAR",F379="REGULAR","NO APLICA")</f>
        <v xml:space="preserve"> </v>
      </c>
      <c r="AD379" s="192" t="str" cm="1">
        <f t="array" ref="AD379">IFERROR(_xlfn.IFS(AND(L379="si",M379="si"),1,AND(L379="no",M379="si"),0.5,AND(L379="si",M379="no"),0.5,AND(L379="no",M379="no"),0),"")</f>
        <v/>
      </c>
    </row>
    <row r="380" spans="1:30">
      <c r="A380" s="101" t="str">
        <f ca="1"/>
        <v/>
      </c>
      <c r="B380" s="101">
        <f ca="1"/>
        <v>0</v>
      </c>
      <c r="C380" s="101" t="str">
        <f ca="1"/>
        <v/>
      </c>
      <c r="D380" s="101">
        <f ca="1"/>
        <v>0</v>
      </c>
      <c r="E380" s="101">
        <f ca="1"/>
        <v>0</v>
      </c>
      <c r="F380" s="101">
        <f ca="1"/>
        <v>0</v>
      </c>
      <c r="G380" s="101">
        <f ca="1"/>
        <v>0</v>
      </c>
      <c r="H380" s="101">
        <f ca="1"/>
        <v>0</v>
      </c>
      <c r="I380" s="101">
        <f ca="1"/>
        <v>0</v>
      </c>
      <c r="J380" s="101">
        <f ca="1"/>
        <v>0</v>
      </c>
      <c r="L380" s="205"/>
      <c r="M380" s="205"/>
      <c r="S380" s="92" t="str">
        <f t="shared" ca="1" si="27"/>
        <v/>
      </c>
      <c r="U380" s="92" t="str">
        <f t="shared" ca="1" si="26"/>
        <v/>
      </c>
      <c r="V380" s="91">
        <f t="shared" ca="1" si="26"/>
        <v>0</v>
      </c>
      <c r="W380" s="91" t="str">
        <f t="shared" ca="1" si="26"/>
        <v/>
      </c>
      <c r="X380" s="91" t="str" cm="1">
        <f t="array" aca="1" ref="X380" ca="1">IFERROR(_xlfn.IFS(W380="E",1,W380="G/2",$I$3/2,W380="G/5",$I$3/5,W380="G/10",$I$3/10,W380="i",$I$3),"")</f>
        <v/>
      </c>
      <c r="Y380" s="189">
        <f t="shared" ca="1" si="28"/>
        <v>0</v>
      </c>
      <c r="Z380" s="101">
        <f t="shared" ca="1" si="29"/>
        <v>0</v>
      </c>
      <c r="AA380" s="163" t="str">
        <f t="shared" ca="1" si="30"/>
        <v/>
      </c>
      <c r="AB380" s="190" t="str" cm="1">
        <f t="array" aca="1" ref="AB380" ca="1">_xlfn.IFS(Z380=0,"",Z380&gt;2.9,0,Z380&gt;2.4,0.25,Z380&gt;1.9,0.5,Z380&gt;1.5,0.75,Z380&lt;1.6,1)</f>
        <v/>
      </c>
      <c r="AC380" s="191" t="str" cm="1">
        <f t="array" aca="1" ref="AC380" ca="1">_xlfn.IFS(F380=0," ",F380="ALTERNATIVO","REVISAR",F380="REGULAR","NO APLICA")</f>
        <v xml:space="preserve"> </v>
      </c>
      <c r="AD380" s="192" t="str" cm="1">
        <f t="array" ref="AD380">IFERROR(_xlfn.IFS(AND(L380="si",M380="si"),1,AND(L380="no",M380="si"),0.5,AND(L380="si",M380="no"),0.5,AND(L380="no",M380="no"),0),"")</f>
        <v/>
      </c>
    </row>
    <row r="381" spans="1:30">
      <c r="A381" s="101" t="str">
        <f ca="1"/>
        <v/>
      </c>
      <c r="B381" s="101">
        <f ca="1"/>
        <v>0</v>
      </c>
      <c r="C381" s="101" t="str">
        <f ca="1"/>
        <v/>
      </c>
      <c r="D381" s="101">
        <f ca="1"/>
        <v>0</v>
      </c>
      <c r="E381" s="101">
        <f ca="1"/>
        <v>0</v>
      </c>
      <c r="F381" s="101">
        <f ca="1"/>
        <v>0</v>
      </c>
      <c r="G381" s="101">
        <f ca="1"/>
        <v>0</v>
      </c>
      <c r="H381" s="101">
        <f ca="1"/>
        <v>0</v>
      </c>
      <c r="I381" s="101">
        <f ca="1"/>
        <v>0</v>
      </c>
      <c r="J381" s="101">
        <f ca="1"/>
        <v>0</v>
      </c>
      <c r="L381" s="205"/>
      <c r="M381" s="205"/>
      <c r="S381" s="92" t="str">
        <f t="shared" ca="1" si="27"/>
        <v/>
      </c>
      <c r="U381" s="92" t="str">
        <f t="shared" ca="1" si="26"/>
        <v/>
      </c>
      <c r="V381" s="91">
        <f t="shared" ca="1" si="26"/>
        <v>0</v>
      </c>
      <c r="W381" s="91" t="str">
        <f t="shared" ca="1" si="26"/>
        <v/>
      </c>
      <c r="X381" s="91" t="str" cm="1">
        <f t="array" aca="1" ref="X381" ca="1">IFERROR(_xlfn.IFS(W381="E",1,W381="G/2",$I$3/2,W381="G/5",$I$3/5,W381="G/10",$I$3/10,W381="i",$I$3),"")</f>
        <v/>
      </c>
      <c r="Y381" s="189">
        <f t="shared" ca="1" si="28"/>
        <v>0</v>
      </c>
      <c r="Z381" s="101">
        <f t="shared" ca="1" si="29"/>
        <v>0</v>
      </c>
      <c r="AA381" s="163" t="str">
        <f t="shared" ca="1" si="30"/>
        <v/>
      </c>
      <c r="AB381" s="190" t="str" cm="1">
        <f t="array" aca="1" ref="AB381" ca="1">_xlfn.IFS(Z381=0,"",Z381&gt;2.9,0,Z381&gt;2.4,0.25,Z381&gt;1.9,0.5,Z381&gt;1.5,0.75,Z381&lt;1.6,1)</f>
        <v/>
      </c>
      <c r="AC381" s="191" t="str" cm="1">
        <f t="array" aca="1" ref="AC381" ca="1">_xlfn.IFS(F381=0," ",F381="ALTERNATIVO","REVISAR",F381="REGULAR","NO APLICA")</f>
        <v xml:space="preserve"> </v>
      </c>
      <c r="AD381" s="192" t="str" cm="1">
        <f t="array" ref="AD381">IFERROR(_xlfn.IFS(AND(L381="si",M381="si"),1,AND(L381="no",M381="si"),0.5,AND(L381="si",M381="no"),0.5,AND(L381="no",M381="no"),0),"")</f>
        <v/>
      </c>
    </row>
    <row r="382" spans="1:30">
      <c r="A382" s="101" t="str">
        <f ca="1"/>
        <v/>
      </c>
      <c r="B382" s="101">
        <f ca="1"/>
        <v>0</v>
      </c>
      <c r="C382" s="101" t="str">
        <f ca="1"/>
        <v/>
      </c>
      <c r="D382" s="101">
        <f ca="1"/>
        <v>0</v>
      </c>
      <c r="E382" s="101">
        <f ca="1"/>
        <v>0</v>
      </c>
      <c r="F382" s="101">
        <f ca="1"/>
        <v>0</v>
      </c>
      <c r="G382" s="101">
        <f ca="1"/>
        <v>0</v>
      </c>
      <c r="H382" s="101">
        <f ca="1"/>
        <v>0</v>
      </c>
      <c r="I382" s="101">
        <f ca="1"/>
        <v>0</v>
      </c>
      <c r="J382" s="101">
        <f ca="1"/>
        <v>0</v>
      </c>
      <c r="L382" s="205"/>
      <c r="M382" s="205"/>
      <c r="S382" s="92" t="str">
        <f t="shared" ca="1" si="27"/>
        <v/>
      </c>
      <c r="U382" s="92" t="str">
        <f t="shared" ca="1" si="26"/>
        <v/>
      </c>
      <c r="V382" s="91">
        <f t="shared" ca="1" si="26"/>
        <v>0</v>
      </c>
      <c r="W382" s="91" t="str">
        <f t="shared" ca="1" si="26"/>
        <v/>
      </c>
      <c r="X382" s="91" t="str" cm="1">
        <f t="array" aca="1" ref="X382" ca="1">IFERROR(_xlfn.IFS(W382="E",1,W382="G/2",$I$3/2,W382="G/5",$I$3/5,W382="G/10",$I$3/10,W382="i",$I$3),"")</f>
        <v/>
      </c>
      <c r="Y382" s="189">
        <f t="shared" ca="1" si="28"/>
        <v>0</v>
      </c>
      <c r="Z382" s="101">
        <f t="shared" ca="1" si="29"/>
        <v>0</v>
      </c>
      <c r="AA382" s="163" t="str">
        <f t="shared" ca="1" si="30"/>
        <v/>
      </c>
      <c r="AB382" s="190" t="str" cm="1">
        <f t="array" aca="1" ref="AB382" ca="1">_xlfn.IFS(Z382=0,"",Z382&gt;2.9,0,Z382&gt;2.4,0.25,Z382&gt;1.9,0.5,Z382&gt;1.5,0.75,Z382&lt;1.6,1)</f>
        <v/>
      </c>
      <c r="AC382" s="191" t="str" cm="1">
        <f t="array" aca="1" ref="AC382" ca="1">_xlfn.IFS(F382=0," ",F382="ALTERNATIVO","REVISAR",F382="REGULAR","NO APLICA")</f>
        <v xml:space="preserve"> </v>
      </c>
      <c r="AD382" s="192" t="str" cm="1">
        <f t="array" ref="AD382">IFERROR(_xlfn.IFS(AND(L382="si",M382="si"),1,AND(L382="no",M382="si"),0.5,AND(L382="si",M382="no"),0.5,AND(L382="no",M382="no"),0),"")</f>
        <v/>
      </c>
    </row>
    <row r="383" spans="1:30">
      <c r="A383" s="101" t="str">
        <f ca="1"/>
        <v/>
      </c>
      <c r="B383" s="101">
        <f ca="1"/>
        <v>0</v>
      </c>
      <c r="C383" s="101" t="str">
        <f ca="1"/>
        <v/>
      </c>
      <c r="D383" s="101">
        <f ca="1"/>
        <v>0</v>
      </c>
      <c r="E383" s="101">
        <f ca="1"/>
        <v>0</v>
      </c>
      <c r="F383" s="101">
        <f ca="1"/>
        <v>0</v>
      </c>
      <c r="G383" s="101">
        <f ca="1"/>
        <v>0</v>
      </c>
      <c r="H383" s="101">
        <f ca="1"/>
        <v>0</v>
      </c>
      <c r="I383" s="101">
        <f ca="1"/>
        <v>0</v>
      </c>
      <c r="J383" s="101">
        <f ca="1"/>
        <v>0</v>
      </c>
      <c r="L383" s="205"/>
      <c r="M383" s="205"/>
      <c r="S383" s="92" t="str">
        <f t="shared" ca="1" si="27"/>
        <v/>
      </c>
      <c r="U383" s="92" t="str">
        <f t="shared" ca="1" si="26"/>
        <v/>
      </c>
      <c r="V383" s="91">
        <f t="shared" ca="1" si="26"/>
        <v>0</v>
      </c>
      <c r="W383" s="91" t="str">
        <f t="shared" ca="1" si="26"/>
        <v/>
      </c>
      <c r="X383" s="91" t="str" cm="1">
        <f t="array" aca="1" ref="X383" ca="1">IFERROR(_xlfn.IFS(W383="E",1,W383="G/2",$I$3/2,W383="G/5",$I$3/5,W383="G/10",$I$3/10,W383="i",$I$3),"")</f>
        <v/>
      </c>
      <c r="Y383" s="189">
        <f t="shared" ca="1" si="28"/>
        <v>0</v>
      </c>
      <c r="Z383" s="101">
        <f t="shared" ca="1" si="29"/>
        <v>0</v>
      </c>
      <c r="AA383" s="163" t="str">
        <f t="shared" ca="1" si="30"/>
        <v/>
      </c>
      <c r="AB383" s="190" t="str" cm="1">
        <f t="array" aca="1" ref="AB383" ca="1">_xlfn.IFS(Z383=0,"",Z383&gt;2.9,0,Z383&gt;2.4,0.25,Z383&gt;1.9,0.5,Z383&gt;1.5,0.75,Z383&lt;1.6,1)</f>
        <v/>
      </c>
      <c r="AC383" s="191" t="str" cm="1">
        <f t="array" aca="1" ref="AC383" ca="1">_xlfn.IFS(F383=0," ",F383="ALTERNATIVO","REVISAR",F383="REGULAR","NO APLICA")</f>
        <v xml:space="preserve"> </v>
      </c>
      <c r="AD383" s="192" t="str" cm="1">
        <f t="array" ref="AD383">IFERROR(_xlfn.IFS(AND(L383="si",M383="si"),1,AND(L383="no",M383="si"),0.5,AND(L383="si",M383="no"),0.5,AND(L383="no",M383="no"),0),"")</f>
        <v/>
      </c>
    </row>
    <row r="384" spans="1:30">
      <c r="A384" s="101" t="str">
        <f ca="1"/>
        <v/>
      </c>
      <c r="B384" s="101">
        <f ca="1"/>
        <v>0</v>
      </c>
      <c r="C384" s="101" t="str">
        <f ca="1"/>
        <v/>
      </c>
      <c r="D384" s="101">
        <f ca="1"/>
        <v>0</v>
      </c>
      <c r="E384" s="101">
        <f ca="1"/>
        <v>0</v>
      </c>
      <c r="F384" s="101">
        <f ca="1"/>
        <v>0</v>
      </c>
      <c r="G384" s="101">
        <f ca="1"/>
        <v>0</v>
      </c>
      <c r="H384" s="101">
        <f ca="1"/>
        <v>0</v>
      </c>
      <c r="I384" s="101">
        <f ca="1"/>
        <v>0</v>
      </c>
      <c r="J384" s="101">
        <f ca="1"/>
        <v>0</v>
      </c>
      <c r="L384" s="205"/>
      <c r="M384" s="205"/>
      <c r="S384" s="92" t="str">
        <f t="shared" ca="1" si="27"/>
        <v/>
      </c>
      <c r="U384" s="92" t="str">
        <f t="shared" ca="1" si="26"/>
        <v/>
      </c>
      <c r="V384" s="91">
        <f t="shared" ca="1" si="26"/>
        <v>0</v>
      </c>
      <c r="W384" s="91" t="str">
        <f t="shared" ca="1" si="26"/>
        <v/>
      </c>
      <c r="X384" s="91" t="str" cm="1">
        <f t="array" aca="1" ref="X384" ca="1">IFERROR(_xlfn.IFS(W384="E",1,W384="G/2",$I$3/2,W384="G/5",$I$3/5,W384="G/10",$I$3/10,W384="i",$I$3),"")</f>
        <v/>
      </c>
      <c r="Y384" s="189">
        <f t="shared" ca="1" si="28"/>
        <v>0</v>
      </c>
      <c r="Z384" s="101">
        <f t="shared" ca="1" si="29"/>
        <v>0</v>
      </c>
      <c r="AA384" s="163" t="str">
        <f t="shared" ca="1" si="30"/>
        <v/>
      </c>
      <c r="AB384" s="190" t="str" cm="1">
        <f t="array" aca="1" ref="AB384" ca="1">_xlfn.IFS(Z384=0,"",Z384&gt;2.9,0,Z384&gt;2.4,0.25,Z384&gt;1.9,0.5,Z384&gt;1.5,0.75,Z384&lt;1.6,1)</f>
        <v/>
      </c>
      <c r="AC384" s="191" t="str" cm="1">
        <f t="array" aca="1" ref="AC384" ca="1">_xlfn.IFS(F384=0," ",F384="ALTERNATIVO","REVISAR",F384="REGULAR","NO APLICA")</f>
        <v xml:space="preserve"> </v>
      </c>
      <c r="AD384" s="192" t="str" cm="1">
        <f t="array" ref="AD384">IFERROR(_xlfn.IFS(AND(L384="si",M384="si"),1,AND(L384="no",M384="si"),0.5,AND(L384="si",M384="no"),0.5,AND(L384="no",M384="no"),0),"")</f>
        <v/>
      </c>
    </row>
    <row r="385" spans="1:30">
      <c r="A385" s="101" t="str">
        <f ca="1"/>
        <v/>
      </c>
      <c r="B385" s="101">
        <f ca="1"/>
        <v>0</v>
      </c>
      <c r="C385" s="101" t="str">
        <f ca="1"/>
        <v/>
      </c>
      <c r="D385" s="101">
        <f ca="1"/>
        <v>0</v>
      </c>
      <c r="E385" s="101">
        <f ca="1"/>
        <v>0</v>
      </c>
      <c r="F385" s="101">
        <f ca="1"/>
        <v>0</v>
      </c>
      <c r="G385" s="101">
        <f ca="1"/>
        <v>0</v>
      </c>
      <c r="H385" s="101">
        <f ca="1"/>
        <v>0</v>
      </c>
      <c r="I385" s="101">
        <f ca="1"/>
        <v>0</v>
      </c>
      <c r="J385" s="101">
        <f ca="1"/>
        <v>0</v>
      </c>
      <c r="L385" s="205"/>
      <c r="M385" s="205"/>
      <c r="S385" s="92" t="str">
        <f t="shared" ca="1" si="27"/>
        <v/>
      </c>
      <c r="U385" s="92" t="str">
        <f t="shared" ca="1" si="26"/>
        <v/>
      </c>
      <c r="V385" s="91">
        <f t="shared" ca="1" si="26"/>
        <v>0</v>
      </c>
      <c r="W385" s="91" t="str">
        <f t="shared" ca="1" si="26"/>
        <v/>
      </c>
      <c r="X385" s="91" t="str" cm="1">
        <f t="array" aca="1" ref="X385" ca="1">IFERROR(_xlfn.IFS(W385="E",1,W385="G/2",$I$3/2,W385="G/5",$I$3/5,W385="G/10",$I$3/10,W385="i",$I$3),"")</f>
        <v/>
      </c>
      <c r="Y385" s="189">
        <f t="shared" ca="1" si="28"/>
        <v>0</v>
      </c>
      <c r="Z385" s="101">
        <f t="shared" ca="1" si="29"/>
        <v>0</v>
      </c>
      <c r="AA385" s="163" t="str">
        <f t="shared" ca="1" si="30"/>
        <v/>
      </c>
      <c r="AB385" s="190" t="str" cm="1">
        <f t="array" aca="1" ref="AB385" ca="1">_xlfn.IFS(Z385=0,"",Z385&gt;2.9,0,Z385&gt;2.4,0.25,Z385&gt;1.9,0.5,Z385&gt;1.5,0.75,Z385&lt;1.6,1)</f>
        <v/>
      </c>
      <c r="AC385" s="191" t="str" cm="1">
        <f t="array" aca="1" ref="AC385" ca="1">_xlfn.IFS(F385=0," ",F385="ALTERNATIVO","REVISAR",F385="REGULAR","NO APLICA")</f>
        <v xml:space="preserve"> </v>
      </c>
      <c r="AD385" s="192" t="str" cm="1">
        <f t="array" ref="AD385">IFERROR(_xlfn.IFS(AND(L385="si",M385="si"),1,AND(L385="no",M385="si"),0.5,AND(L385="si",M385="no"),0.5,AND(L385="no",M385="no"),0),"")</f>
        <v/>
      </c>
    </row>
    <row r="386" spans="1:30">
      <c r="A386" s="101" t="str">
        <f ca="1"/>
        <v/>
      </c>
      <c r="B386" s="101">
        <f ca="1"/>
        <v>0</v>
      </c>
      <c r="C386" s="101" t="str">
        <f ca="1"/>
        <v/>
      </c>
      <c r="D386" s="101">
        <f ca="1"/>
        <v>0</v>
      </c>
      <c r="E386" s="101">
        <f ca="1"/>
        <v>0</v>
      </c>
      <c r="F386" s="101">
        <f ca="1"/>
        <v>0</v>
      </c>
      <c r="G386" s="101">
        <f ca="1"/>
        <v>0</v>
      </c>
      <c r="H386" s="101">
        <f ca="1"/>
        <v>0</v>
      </c>
      <c r="I386" s="101">
        <f ca="1"/>
        <v>0</v>
      </c>
      <c r="J386" s="101">
        <f ca="1"/>
        <v>0</v>
      </c>
      <c r="L386" s="205"/>
      <c r="M386" s="205"/>
      <c r="S386" s="92" t="str">
        <f t="shared" ca="1" si="27"/>
        <v/>
      </c>
      <c r="U386" s="92" t="str">
        <f t="shared" ca="1" si="26"/>
        <v/>
      </c>
      <c r="V386" s="91">
        <f t="shared" ca="1" si="26"/>
        <v>0</v>
      </c>
      <c r="W386" s="91" t="str">
        <f t="shared" ca="1" si="26"/>
        <v/>
      </c>
      <c r="X386" s="91" t="str" cm="1">
        <f t="array" aca="1" ref="X386" ca="1">IFERROR(_xlfn.IFS(W386="E",1,W386="G/2",$I$3/2,W386="G/5",$I$3/5,W386="G/10",$I$3/10,W386="i",$I$3),"")</f>
        <v/>
      </c>
      <c r="Y386" s="189">
        <f t="shared" ca="1" si="28"/>
        <v>0</v>
      </c>
      <c r="Z386" s="101">
        <f t="shared" ca="1" si="29"/>
        <v>0</v>
      </c>
      <c r="AA386" s="163" t="str">
        <f t="shared" ca="1" si="30"/>
        <v/>
      </c>
      <c r="AB386" s="190" t="str" cm="1">
        <f t="array" aca="1" ref="AB386" ca="1">_xlfn.IFS(Z386=0,"",Z386&gt;2.9,0,Z386&gt;2.4,0.25,Z386&gt;1.9,0.5,Z386&gt;1.5,0.75,Z386&lt;1.6,1)</f>
        <v/>
      </c>
      <c r="AC386" s="191" t="str" cm="1">
        <f t="array" aca="1" ref="AC386" ca="1">_xlfn.IFS(F386=0," ",F386="ALTERNATIVO","REVISAR",F386="REGULAR","NO APLICA")</f>
        <v xml:space="preserve"> </v>
      </c>
      <c r="AD386" s="192" t="str" cm="1">
        <f t="array" ref="AD386">IFERROR(_xlfn.IFS(AND(L386="si",M386="si"),1,AND(L386="no",M386="si"),0.5,AND(L386="si",M386="no"),0.5,AND(L386="no",M386="no"),0),"")</f>
        <v/>
      </c>
    </row>
    <row r="387" spans="1:30">
      <c r="A387" s="101" t="str">
        <f ca="1"/>
        <v/>
      </c>
      <c r="B387" s="101">
        <f ca="1"/>
        <v>0</v>
      </c>
      <c r="C387" s="101" t="str">
        <f ca="1"/>
        <v/>
      </c>
      <c r="D387" s="101">
        <f ca="1"/>
        <v>0</v>
      </c>
      <c r="E387" s="101">
        <f ca="1"/>
        <v>0</v>
      </c>
      <c r="F387" s="101">
        <f ca="1"/>
        <v>0</v>
      </c>
      <c r="G387" s="101">
        <f ca="1"/>
        <v>0</v>
      </c>
      <c r="H387" s="101">
        <f ca="1"/>
        <v>0</v>
      </c>
      <c r="I387" s="101">
        <f ca="1"/>
        <v>0</v>
      </c>
      <c r="J387" s="101">
        <f ca="1"/>
        <v>0</v>
      </c>
      <c r="L387" s="205"/>
      <c r="M387" s="205"/>
      <c r="S387" s="92" t="str">
        <f t="shared" ca="1" si="27"/>
        <v/>
      </c>
      <c r="U387" s="92" t="str">
        <f t="shared" ca="1" si="26"/>
        <v/>
      </c>
      <c r="V387" s="91">
        <f t="shared" ca="1" si="26"/>
        <v>0</v>
      </c>
      <c r="W387" s="91" t="str">
        <f t="shared" ca="1" si="26"/>
        <v/>
      </c>
      <c r="X387" s="91" t="str" cm="1">
        <f t="array" aca="1" ref="X387" ca="1">IFERROR(_xlfn.IFS(W387="E",1,W387="G/2",$I$3/2,W387="G/5",$I$3/5,W387="G/10",$I$3/10,W387="i",$I$3),"")</f>
        <v/>
      </c>
      <c r="Y387" s="189">
        <f t="shared" ca="1" si="28"/>
        <v>0</v>
      </c>
      <c r="Z387" s="101">
        <f t="shared" ca="1" si="29"/>
        <v>0</v>
      </c>
      <c r="AA387" s="163" t="str">
        <f t="shared" ca="1" si="30"/>
        <v/>
      </c>
      <c r="AB387" s="190" t="str" cm="1">
        <f t="array" aca="1" ref="AB387" ca="1">_xlfn.IFS(Z387=0,"",Z387&gt;2.9,0,Z387&gt;2.4,0.25,Z387&gt;1.9,0.5,Z387&gt;1.5,0.75,Z387&lt;1.6,1)</f>
        <v/>
      </c>
      <c r="AC387" s="191" t="str" cm="1">
        <f t="array" aca="1" ref="AC387" ca="1">_xlfn.IFS(F387=0," ",F387="ALTERNATIVO","REVISAR",F387="REGULAR","NO APLICA")</f>
        <v xml:space="preserve"> </v>
      </c>
      <c r="AD387" s="192" t="str" cm="1">
        <f t="array" ref="AD387">IFERROR(_xlfn.IFS(AND(L387="si",M387="si"),1,AND(L387="no",M387="si"),0.5,AND(L387="si",M387="no"),0.5,AND(L387="no",M387="no"),0),"")</f>
        <v/>
      </c>
    </row>
    <row r="388" spans="1:30">
      <c r="A388" s="101" t="str">
        <f ca="1"/>
        <v/>
      </c>
      <c r="B388" s="101">
        <f ca="1"/>
        <v>0</v>
      </c>
      <c r="C388" s="101" t="str">
        <f ca="1"/>
        <v/>
      </c>
      <c r="D388" s="101">
        <f ca="1"/>
        <v>0</v>
      </c>
      <c r="E388" s="101">
        <f ca="1"/>
        <v>0</v>
      </c>
      <c r="F388" s="101">
        <f ca="1"/>
        <v>0</v>
      </c>
      <c r="G388" s="101">
        <f ca="1"/>
        <v>0</v>
      </c>
      <c r="H388" s="101">
        <f ca="1"/>
        <v>0</v>
      </c>
      <c r="I388" s="101">
        <f ca="1"/>
        <v>0</v>
      </c>
      <c r="J388" s="101">
        <f ca="1"/>
        <v>0</v>
      </c>
      <c r="L388" s="205"/>
      <c r="M388" s="205"/>
      <c r="S388" s="92" t="str">
        <f t="shared" ca="1" si="27"/>
        <v/>
      </c>
      <c r="U388" s="92" t="str">
        <f t="shared" ca="1" si="26"/>
        <v/>
      </c>
      <c r="V388" s="91">
        <f t="shared" ca="1" si="26"/>
        <v>0</v>
      </c>
      <c r="W388" s="91" t="str">
        <f t="shared" ca="1" si="26"/>
        <v/>
      </c>
      <c r="X388" s="91" t="str" cm="1">
        <f t="array" aca="1" ref="X388" ca="1">IFERROR(_xlfn.IFS(W388="E",1,W388="G/2",$I$3/2,W388="G/5",$I$3/5,W388="G/10",$I$3/10,W388="i",$I$3),"")</f>
        <v/>
      </c>
      <c r="Y388" s="189">
        <f t="shared" ca="1" si="28"/>
        <v>0</v>
      </c>
      <c r="Z388" s="101">
        <f t="shared" ca="1" si="29"/>
        <v>0</v>
      </c>
      <c r="AA388" s="163" t="str">
        <f t="shared" ca="1" si="30"/>
        <v/>
      </c>
      <c r="AB388" s="190" t="str" cm="1">
        <f t="array" aca="1" ref="AB388" ca="1">_xlfn.IFS(Z388=0,"",Z388&gt;2.9,0,Z388&gt;2.4,0.25,Z388&gt;1.9,0.5,Z388&gt;1.5,0.75,Z388&lt;1.6,1)</f>
        <v/>
      </c>
      <c r="AC388" s="191" t="str" cm="1">
        <f t="array" aca="1" ref="AC388" ca="1">_xlfn.IFS(F388=0," ",F388="ALTERNATIVO","REVISAR",F388="REGULAR","NO APLICA")</f>
        <v xml:space="preserve"> </v>
      </c>
      <c r="AD388" s="192" t="str" cm="1">
        <f t="array" ref="AD388">IFERROR(_xlfn.IFS(AND(L388="si",M388="si"),1,AND(L388="no",M388="si"),0.5,AND(L388="si",M388="no"),0.5,AND(L388="no",M388="no"),0),"")</f>
        <v/>
      </c>
    </row>
    <row r="389" spans="1:30">
      <c r="A389" s="101" t="str">
        <f ca="1"/>
        <v/>
      </c>
      <c r="B389" s="101">
        <f ca="1"/>
        <v>0</v>
      </c>
      <c r="C389" s="101" t="str">
        <f ca="1"/>
        <v/>
      </c>
      <c r="D389" s="101">
        <f ca="1"/>
        <v>0</v>
      </c>
      <c r="E389" s="101">
        <f ca="1"/>
        <v>0</v>
      </c>
      <c r="F389" s="101">
        <f ca="1"/>
        <v>0</v>
      </c>
      <c r="G389" s="101">
        <f ca="1"/>
        <v>0</v>
      </c>
      <c r="H389" s="101">
        <f ca="1"/>
        <v>0</v>
      </c>
      <c r="I389" s="101">
        <f ca="1"/>
        <v>0</v>
      </c>
      <c r="J389" s="101">
        <f ca="1"/>
        <v>0</v>
      </c>
      <c r="L389" s="205"/>
      <c r="M389" s="205"/>
      <c r="S389" s="92" t="str">
        <f t="shared" ca="1" si="27"/>
        <v/>
      </c>
      <c r="U389" s="92" t="str">
        <f t="shared" ca="1" si="26"/>
        <v/>
      </c>
      <c r="V389" s="91">
        <f t="shared" ca="1" si="26"/>
        <v>0</v>
      </c>
      <c r="W389" s="91" t="str">
        <f t="shared" ca="1" si="26"/>
        <v/>
      </c>
      <c r="X389" s="91" t="str" cm="1">
        <f t="array" aca="1" ref="X389" ca="1">IFERROR(_xlfn.IFS(W389="E",1,W389="G/2",$I$3/2,W389="G/5",$I$3/5,W389="G/10",$I$3/10,W389="i",$I$3),"")</f>
        <v/>
      </c>
      <c r="Y389" s="189">
        <f t="shared" ca="1" si="28"/>
        <v>0</v>
      </c>
      <c r="Z389" s="101">
        <f t="shared" ca="1" si="29"/>
        <v>0</v>
      </c>
      <c r="AA389" s="163" t="str">
        <f t="shared" ca="1" si="30"/>
        <v/>
      </c>
      <c r="AB389" s="190" t="str" cm="1">
        <f t="array" aca="1" ref="AB389" ca="1">_xlfn.IFS(Z389=0,"",Z389&gt;2.9,0,Z389&gt;2.4,0.25,Z389&gt;1.9,0.5,Z389&gt;1.5,0.75,Z389&lt;1.6,1)</f>
        <v/>
      </c>
      <c r="AC389" s="191" t="str" cm="1">
        <f t="array" aca="1" ref="AC389" ca="1">_xlfn.IFS(F389=0," ",F389="ALTERNATIVO","REVISAR",F389="REGULAR","NO APLICA")</f>
        <v xml:space="preserve"> </v>
      </c>
      <c r="AD389" s="192" t="str" cm="1">
        <f t="array" ref="AD389">IFERROR(_xlfn.IFS(AND(L389="si",M389="si"),1,AND(L389="no",M389="si"),0.5,AND(L389="si",M389="no"),0.5,AND(L389="no",M389="no"),0),"")</f>
        <v/>
      </c>
    </row>
    <row r="390" spans="1:30">
      <c r="A390" s="101" t="str">
        <f ca="1"/>
        <v/>
      </c>
      <c r="B390" s="101">
        <f ca="1"/>
        <v>0</v>
      </c>
      <c r="C390" s="101" t="str">
        <f ca="1"/>
        <v/>
      </c>
      <c r="D390" s="101">
        <f ca="1"/>
        <v>0</v>
      </c>
      <c r="E390" s="101">
        <f ca="1"/>
        <v>0</v>
      </c>
      <c r="F390" s="101">
        <f ca="1"/>
        <v>0</v>
      </c>
      <c r="G390" s="101">
        <f ca="1"/>
        <v>0</v>
      </c>
      <c r="H390" s="101">
        <f ca="1"/>
        <v>0</v>
      </c>
      <c r="I390" s="101">
        <f ca="1"/>
        <v>0</v>
      </c>
      <c r="J390" s="101">
        <f ca="1"/>
        <v>0</v>
      </c>
      <c r="L390" s="205"/>
      <c r="M390" s="205"/>
      <c r="S390" s="92" t="str">
        <f t="shared" ca="1" si="27"/>
        <v/>
      </c>
      <c r="U390" s="92" t="str">
        <f t="shared" ca="1" si="26"/>
        <v/>
      </c>
      <c r="V390" s="91">
        <f t="shared" ca="1" si="26"/>
        <v>0</v>
      </c>
      <c r="W390" s="91" t="str">
        <f t="shared" ca="1" si="26"/>
        <v/>
      </c>
      <c r="X390" s="91" t="str" cm="1">
        <f t="array" aca="1" ref="X390" ca="1">IFERROR(_xlfn.IFS(W390="E",1,W390="G/2",$I$3/2,W390="G/5",$I$3/5,W390="G/10",$I$3/10,W390="i",$I$3),"")</f>
        <v/>
      </c>
      <c r="Y390" s="189">
        <f t="shared" ca="1" si="28"/>
        <v>0</v>
      </c>
      <c r="Z390" s="101">
        <f t="shared" ca="1" si="29"/>
        <v>0</v>
      </c>
      <c r="AA390" s="163" t="str">
        <f t="shared" ca="1" si="30"/>
        <v/>
      </c>
      <c r="AB390" s="190" t="str" cm="1">
        <f t="array" aca="1" ref="AB390" ca="1">_xlfn.IFS(Z390=0,"",Z390&gt;2.9,0,Z390&gt;2.4,0.25,Z390&gt;1.9,0.5,Z390&gt;1.5,0.75,Z390&lt;1.6,1)</f>
        <v/>
      </c>
      <c r="AC390" s="191" t="str" cm="1">
        <f t="array" aca="1" ref="AC390" ca="1">_xlfn.IFS(F390=0," ",F390="ALTERNATIVO","REVISAR",F390="REGULAR","NO APLICA")</f>
        <v xml:space="preserve"> </v>
      </c>
      <c r="AD390" s="192" t="str" cm="1">
        <f t="array" ref="AD390">IFERROR(_xlfn.IFS(AND(L390="si",M390="si"),1,AND(L390="no",M390="si"),0.5,AND(L390="si",M390="no"),0.5,AND(L390="no",M390="no"),0),"")</f>
        <v/>
      </c>
    </row>
    <row r="391" spans="1:30">
      <c r="A391" s="101" t="str">
        <f ca="1"/>
        <v/>
      </c>
      <c r="B391" s="101">
        <f ca="1"/>
        <v>0</v>
      </c>
      <c r="C391" s="101" t="str">
        <f ca="1"/>
        <v/>
      </c>
      <c r="D391" s="101">
        <f ca="1"/>
        <v>0</v>
      </c>
      <c r="E391" s="101">
        <f ca="1"/>
        <v>0</v>
      </c>
      <c r="F391" s="101">
        <f ca="1"/>
        <v>0</v>
      </c>
      <c r="G391" s="101">
        <f ca="1"/>
        <v>0</v>
      </c>
      <c r="H391" s="101">
        <f ca="1"/>
        <v>0</v>
      </c>
      <c r="I391" s="101">
        <f ca="1"/>
        <v>0</v>
      </c>
      <c r="J391" s="101">
        <f ca="1"/>
        <v>0</v>
      </c>
      <c r="L391" s="205"/>
      <c r="M391" s="205"/>
      <c r="S391" s="92" t="str">
        <f t="shared" ca="1" si="27"/>
        <v/>
      </c>
      <c r="U391" s="92" t="str">
        <f t="shared" ca="1" si="26"/>
        <v/>
      </c>
      <c r="V391" s="91">
        <f t="shared" ca="1" si="26"/>
        <v>0</v>
      </c>
      <c r="W391" s="91" t="str">
        <f t="shared" ca="1" si="26"/>
        <v/>
      </c>
      <c r="X391" s="91" t="str" cm="1">
        <f t="array" aca="1" ref="X391" ca="1">IFERROR(_xlfn.IFS(W391="E",1,W391="G/2",$I$3/2,W391="G/5",$I$3/5,W391="G/10",$I$3/10,W391="i",$I$3),"")</f>
        <v/>
      </c>
      <c r="Y391" s="189">
        <f t="shared" ca="1" si="28"/>
        <v>0</v>
      </c>
      <c r="Z391" s="101">
        <f t="shared" ca="1" si="29"/>
        <v>0</v>
      </c>
      <c r="AA391" s="163" t="str">
        <f t="shared" ca="1" si="30"/>
        <v/>
      </c>
      <c r="AB391" s="190" t="str" cm="1">
        <f t="array" aca="1" ref="AB391" ca="1">_xlfn.IFS(Z391=0,"",Z391&gt;2.9,0,Z391&gt;2.4,0.25,Z391&gt;1.9,0.5,Z391&gt;1.5,0.75,Z391&lt;1.6,1)</f>
        <v/>
      </c>
      <c r="AC391" s="191" t="str" cm="1">
        <f t="array" aca="1" ref="AC391" ca="1">_xlfn.IFS(F391=0," ",F391="ALTERNATIVO","REVISAR",F391="REGULAR","NO APLICA")</f>
        <v xml:space="preserve"> </v>
      </c>
      <c r="AD391" s="192" t="str" cm="1">
        <f t="array" ref="AD391">IFERROR(_xlfn.IFS(AND(L391="si",M391="si"),1,AND(L391="no",M391="si"),0.5,AND(L391="si",M391="no"),0.5,AND(L391="no",M391="no"),0),"")</f>
        <v/>
      </c>
    </row>
    <row r="392" spans="1:30">
      <c r="A392" s="101" t="str">
        <f ca="1"/>
        <v/>
      </c>
      <c r="B392" s="101">
        <f ca="1"/>
        <v>0</v>
      </c>
      <c r="C392" s="101" t="str">
        <f ca="1"/>
        <v/>
      </c>
      <c r="D392" s="101">
        <f ca="1"/>
        <v>0</v>
      </c>
      <c r="E392" s="101">
        <f ca="1"/>
        <v>0</v>
      </c>
      <c r="F392" s="101">
        <f ca="1"/>
        <v>0</v>
      </c>
      <c r="G392" s="101">
        <f ca="1"/>
        <v>0</v>
      </c>
      <c r="H392" s="101">
        <f ca="1"/>
        <v>0</v>
      </c>
      <c r="I392" s="101">
        <f ca="1"/>
        <v>0</v>
      </c>
      <c r="J392" s="101">
        <f ca="1"/>
        <v>0</v>
      </c>
      <c r="L392" s="205"/>
      <c r="M392" s="205"/>
      <c r="S392" s="92" t="str">
        <f t="shared" ca="1" si="27"/>
        <v/>
      </c>
      <c r="U392" s="92" t="str">
        <f t="shared" ca="1" si="26"/>
        <v/>
      </c>
      <c r="V392" s="91">
        <f t="shared" ca="1" si="26"/>
        <v>0</v>
      </c>
      <c r="W392" s="91" t="str">
        <f t="shared" ca="1" si="26"/>
        <v/>
      </c>
      <c r="X392" s="91" t="str" cm="1">
        <f t="array" aca="1" ref="X392" ca="1">IFERROR(_xlfn.IFS(W392="E",1,W392="G/2",$I$3/2,W392="G/5",$I$3/5,W392="G/10",$I$3/10,W392="i",$I$3),"")</f>
        <v/>
      </c>
      <c r="Y392" s="189">
        <f t="shared" ca="1" si="28"/>
        <v>0</v>
      </c>
      <c r="Z392" s="101">
        <f t="shared" ca="1" si="29"/>
        <v>0</v>
      </c>
      <c r="AA392" s="163" t="str">
        <f t="shared" ca="1" si="30"/>
        <v/>
      </c>
      <c r="AB392" s="190" t="str" cm="1">
        <f t="array" aca="1" ref="AB392" ca="1">_xlfn.IFS(Z392=0,"",Z392&gt;2.9,0,Z392&gt;2.4,0.25,Z392&gt;1.9,0.5,Z392&gt;1.5,0.75,Z392&lt;1.6,1)</f>
        <v/>
      </c>
      <c r="AC392" s="191" t="str" cm="1">
        <f t="array" aca="1" ref="AC392" ca="1">_xlfn.IFS(F392=0," ",F392="ALTERNATIVO","REVISAR",F392="REGULAR","NO APLICA")</f>
        <v xml:space="preserve"> </v>
      </c>
      <c r="AD392" s="192" t="str" cm="1">
        <f t="array" ref="AD392">IFERROR(_xlfn.IFS(AND(L392="si",M392="si"),1,AND(L392="no",M392="si"),0.5,AND(L392="si",M392="no"),0.5,AND(L392="no",M392="no"),0),"")</f>
        <v/>
      </c>
    </row>
    <row r="393" spans="1:30">
      <c r="A393" s="101" t="str">
        <f ca="1"/>
        <v/>
      </c>
      <c r="B393" s="101">
        <f ca="1"/>
        <v>0</v>
      </c>
      <c r="C393" s="101" t="str">
        <f ca="1"/>
        <v/>
      </c>
      <c r="D393" s="101">
        <f ca="1"/>
        <v>0</v>
      </c>
      <c r="E393" s="101">
        <f ca="1"/>
        <v>0</v>
      </c>
      <c r="F393" s="101">
        <f ca="1"/>
        <v>0</v>
      </c>
      <c r="G393" s="101">
        <f ca="1"/>
        <v>0</v>
      </c>
      <c r="H393" s="101">
        <f ca="1"/>
        <v>0</v>
      </c>
      <c r="I393" s="101">
        <f ca="1"/>
        <v>0</v>
      </c>
      <c r="J393" s="101">
        <f ca="1"/>
        <v>0</v>
      </c>
      <c r="L393" s="205"/>
      <c r="M393" s="205"/>
      <c r="S393" s="92" t="str">
        <f t="shared" ca="1" si="27"/>
        <v/>
      </c>
      <c r="U393" s="92" t="str">
        <f t="shared" ca="1" si="26"/>
        <v/>
      </c>
      <c r="V393" s="91">
        <f t="shared" ca="1" si="26"/>
        <v>0</v>
      </c>
      <c r="W393" s="91" t="str">
        <f t="shared" ca="1" si="26"/>
        <v/>
      </c>
      <c r="X393" s="91" t="str" cm="1">
        <f t="array" aca="1" ref="X393" ca="1">IFERROR(_xlfn.IFS(W393="E",1,W393="G/2",$I$3/2,W393="G/5",$I$3/5,W393="G/10",$I$3/10,W393="i",$I$3),"")</f>
        <v/>
      </c>
      <c r="Y393" s="189">
        <f t="shared" ca="1" si="28"/>
        <v>0</v>
      </c>
      <c r="Z393" s="101">
        <f t="shared" ca="1" si="29"/>
        <v>0</v>
      </c>
      <c r="AA393" s="163" t="str">
        <f t="shared" ca="1" si="30"/>
        <v/>
      </c>
      <c r="AB393" s="190" t="str" cm="1">
        <f t="array" aca="1" ref="AB393" ca="1">_xlfn.IFS(Z393=0,"",Z393&gt;2.9,0,Z393&gt;2.4,0.25,Z393&gt;1.9,0.5,Z393&gt;1.5,0.75,Z393&lt;1.6,1)</f>
        <v/>
      </c>
      <c r="AC393" s="191" t="str" cm="1">
        <f t="array" aca="1" ref="AC393" ca="1">_xlfn.IFS(F393=0," ",F393="ALTERNATIVO","REVISAR",F393="REGULAR","NO APLICA")</f>
        <v xml:space="preserve"> </v>
      </c>
      <c r="AD393" s="192" t="str" cm="1">
        <f t="array" ref="AD393">IFERROR(_xlfn.IFS(AND(L393="si",M393="si"),1,AND(L393="no",M393="si"),0.5,AND(L393="si",M393="no"),0.5,AND(L393="no",M393="no"),0),"")</f>
        <v/>
      </c>
    </row>
    <row r="394" spans="1:30">
      <c r="A394" s="101" t="str">
        <f ca="1"/>
        <v/>
      </c>
      <c r="B394" s="101">
        <f ca="1"/>
        <v>0</v>
      </c>
      <c r="C394" s="101" t="str">
        <f ca="1"/>
        <v/>
      </c>
      <c r="D394" s="101">
        <f ca="1"/>
        <v>0</v>
      </c>
      <c r="E394" s="101">
        <f ca="1"/>
        <v>0</v>
      </c>
      <c r="F394" s="101">
        <f ca="1"/>
        <v>0</v>
      </c>
      <c r="G394" s="101">
        <f ca="1"/>
        <v>0</v>
      </c>
      <c r="H394" s="101">
        <f ca="1"/>
        <v>0</v>
      </c>
      <c r="I394" s="101">
        <f ca="1"/>
        <v>0</v>
      </c>
      <c r="J394" s="101">
        <f ca="1"/>
        <v>0</v>
      </c>
      <c r="L394" s="205"/>
      <c r="M394" s="205"/>
      <c r="S394" s="92" t="str">
        <f t="shared" ca="1" si="27"/>
        <v/>
      </c>
      <c r="U394" s="92" t="str">
        <f t="shared" ca="1" si="26"/>
        <v/>
      </c>
      <c r="V394" s="91">
        <f t="shared" ca="1" si="26"/>
        <v>0</v>
      </c>
      <c r="W394" s="91" t="str">
        <f t="shared" ca="1" si="26"/>
        <v/>
      </c>
      <c r="X394" s="91" t="str" cm="1">
        <f t="array" aca="1" ref="X394" ca="1">IFERROR(_xlfn.IFS(W394="E",1,W394="G/2",$I$3/2,W394="G/5",$I$3/5,W394="G/10",$I$3/10,W394="i",$I$3),"")</f>
        <v/>
      </c>
      <c r="Y394" s="189">
        <f t="shared" ca="1" si="28"/>
        <v>0</v>
      </c>
      <c r="Z394" s="101">
        <f t="shared" ca="1" si="29"/>
        <v>0</v>
      </c>
      <c r="AA394" s="163" t="str">
        <f t="shared" ca="1" si="30"/>
        <v/>
      </c>
      <c r="AB394" s="190" t="str" cm="1">
        <f t="array" aca="1" ref="AB394" ca="1">_xlfn.IFS(Z394=0,"",Z394&gt;2.9,0,Z394&gt;2.4,0.25,Z394&gt;1.9,0.5,Z394&gt;1.5,0.75,Z394&lt;1.6,1)</f>
        <v/>
      </c>
      <c r="AC394" s="191" t="str" cm="1">
        <f t="array" aca="1" ref="AC394" ca="1">_xlfn.IFS(F394=0," ",F394="ALTERNATIVO","REVISAR",F394="REGULAR","NO APLICA")</f>
        <v xml:space="preserve"> </v>
      </c>
      <c r="AD394" s="192" t="str" cm="1">
        <f t="array" ref="AD394">IFERROR(_xlfn.IFS(AND(L394="si",M394="si"),1,AND(L394="no",M394="si"),0.5,AND(L394="si",M394="no"),0.5,AND(L394="no",M394="no"),0),"")</f>
        <v/>
      </c>
    </row>
    <row r="395" spans="1:30">
      <c r="A395" s="101" t="str">
        <f ca="1"/>
        <v/>
      </c>
      <c r="B395" s="101">
        <f ca="1"/>
        <v>0</v>
      </c>
      <c r="C395" s="101" t="str">
        <f ca="1"/>
        <v/>
      </c>
      <c r="D395" s="101">
        <f ca="1"/>
        <v>0</v>
      </c>
      <c r="E395" s="101">
        <f ca="1"/>
        <v>0</v>
      </c>
      <c r="F395" s="101">
        <f ca="1"/>
        <v>0</v>
      </c>
      <c r="G395" s="101">
        <f ca="1"/>
        <v>0</v>
      </c>
      <c r="H395" s="101">
        <f ca="1"/>
        <v>0</v>
      </c>
      <c r="I395" s="101">
        <f ca="1"/>
        <v>0</v>
      </c>
      <c r="J395" s="101">
        <f ca="1"/>
        <v>0</v>
      </c>
      <c r="L395" s="205"/>
      <c r="M395" s="205"/>
      <c r="S395" s="92" t="str">
        <f t="shared" ca="1" si="27"/>
        <v/>
      </c>
      <c r="U395" s="92" t="str">
        <f t="shared" ref="U395:W448" ca="1" si="31">IFERROR(A395,"")</f>
        <v/>
      </c>
      <c r="V395" s="91">
        <f t="shared" ca="1" si="31"/>
        <v>0</v>
      </c>
      <c r="W395" s="91" t="str">
        <f t="shared" ca="1" si="31"/>
        <v/>
      </c>
      <c r="X395" s="91" t="str" cm="1">
        <f t="array" aca="1" ref="X395" ca="1">IFERROR(_xlfn.IFS(W395="E",1,W395="G/2",$I$3/2,W395="G/5",$I$3/5,W395="G/10",$I$3/10,W395="i",$I$3),"")</f>
        <v/>
      </c>
      <c r="Y395" s="189">
        <f t="shared" ca="1" si="28"/>
        <v>0</v>
      </c>
      <c r="Z395" s="101">
        <f t="shared" ca="1" si="29"/>
        <v>0</v>
      </c>
      <c r="AA395" s="163" t="str">
        <f t="shared" ca="1" si="30"/>
        <v/>
      </c>
      <c r="AB395" s="190" t="str" cm="1">
        <f t="array" aca="1" ref="AB395" ca="1">_xlfn.IFS(Z395=0,"",Z395&gt;2.9,0,Z395&gt;2.4,0.25,Z395&gt;1.9,0.5,Z395&gt;1.5,0.75,Z395&lt;1.6,1)</f>
        <v/>
      </c>
      <c r="AC395" s="191" t="str" cm="1">
        <f t="array" aca="1" ref="AC395" ca="1">_xlfn.IFS(F395=0," ",F395="ALTERNATIVO","REVISAR",F395="REGULAR","NO APLICA")</f>
        <v xml:space="preserve"> </v>
      </c>
      <c r="AD395" s="192" t="str" cm="1">
        <f t="array" ref="AD395">IFERROR(_xlfn.IFS(AND(L395="si",M395="si"),1,AND(L395="no",M395="si"),0.5,AND(L395="si",M395="no"),0.5,AND(L395="no",M395="no"),0),"")</f>
        <v/>
      </c>
    </row>
    <row r="396" spans="1:30">
      <c r="A396" s="101" t="str">
        <f ca="1"/>
        <v/>
      </c>
      <c r="B396" s="101">
        <f ca="1"/>
        <v>0</v>
      </c>
      <c r="C396" s="101" t="str">
        <f ca="1"/>
        <v/>
      </c>
      <c r="D396" s="101">
        <f ca="1"/>
        <v>0</v>
      </c>
      <c r="E396" s="101">
        <f ca="1"/>
        <v>0</v>
      </c>
      <c r="F396" s="101">
        <f ca="1"/>
        <v>0</v>
      </c>
      <c r="G396" s="101">
        <f ca="1"/>
        <v>0</v>
      </c>
      <c r="H396" s="101">
        <f ca="1"/>
        <v>0</v>
      </c>
      <c r="I396" s="101">
        <f ca="1"/>
        <v>0</v>
      </c>
      <c r="J396" s="101">
        <f ca="1"/>
        <v>0</v>
      </c>
      <c r="L396" s="205"/>
      <c r="M396" s="205"/>
      <c r="S396" s="92" t="str">
        <f t="shared" ref="S396:S459" ca="1" si="32">IFERROR(A396,"")</f>
        <v/>
      </c>
      <c r="U396" s="92" t="str">
        <f t="shared" ca="1" si="31"/>
        <v/>
      </c>
      <c r="V396" s="91">
        <f t="shared" ca="1" si="31"/>
        <v>0</v>
      </c>
      <c r="W396" s="91" t="str">
        <f t="shared" ca="1" si="31"/>
        <v/>
      </c>
      <c r="X396" s="91" t="str" cm="1">
        <f t="array" aca="1" ref="X396" ca="1">IFERROR(_xlfn.IFS(W396="E",1,W396="G/2",$I$3/2,W396="G/5",$I$3/5,W396="G/10",$I$3/10,W396="i",$I$3),"")</f>
        <v/>
      </c>
      <c r="Y396" s="189">
        <f t="shared" ref="Y396:Y459" ca="1" si="33">IFERROR(H396,"")</f>
        <v>0</v>
      </c>
      <c r="Z396" s="101">
        <f t="shared" ref="Z396:Z459" ca="1" si="34">IFERROR(Y396/X396,0)</f>
        <v>0</v>
      </c>
      <c r="AA396" s="163" t="str">
        <f t="shared" ca="1" si="30"/>
        <v/>
      </c>
      <c r="AB396" s="190" t="str" cm="1">
        <f t="array" aca="1" ref="AB396" ca="1">_xlfn.IFS(Z396=0,"",Z396&gt;2.9,0,Z396&gt;2.4,0.25,Z396&gt;1.9,0.5,Z396&gt;1.5,0.75,Z396&lt;1.6,1)</f>
        <v/>
      </c>
      <c r="AC396" s="191" t="str" cm="1">
        <f t="array" aca="1" ref="AC396" ca="1">_xlfn.IFS(F396=0," ",F396="ALTERNATIVO","REVISAR",F396="REGULAR","NO APLICA")</f>
        <v xml:space="preserve"> </v>
      </c>
      <c r="AD396" s="192" t="str" cm="1">
        <f t="array" ref="AD396">IFERROR(_xlfn.IFS(AND(L396="si",M396="si"),1,AND(L396="no",M396="si"),0.5,AND(L396="si",M396="no"),0.5,AND(L396="no",M396="no"),0),"")</f>
        <v/>
      </c>
    </row>
    <row r="397" spans="1:30">
      <c r="A397" s="101" t="str">
        <f ca="1"/>
        <v/>
      </c>
      <c r="B397" s="101">
        <f ca="1"/>
        <v>0</v>
      </c>
      <c r="C397" s="101" t="str">
        <f ca="1"/>
        <v/>
      </c>
      <c r="D397" s="101">
        <f ca="1"/>
        <v>0</v>
      </c>
      <c r="E397" s="101">
        <f ca="1"/>
        <v>0</v>
      </c>
      <c r="F397" s="101">
        <f ca="1"/>
        <v>0</v>
      </c>
      <c r="G397" s="101">
        <f ca="1"/>
        <v>0</v>
      </c>
      <c r="H397" s="101">
        <f ca="1"/>
        <v>0</v>
      </c>
      <c r="I397" s="101">
        <f ca="1"/>
        <v>0</v>
      </c>
      <c r="J397" s="101">
        <f ca="1"/>
        <v>0</v>
      </c>
      <c r="L397" s="205"/>
      <c r="M397" s="205"/>
      <c r="S397" s="92" t="str">
        <f t="shared" ca="1" si="32"/>
        <v/>
      </c>
      <c r="U397" s="92" t="str">
        <f t="shared" ca="1" si="31"/>
        <v/>
      </c>
      <c r="V397" s="91">
        <f t="shared" ca="1" si="31"/>
        <v>0</v>
      </c>
      <c r="W397" s="91" t="str">
        <f t="shared" ca="1" si="31"/>
        <v/>
      </c>
      <c r="X397" s="91" t="str" cm="1">
        <f t="array" aca="1" ref="X397" ca="1">IFERROR(_xlfn.IFS(W397="E",1,W397="G/2",$I$3/2,W397="G/5",$I$3/5,W397="G/10",$I$3/10,W397="i",$I$3),"")</f>
        <v/>
      </c>
      <c r="Y397" s="189">
        <f t="shared" ca="1" si="33"/>
        <v>0</v>
      </c>
      <c r="Z397" s="101">
        <f t="shared" ca="1" si="34"/>
        <v>0</v>
      </c>
      <c r="AA397" s="163" t="str">
        <f t="shared" ca="1" si="30"/>
        <v/>
      </c>
      <c r="AB397" s="190" t="str" cm="1">
        <f t="array" aca="1" ref="AB397" ca="1">_xlfn.IFS(Z397=0,"",Z397&gt;2.9,0,Z397&gt;2.4,0.25,Z397&gt;1.9,0.5,Z397&gt;1.5,0.75,Z397&lt;1.6,1)</f>
        <v/>
      </c>
      <c r="AC397" s="191" t="str" cm="1">
        <f t="array" aca="1" ref="AC397" ca="1">_xlfn.IFS(F397=0," ",F397="ALTERNATIVO","REVISAR",F397="REGULAR","NO APLICA")</f>
        <v xml:space="preserve"> </v>
      </c>
      <c r="AD397" s="192" t="str" cm="1">
        <f t="array" ref="AD397">IFERROR(_xlfn.IFS(AND(L397="si",M397="si"),1,AND(L397="no",M397="si"),0.5,AND(L397="si",M397="no"),0.5,AND(L397="no",M397="no"),0),"")</f>
        <v/>
      </c>
    </row>
    <row r="398" spans="1:30">
      <c r="A398" s="101" t="str">
        <f ca="1"/>
        <v/>
      </c>
      <c r="B398" s="101">
        <f ca="1"/>
        <v>0</v>
      </c>
      <c r="C398" s="101" t="str">
        <f ca="1"/>
        <v/>
      </c>
      <c r="D398" s="101">
        <f ca="1"/>
        <v>0</v>
      </c>
      <c r="E398" s="101">
        <f ca="1"/>
        <v>0</v>
      </c>
      <c r="F398" s="101">
        <f ca="1"/>
        <v>0</v>
      </c>
      <c r="G398" s="101">
        <f ca="1"/>
        <v>0</v>
      </c>
      <c r="H398" s="101">
        <f ca="1"/>
        <v>0</v>
      </c>
      <c r="I398" s="101">
        <f ca="1"/>
        <v>0</v>
      </c>
      <c r="J398" s="101">
        <f ca="1"/>
        <v>0</v>
      </c>
      <c r="L398" s="205"/>
      <c r="M398" s="205"/>
      <c r="S398" s="92" t="str">
        <f t="shared" ca="1" si="32"/>
        <v/>
      </c>
      <c r="U398" s="92" t="str">
        <f t="shared" ca="1" si="31"/>
        <v/>
      </c>
      <c r="V398" s="91">
        <f t="shared" ca="1" si="31"/>
        <v>0</v>
      </c>
      <c r="W398" s="91" t="str">
        <f t="shared" ca="1" si="31"/>
        <v/>
      </c>
      <c r="X398" s="91" t="str" cm="1">
        <f t="array" aca="1" ref="X398" ca="1">IFERROR(_xlfn.IFS(W398="E",1,W398="G/2",$I$3/2,W398="G/5",$I$3/5,W398="G/10",$I$3/10,W398="i",$I$3),"")</f>
        <v/>
      </c>
      <c r="Y398" s="189">
        <f t="shared" ca="1" si="33"/>
        <v>0</v>
      </c>
      <c r="Z398" s="101">
        <f t="shared" ca="1" si="34"/>
        <v>0</v>
      </c>
      <c r="AA398" s="163" t="str">
        <f t="shared" ca="1" si="30"/>
        <v/>
      </c>
      <c r="AB398" s="190" t="str" cm="1">
        <f t="array" aca="1" ref="AB398" ca="1">_xlfn.IFS(Z398=0,"",Z398&gt;2.9,0,Z398&gt;2.4,0.25,Z398&gt;1.9,0.5,Z398&gt;1.5,0.75,Z398&lt;1.6,1)</f>
        <v/>
      </c>
      <c r="AC398" s="191" t="str" cm="1">
        <f t="array" aca="1" ref="AC398" ca="1">_xlfn.IFS(F398=0," ",F398="ALTERNATIVO","REVISAR",F398="REGULAR","NO APLICA")</f>
        <v xml:space="preserve"> </v>
      </c>
      <c r="AD398" s="192" t="str" cm="1">
        <f t="array" ref="AD398">IFERROR(_xlfn.IFS(AND(L398="si",M398="si"),1,AND(L398="no",M398="si"),0.5,AND(L398="si",M398="no"),0.5,AND(L398="no",M398="no"),0),"")</f>
        <v/>
      </c>
    </row>
    <row r="399" spans="1:30">
      <c r="A399" s="101" t="str">
        <f ca="1"/>
        <v/>
      </c>
      <c r="B399" s="101">
        <f ca="1"/>
        <v>0</v>
      </c>
      <c r="C399" s="101" t="str">
        <f ca="1"/>
        <v/>
      </c>
      <c r="D399" s="101">
        <f ca="1"/>
        <v>0</v>
      </c>
      <c r="E399" s="101">
        <f ca="1"/>
        <v>0</v>
      </c>
      <c r="F399" s="101">
        <f ca="1"/>
        <v>0</v>
      </c>
      <c r="G399" s="101">
        <f ca="1"/>
        <v>0</v>
      </c>
      <c r="H399" s="101">
        <f ca="1"/>
        <v>0</v>
      </c>
      <c r="I399" s="101">
        <f ca="1"/>
        <v>0</v>
      </c>
      <c r="J399" s="101">
        <f ca="1"/>
        <v>0</v>
      </c>
      <c r="L399" s="205"/>
      <c r="M399" s="205"/>
      <c r="S399" s="92" t="str">
        <f t="shared" ca="1" si="32"/>
        <v/>
      </c>
      <c r="U399" s="92" t="str">
        <f t="shared" ca="1" si="31"/>
        <v/>
      </c>
      <c r="V399" s="91">
        <f t="shared" ca="1" si="31"/>
        <v>0</v>
      </c>
      <c r="W399" s="91" t="str">
        <f t="shared" ca="1" si="31"/>
        <v/>
      </c>
      <c r="X399" s="91" t="str" cm="1">
        <f t="array" aca="1" ref="X399" ca="1">IFERROR(_xlfn.IFS(W399="E",1,W399="G/2",$I$3/2,W399="G/5",$I$3/5,W399="G/10",$I$3/10,W399="i",$I$3),"")</f>
        <v/>
      </c>
      <c r="Y399" s="189">
        <f t="shared" ca="1" si="33"/>
        <v>0</v>
      </c>
      <c r="Z399" s="101">
        <f t="shared" ca="1" si="34"/>
        <v>0</v>
      </c>
      <c r="AA399" s="163" t="str">
        <f t="shared" ca="1" si="30"/>
        <v/>
      </c>
      <c r="AB399" s="190" t="str" cm="1">
        <f t="array" aca="1" ref="AB399" ca="1">_xlfn.IFS(Z399=0,"",Z399&gt;2.9,0,Z399&gt;2.4,0.25,Z399&gt;1.9,0.5,Z399&gt;1.5,0.75,Z399&lt;1.6,1)</f>
        <v/>
      </c>
      <c r="AC399" s="191" t="str" cm="1">
        <f t="array" aca="1" ref="AC399" ca="1">_xlfn.IFS(F399=0," ",F399="ALTERNATIVO","REVISAR",F399="REGULAR","NO APLICA")</f>
        <v xml:space="preserve"> </v>
      </c>
      <c r="AD399" s="192" t="str" cm="1">
        <f t="array" ref="AD399">IFERROR(_xlfn.IFS(AND(L399="si",M399="si"),1,AND(L399="no",M399="si"),0.5,AND(L399="si",M399="no"),0.5,AND(L399="no",M399="no"),0),"")</f>
        <v/>
      </c>
    </row>
    <row r="400" spans="1:30">
      <c r="A400" s="101" t="str">
        <f ca="1"/>
        <v/>
      </c>
      <c r="B400" s="101">
        <f ca="1"/>
        <v>0</v>
      </c>
      <c r="C400" s="101" t="str">
        <f ca="1"/>
        <v/>
      </c>
      <c r="D400" s="101">
        <f ca="1"/>
        <v>0</v>
      </c>
      <c r="E400" s="101">
        <f ca="1"/>
        <v>0</v>
      </c>
      <c r="F400" s="101">
        <f ca="1"/>
        <v>0</v>
      </c>
      <c r="G400" s="101">
        <f ca="1"/>
        <v>0</v>
      </c>
      <c r="H400" s="101">
        <f ca="1"/>
        <v>0</v>
      </c>
      <c r="I400" s="101">
        <f ca="1"/>
        <v>0</v>
      </c>
      <c r="J400" s="101">
        <f ca="1"/>
        <v>0</v>
      </c>
      <c r="L400" s="205"/>
      <c r="M400" s="205"/>
      <c r="S400" s="92" t="str">
        <f t="shared" ca="1" si="32"/>
        <v/>
      </c>
      <c r="U400" s="92" t="str">
        <f t="shared" ca="1" si="31"/>
        <v/>
      </c>
      <c r="V400" s="91">
        <f t="shared" ca="1" si="31"/>
        <v>0</v>
      </c>
      <c r="W400" s="91" t="str">
        <f t="shared" ca="1" si="31"/>
        <v/>
      </c>
      <c r="X400" s="91" t="str" cm="1">
        <f t="array" aca="1" ref="X400" ca="1">IFERROR(_xlfn.IFS(W400="E",1,W400="G/2",$I$3/2,W400="G/5",$I$3/5,W400="G/10",$I$3/10,W400="i",$I$3),"")</f>
        <v/>
      </c>
      <c r="Y400" s="189">
        <f t="shared" ca="1" si="33"/>
        <v>0</v>
      </c>
      <c r="Z400" s="101">
        <f t="shared" ca="1" si="34"/>
        <v>0</v>
      </c>
      <c r="AA400" s="163" t="str">
        <f t="shared" ca="1" si="30"/>
        <v/>
      </c>
      <c r="AB400" s="190" t="str" cm="1">
        <f t="array" aca="1" ref="AB400" ca="1">_xlfn.IFS(Z400=0,"",Z400&gt;2.9,0,Z400&gt;2.4,0.25,Z400&gt;1.9,0.5,Z400&gt;1.5,0.75,Z400&lt;1.6,1)</f>
        <v/>
      </c>
      <c r="AC400" s="191" t="str" cm="1">
        <f t="array" aca="1" ref="AC400" ca="1">_xlfn.IFS(F400=0," ",F400="ALTERNATIVO","REVISAR",F400="REGULAR","NO APLICA")</f>
        <v xml:space="preserve"> </v>
      </c>
      <c r="AD400" s="192" t="str" cm="1">
        <f t="array" ref="AD400">IFERROR(_xlfn.IFS(AND(L400="si",M400="si"),1,AND(L400="no",M400="si"),0.5,AND(L400="si",M400="no"),0.5,AND(L400="no",M400="no"),0),"")</f>
        <v/>
      </c>
    </row>
    <row r="401" spans="1:30">
      <c r="A401" s="101" t="str">
        <f ca="1"/>
        <v/>
      </c>
      <c r="B401" s="101">
        <f ca="1"/>
        <v>0</v>
      </c>
      <c r="C401" s="101" t="str">
        <f ca="1"/>
        <v/>
      </c>
      <c r="D401" s="101">
        <f ca="1"/>
        <v>0</v>
      </c>
      <c r="E401" s="101">
        <f ca="1"/>
        <v>0</v>
      </c>
      <c r="F401" s="101">
        <f ca="1"/>
        <v>0</v>
      </c>
      <c r="G401" s="101">
        <f ca="1"/>
        <v>0</v>
      </c>
      <c r="H401" s="101">
        <f ca="1"/>
        <v>0</v>
      </c>
      <c r="I401" s="101">
        <f ca="1"/>
        <v>0</v>
      </c>
      <c r="J401" s="101">
        <f ca="1"/>
        <v>0</v>
      </c>
      <c r="L401" s="205"/>
      <c r="M401" s="205"/>
      <c r="S401" s="92" t="str">
        <f t="shared" ca="1" si="32"/>
        <v/>
      </c>
      <c r="U401" s="92" t="str">
        <f t="shared" ca="1" si="31"/>
        <v/>
      </c>
      <c r="V401" s="91">
        <f t="shared" ca="1" si="31"/>
        <v>0</v>
      </c>
      <c r="W401" s="91" t="str">
        <f t="shared" ca="1" si="31"/>
        <v/>
      </c>
      <c r="X401" s="91" t="str" cm="1">
        <f t="array" aca="1" ref="X401" ca="1">IFERROR(_xlfn.IFS(W401="E",1,W401="G/2",$I$3/2,W401="G/5",$I$3/5,W401="G/10",$I$3/10,W401="i",$I$3),"")</f>
        <v/>
      </c>
      <c r="Y401" s="189">
        <f t="shared" ca="1" si="33"/>
        <v>0</v>
      </c>
      <c r="Z401" s="101">
        <f t="shared" ca="1" si="34"/>
        <v>0</v>
      </c>
      <c r="AA401" s="163" t="str">
        <f t="shared" ca="1" si="30"/>
        <v/>
      </c>
      <c r="AB401" s="190" t="str" cm="1">
        <f t="array" aca="1" ref="AB401" ca="1">_xlfn.IFS(Z401=0,"",Z401&gt;2.9,0,Z401&gt;2.4,0.25,Z401&gt;1.9,0.5,Z401&gt;1.5,0.75,Z401&lt;1.6,1)</f>
        <v/>
      </c>
      <c r="AC401" s="191" t="str" cm="1">
        <f t="array" aca="1" ref="AC401" ca="1">_xlfn.IFS(F401=0," ",F401="ALTERNATIVO","REVISAR",F401="REGULAR","NO APLICA")</f>
        <v xml:space="preserve"> </v>
      </c>
      <c r="AD401" s="192" t="str" cm="1">
        <f t="array" ref="AD401">IFERROR(_xlfn.IFS(AND(L401="si",M401="si"),1,AND(L401="no",M401="si"),0.5,AND(L401="si",M401="no"),0.5,AND(L401="no",M401="no"),0),"")</f>
        <v/>
      </c>
    </row>
    <row r="402" spans="1:30">
      <c r="A402" s="101" t="str">
        <f ca="1"/>
        <v/>
      </c>
      <c r="B402" s="101">
        <f ca="1"/>
        <v>0</v>
      </c>
      <c r="C402" s="101" t="str">
        <f ca="1"/>
        <v/>
      </c>
      <c r="D402" s="101">
        <f ca="1"/>
        <v>0</v>
      </c>
      <c r="E402" s="101">
        <f ca="1"/>
        <v>0</v>
      </c>
      <c r="F402" s="101">
        <f ca="1"/>
        <v>0</v>
      </c>
      <c r="G402" s="101">
        <f ca="1"/>
        <v>0</v>
      </c>
      <c r="H402" s="101">
        <f ca="1"/>
        <v>0</v>
      </c>
      <c r="I402" s="101">
        <f ca="1"/>
        <v>0</v>
      </c>
      <c r="J402" s="101">
        <f ca="1"/>
        <v>0</v>
      </c>
      <c r="L402" s="205"/>
      <c r="M402" s="205"/>
      <c r="S402" s="92" t="str">
        <f t="shared" ca="1" si="32"/>
        <v/>
      </c>
      <c r="U402" s="92" t="str">
        <f t="shared" ca="1" si="31"/>
        <v/>
      </c>
      <c r="V402" s="91">
        <f t="shared" ca="1" si="31"/>
        <v>0</v>
      </c>
      <c r="W402" s="91" t="str">
        <f t="shared" ca="1" si="31"/>
        <v/>
      </c>
      <c r="X402" s="91" t="str" cm="1">
        <f t="array" aca="1" ref="X402" ca="1">IFERROR(_xlfn.IFS(W402="E",1,W402="G/2",$I$3/2,W402="G/5",$I$3/5,W402="G/10",$I$3/10,W402="i",$I$3),"")</f>
        <v/>
      </c>
      <c r="Y402" s="189">
        <f t="shared" ca="1" si="33"/>
        <v>0</v>
      </c>
      <c r="Z402" s="101">
        <f t="shared" ca="1" si="34"/>
        <v>0</v>
      </c>
      <c r="AA402" s="163" t="str">
        <f t="shared" ca="1" si="30"/>
        <v/>
      </c>
      <c r="AB402" s="190" t="str" cm="1">
        <f t="array" aca="1" ref="AB402" ca="1">_xlfn.IFS(Z402=0,"",Z402&gt;2.9,0,Z402&gt;2.4,0.25,Z402&gt;1.9,0.5,Z402&gt;1.5,0.75,Z402&lt;1.6,1)</f>
        <v/>
      </c>
      <c r="AC402" s="191" t="str" cm="1">
        <f t="array" aca="1" ref="AC402" ca="1">_xlfn.IFS(F402=0," ",F402="ALTERNATIVO","REVISAR",F402="REGULAR","NO APLICA")</f>
        <v xml:space="preserve"> </v>
      </c>
      <c r="AD402" s="192" t="str" cm="1">
        <f t="array" ref="AD402">IFERROR(_xlfn.IFS(AND(L402="si",M402="si"),1,AND(L402="no",M402="si"),0.5,AND(L402="si",M402="no"),0.5,AND(L402="no",M402="no"),0),"")</f>
        <v/>
      </c>
    </row>
    <row r="403" spans="1:30">
      <c r="A403" s="101" t="str">
        <f ca="1"/>
        <v/>
      </c>
      <c r="B403" s="101">
        <f ca="1"/>
        <v>0</v>
      </c>
      <c r="C403" s="101" t="str">
        <f ca="1"/>
        <v/>
      </c>
      <c r="D403" s="101">
        <f ca="1"/>
        <v>0</v>
      </c>
      <c r="E403" s="101">
        <f ca="1"/>
        <v>0</v>
      </c>
      <c r="F403" s="101">
        <f ca="1"/>
        <v>0</v>
      </c>
      <c r="G403" s="101">
        <f ca="1"/>
        <v>0</v>
      </c>
      <c r="H403" s="101">
        <f ca="1"/>
        <v>0</v>
      </c>
      <c r="I403" s="101">
        <f ca="1"/>
        <v>0</v>
      </c>
      <c r="J403" s="101">
        <f ca="1"/>
        <v>0</v>
      </c>
      <c r="L403" s="205"/>
      <c r="M403" s="205"/>
      <c r="S403" s="92" t="str">
        <f t="shared" ca="1" si="32"/>
        <v/>
      </c>
      <c r="U403" s="92" t="str">
        <f t="shared" ca="1" si="31"/>
        <v/>
      </c>
      <c r="V403" s="91">
        <f t="shared" ca="1" si="31"/>
        <v>0</v>
      </c>
      <c r="W403" s="91" t="str">
        <f t="shared" ca="1" si="31"/>
        <v/>
      </c>
      <c r="X403" s="91" t="str" cm="1">
        <f t="array" aca="1" ref="X403" ca="1">IFERROR(_xlfn.IFS(W403="E",1,W403="G/2",$I$3/2,W403="G/5",$I$3/5,W403="G/10",$I$3/10,W403="i",$I$3),"")</f>
        <v/>
      </c>
      <c r="Y403" s="189">
        <f t="shared" ca="1" si="33"/>
        <v>0</v>
      </c>
      <c r="Z403" s="101">
        <f t="shared" ca="1" si="34"/>
        <v>0</v>
      </c>
      <c r="AA403" s="163" t="str">
        <f t="shared" ca="1" si="30"/>
        <v/>
      </c>
      <c r="AB403" s="190" t="str" cm="1">
        <f t="array" aca="1" ref="AB403" ca="1">_xlfn.IFS(Z403=0,"",Z403&gt;2.9,0,Z403&gt;2.4,0.25,Z403&gt;1.9,0.5,Z403&gt;1.5,0.75,Z403&lt;1.6,1)</f>
        <v/>
      </c>
      <c r="AC403" s="191" t="str" cm="1">
        <f t="array" aca="1" ref="AC403" ca="1">_xlfn.IFS(F403=0," ",F403="ALTERNATIVO","REVISAR",F403="REGULAR","NO APLICA")</f>
        <v xml:space="preserve"> </v>
      </c>
      <c r="AD403" s="192" t="str" cm="1">
        <f t="array" ref="AD403">IFERROR(_xlfn.IFS(AND(L403="si",M403="si"),1,AND(L403="no",M403="si"),0.5,AND(L403="si",M403="no"),0.5,AND(L403="no",M403="no"),0),"")</f>
        <v/>
      </c>
    </row>
    <row r="404" spans="1:30">
      <c r="A404" s="101" t="str">
        <f ca="1"/>
        <v/>
      </c>
      <c r="B404" s="101">
        <f ca="1"/>
        <v>0</v>
      </c>
      <c r="C404" s="101" t="str">
        <f ca="1"/>
        <v/>
      </c>
      <c r="D404" s="101">
        <f ca="1"/>
        <v>0</v>
      </c>
      <c r="E404" s="101">
        <f ca="1"/>
        <v>0</v>
      </c>
      <c r="F404" s="101">
        <f ca="1"/>
        <v>0</v>
      </c>
      <c r="G404" s="101">
        <f ca="1"/>
        <v>0</v>
      </c>
      <c r="H404" s="101">
        <f ca="1"/>
        <v>0</v>
      </c>
      <c r="I404" s="101">
        <f ca="1"/>
        <v>0</v>
      </c>
      <c r="J404" s="101">
        <f ca="1"/>
        <v>0</v>
      </c>
      <c r="L404" s="205"/>
      <c r="M404" s="205"/>
      <c r="S404" s="92" t="str">
        <f t="shared" ca="1" si="32"/>
        <v/>
      </c>
      <c r="U404" s="92" t="str">
        <f t="shared" ca="1" si="31"/>
        <v/>
      </c>
      <c r="V404" s="91">
        <f t="shared" ca="1" si="31"/>
        <v>0</v>
      </c>
      <c r="W404" s="91" t="str">
        <f t="shared" ca="1" si="31"/>
        <v/>
      </c>
      <c r="X404" s="91" t="str" cm="1">
        <f t="array" aca="1" ref="X404" ca="1">IFERROR(_xlfn.IFS(W404="E",1,W404="G/2",$I$3/2,W404="G/5",$I$3/5,W404="G/10",$I$3/10,W404="i",$I$3),"")</f>
        <v/>
      </c>
      <c r="Y404" s="189">
        <f t="shared" ca="1" si="33"/>
        <v>0</v>
      </c>
      <c r="Z404" s="101">
        <f t="shared" ca="1" si="34"/>
        <v>0</v>
      </c>
      <c r="AA404" s="163" t="str">
        <f t="shared" ca="1" si="30"/>
        <v/>
      </c>
      <c r="AB404" s="190" t="str" cm="1">
        <f t="array" aca="1" ref="AB404" ca="1">_xlfn.IFS(Z404=0,"",Z404&gt;2.9,0,Z404&gt;2.4,0.25,Z404&gt;1.9,0.5,Z404&gt;1.5,0.75,Z404&lt;1.6,1)</f>
        <v/>
      </c>
      <c r="AC404" s="191" t="str" cm="1">
        <f t="array" aca="1" ref="AC404" ca="1">_xlfn.IFS(F404=0," ",F404="ALTERNATIVO","REVISAR",F404="REGULAR","NO APLICA")</f>
        <v xml:space="preserve"> </v>
      </c>
      <c r="AD404" s="192" t="str" cm="1">
        <f t="array" ref="AD404">IFERROR(_xlfn.IFS(AND(L404="si",M404="si"),1,AND(L404="no",M404="si"),0.5,AND(L404="si",M404="no"),0.5,AND(L404="no",M404="no"),0),"")</f>
        <v/>
      </c>
    </row>
    <row r="405" spans="1:30">
      <c r="A405" s="101" t="str">
        <f ca="1"/>
        <v/>
      </c>
      <c r="B405" s="101">
        <f ca="1"/>
        <v>0</v>
      </c>
      <c r="C405" s="101" t="str">
        <f ca="1"/>
        <v/>
      </c>
      <c r="D405" s="101">
        <f ca="1"/>
        <v>0</v>
      </c>
      <c r="E405" s="101">
        <f ca="1"/>
        <v>0</v>
      </c>
      <c r="F405" s="101">
        <f ca="1"/>
        <v>0</v>
      </c>
      <c r="G405" s="101">
        <f ca="1"/>
        <v>0</v>
      </c>
      <c r="H405" s="101">
        <f ca="1"/>
        <v>0</v>
      </c>
      <c r="I405" s="101">
        <f ca="1"/>
        <v>0</v>
      </c>
      <c r="J405" s="101">
        <f ca="1"/>
        <v>0</v>
      </c>
      <c r="L405" s="205"/>
      <c r="M405" s="205"/>
      <c r="S405" s="92" t="str">
        <f t="shared" ca="1" si="32"/>
        <v/>
      </c>
      <c r="U405" s="92" t="str">
        <f t="shared" ca="1" si="31"/>
        <v/>
      </c>
      <c r="V405" s="91">
        <f t="shared" ca="1" si="31"/>
        <v>0</v>
      </c>
      <c r="W405" s="91" t="str">
        <f t="shared" ca="1" si="31"/>
        <v/>
      </c>
      <c r="X405" s="91" t="str" cm="1">
        <f t="array" aca="1" ref="X405" ca="1">IFERROR(_xlfn.IFS(W405="E",1,W405="G/2",$I$3/2,W405="G/5",$I$3/5,W405="G/10",$I$3/10,W405="i",$I$3),"")</f>
        <v/>
      </c>
      <c r="Y405" s="189">
        <f t="shared" ca="1" si="33"/>
        <v>0</v>
      </c>
      <c r="Z405" s="101">
        <f t="shared" ca="1" si="34"/>
        <v>0</v>
      </c>
      <c r="AA405" s="163" t="str">
        <f t="shared" ref="AA405:AA468" ca="1" si="35">IFERROR(X405*1.5,"")</f>
        <v/>
      </c>
      <c r="AB405" s="190" t="str" cm="1">
        <f t="array" aca="1" ref="AB405" ca="1">_xlfn.IFS(Z405=0,"",Z405&gt;2.9,0,Z405&gt;2.4,0.25,Z405&gt;1.9,0.5,Z405&gt;1.5,0.75,Z405&lt;1.6,1)</f>
        <v/>
      </c>
      <c r="AC405" s="191" t="str" cm="1">
        <f t="array" aca="1" ref="AC405" ca="1">_xlfn.IFS(F405=0," ",F405="ALTERNATIVO","REVISAR",F405="REGULAR","NO APLICA")</f>
        <v xml:space="preserve"> </v>
      </c>
      <c r="AD405" s="192" t="str" cm="1">
        <f t="array" ref="AD405">IFERROR(_xlfn.IFS(AND(L405="si",M405="si"),1,AND(L405="no",M405="si"),0.5,AND(L405="si",M405="no"),0.5,AND(L405="no",M405="no"),0),"")</f>
        <v/>
      </c>
    </row>
    <row r="406" spans="1:30">
      <c r="A406" s="101" t="str">
        <f ca="1"/>
        <v/>
      </c>
      <c r="B406" s="101">
        <f ca="1"/>
        <v>0</v>
      </c>
      <c r="C406" s="101" t="str">
        <f ca="1"/>
        <v/>
      </c>
      <c r="D406" s="101">
        <f ca="1"/>
        <v>0</v>
      </c>
      <c r="E406" s="101">
        <f ca="1"/>
        <v>0</v>
      </c>
      <c r="F406" s="101">
        <f ca="1"/>
        <v>0</v>
      </c>
      <c r="G406" s="101">
        <f ca="1"/>
        <v>0</v>
      </c>
      <c r="H406" s="101">
        <f ca="1"/>
        <v>0</v>
      </c>
      <c r="I406" s="101">
        <f ca="1"/>
        <v>0</v>
      </c>
      <c r="J406" s="101">
        <f ca="1"/>
        <v>0</v>
      </c>
      <c r="L406" s="205"/>
      <c r="M406" s="205"/>
      <c r="S406" s="92" t="str">
        <f t="shared" ca="1" si="32"/>
        <v/>
      </c>
      <c r="U406" s="92" t="str">
        <f t="shared" ca="1" si="31"/>
        <v/>
      </c>
      <c r="V406" s="91">
        <f t="shared" ca="1" si="31"/>
        <v>0</v>
      </c>
      <c r="W406" s="91" t="str">
        <f t="shared" ca="1" si="31"/>
        <v/>
      </c>
      <c r="X406" s="91" t="str" cm="1">
        <f t="array" aca="1" ref="X406" ca="1">IFERROR(_xlfn.IFS(W406="E",1,W406="G/2",$I$3/2,W406="G/5",$I$3/5,W406="G/10",$I$3/10,W406="i",$I$3),"")</f>
        <v/>
      </c>
      <c r="Y406" s="189">
        <f t="shared" ca="1" si="33"/>
        <v>0</v>
      </c>
      <c r="Z406" s="101">
        <f t="shared" ca="1" si="34"/>
        <v>0</v>
      </c>
      <c r="AA406" s="163" t="str">
        <f t="shared" ca="1" si="35"/>
        <v/>
      </c>
      <c r="AB406" s="190" t="str" cm="1">
        <f t="array" aca="1" ref="AB406" ca="1">_xlfn.IFS(Z406=0,"",Z406&gt;2.9,0,Z406&gt;2.4,0.25,Z406&gt;1.9,0.5,Z406&gt;1.5,0.75,Z406&lt;1.6,1)</f>
        <v/>
      </c>
      <c r="AC406" s="191" t="str" cm="1">
        <f t="array" aca="1" ref="AC406" ca="1">_xlfn.IFS(F406=0," ",F406="ALTERNATIVO","REVISAR",F406="REGULAR","NO APLICA")</f>
        <v xml:space="preserve"> </v>
      </c>
      <c r="AD406" s="192" t="str" cm="1">
        <f t="array" ref="AD406">IFERROR(_xlfn.IFS(AND(L406="si",M406="si"),1,AND(L406="no",M406="si"),0.5,AND(L406="si",M406="no"),0.5,AND(L406="no",M406="no"),0),"")</f>
        <v/>
      </c>
    </row>
    <row r="407" spans="1:30">
      <c r="A407" s="101" t="str">
        <f ca="1"/>
        <v/>
      </c>
      <c r="B407" s="101">
        <f ca="1"/>
        <v>0</v>
      </c>
      <c r="C407" s="101" t="str">
        <f ca="1"/>
        <v/>
      </c>
      <c r="D407" s="101">
        <f ca="1"/>
        <v>0</v>
      </c>
      <c r="E407" s="101">
        <f ca="1"/>
        <v>0</v>
      </c>
      <c r="F407" s="101">
        <f ca="1"/>
        <v>0</v>
      </c>
      <c r="G407" s="101">
        <f ca="1"/>
        <v>0</v>
      </c>
      <c r="H407" s="101">
        <f ca="1"/>
        <v>0</v>
      </c>
      <c r="I407" s="101">
        <f ca="1"/>
        <v>0</v>
      </c>
      <c r="J407" s="101">
        <f ca="1"/>
        <v>0</v>
      </c>
      <c r="L407" s="205"/>
      <c r="M407" s="205"/>
      <c r="S407" s="92" t="str">
        <f t="shared" ca="1" si="32"/>
        <v/>
      </c>
      <c r="U407" s="92" t="str">
        <f t="shared" ca="1" si="31"/>
        <v/>
      </c>
      <c r="V407" s="91">
        <f t="shared" ca="1" si="31"/>
        <v>0</v>
      </c>
      <c r="W407" s="91" t="str">
        <f t="shared" ca="1" si="31"/>
        <v/>
      </c>
      <c r="X407" s="91" t="str" cm="1">
        <f t="array" aca="1" ref="X407" ca="1">IFERROR(_xlfn.IFS(W407="E",1,W407="G/2",$I$3/2,W407="G/5",$I$3/5,W407="G/10",$I$3/10,W407="i",$I$3),"")</f>
        <v/>
      </c>
      <c r="Y407" s="189">
        <f t="shared" ca="1" si="33"/>
        <v>0</v>
      </c>
      <c r="Z407" s="101">
        <f t="shared" ca="1" si="34"/>
        <v>0</v>
      </c>
      <c r="AA407" s="163" t="str">
        <f t="shared" ca="1" si="35"/>
        <v/>
      </c>
      <c r="AB407" s="190" t="str" cm="1">
        <f t="array" aca="1" ref="AB407" ca="1">_xlfn.IFS(Z407=0,"",Z407&gt;2.9,0,Z407&gt;2.4,0.25,Z407&gt;1.9,0.5,Z407&gt;1.5,0.75,Z407&lt;1.6,1)</f>
        <v/>
      </c>
      <c r="AC407" s="191" t="str" cm="1">
        <f t="array" aca="1" ref="AC407" ca="1">_xlfn.IFS(F407=0," ",F407="ALTERNATIVO","REVISAR",F407="REGULAR","NO APLICA")</f>
        <v xml:space="preserve"> </v>
      </c>
      <c r="AD407" s="192" t="str" cm="1">
        <f t="array" ref="AD407">IFERROR(_xlfn.IFS(AND(L407="si",M407="si"),1,AND(L407="no",M407="si"),0.5,AND(L407="si",M407="no"),0.5,AND(L407="no",M407="no"),0),"")</f>
        <v/>
      </c>
    </row>
    <row r="408" spans="1:30">
      <c r="A408" s="101" t="str">
        <f ca="1"/>
        <v/>
      </c>
      <c r="B408" s="101">
        <f ca="1"/>
        <v>0</v>
      </c>
      <c r="C408" s="101" t="str">
        <f ca="1"/>
        <v/>
      </c>
      <c r="D408" s="101">
        <f ca="1"/>
        <v>0</v>
      </c>
      <c r="E408" s="101">
        <f ca="1"/>
        <v>0</v>
      </c>
      <c r="F408" s="101">
        <f ca="1"/>
        <v>0</v>
      </c>
      <c r="G408" s="101">
        <f ca="1"/>
        <v>0</v>
      </c>
      <c r="H408" s="101">
        <f ca="1"/>
        <v>0</v>
      </c>
      <c r="I408" s="101">
        <f ca="1"/>
        <v>0</v>
      </c>
      <c r="J408" s="101">
        <f ca="1"/>
        <v>0</v>
      </c>
      <c r="L408" s="205"/>
      <c r="M408" s="205"/>
      <c r="S408" s="92" t="str">
        <f t="shared" ca="1" si="32"/>
        <v/>
      </c>
      <c r="U408" s="92" t="str">
        <f t="shared" ca="1" si="31"/>
        <v/>
      </c>
      <c r="V408" s="91">
        <f t="shared" ca="1" si="31"/>
        <v>0</v>
      </c>
      <c r="W408" s="91" t="str">
        <f t="shared" ca="1" si="31"/>
        <v/>
      </c>
      <c r="X408" s="91" t="str" cm="1">
        <f t="array" aca="1" ref="X408" ca="1">IFERROR(_xlfn.IFS(W408="E",1,W408="G/2",$I$3/2,W408="G/5",$I$3/5,W408="G/10",$I$3/10,W408="i",$I$3),"")</f>
        <v/>
      </c>
      <c r="Y408" s="189">
        <f t="shared" ca="1" si="33"/>
        <v>0</v>
      </c>
      <c r="Z408" s="101">
        <f t="shared" ca="1" si="34"/>
        <v>0</v>
      </c>
      <c r="AA408" s="163" t="str">
        <f t="shared" ca="1" si="35"/>
        <v/>
      </c>
      <c r="AB408" s="190" t="str" cm="1">
        <f t="array" aca="1" ref="AB408" ca="1">_xlfn.IFS(Z408=0,"",Z408&gt;2.9,0,Z408&gt;2.4,0.25,Z408&gt;1.9,0.5,Z408&gt;1.5,0.75,Z408&lt;1.6,1)</f>
        <v/>
      </c>
      <c r="AC408" s="191" t="str" cm="1">
        <f t="array" aca="1" ref="AC408" ca="1">_xlfn.IFS(F408=0," ",F408="ALTERNATIVO","REVISAR",F408="REGULAR","NO APLICA")</f>
        <v xml:space="preserve"> </v>
      </c>
      <c r="AD408" s="192" t="str" cm="1">
        <f t="array" ref="AD408">IFERROR(_xlfn.IFS(AND(L408="si",M408="si"),1,AND(L408="no",M408="si"),0.5,AND(L408="si",M408="no"),0.5,AND(L408="no",M408="no"),0),"")</f>
        <v/>
      </c>
    </row>
    <row r="409" spans="1:30">
      <c r="A409" s="101" t="str">
        <f ca="1"/>
        <v/>
      </c>
      <c r="B409" s="101">
        <f ca="1"/>
        <v>0</v>
      </c>
      <c r="C409" s="101" t="str">
        <f ca="1"/>
        <v/>
      </c>
      <c r="D409" s="101">
        <f ca="1"/>
        <v>0</v>
      </c>
      <c r="E409" s="101">
        <f ca="1"/>
        <v>0</v>
      </c>
      <c r="F409" s="101">
        <f ca="1"/>
        <v>0</v>
      </c>
      <c r="G409" s="101">
        <f ca="1"/>
        <v>0</v>
      </c>
      <c r="H409" s="101">
        <f ca="1"/>
        <v>0</v>
      </c>
      <c r="I409" s="101">
        <f ca="1"/>
        <v>0</v>
      </c>
      <c r="J409" s="101">
        <f ca="1"/>
        <v>0</v>
      </c>
      <c r="L409" s="205"/>
      <c r="M409" s="205"/>
      <c r="S409" s="92" t="str">
        <f t="shared" ca="1" si="32"/>
        <v/>
      </c>
      <c r="U409" s="92" t="str">
        <f t="shared" ca="1" si="31"/>
        <v/>
      </c>
      <c r="V409" s="91">
        <f t="shared" ca="1" si="31"/>
        <v>0</v>
      </c>
      <c r="W409" s="91" t="str">
        <f t="shared" ca="1" si="31"/>
        <v/>
      </c>
      <c r="X409" s="91" t="str" cm="1">
        <f t="array" aca="1" ref="X409" ca="1">IFERROR(_xlfn.IFS(W409="E",1,W409="G/2",$I$3/2,W409="G/5",$I$3/5,W409="G/10",$I$3/10,W409="i",$I$3),"")</f>
        <v/>
      </c>
      <c r="Y409" s="189">
        <f t="shared" ca="1" si="33"/>
        <v>0</v>
      </c>
      <c r="Z409" s="101">
        <f t="shared" ca="1" si="34"/>
        <v>0</v>
      </c>
      <c r="AA409" s="163" t="str">
        <f t="shared" ca="1" si="35"/>
        <v/>
      </c>
      <c r="AB409" s="190" t="str" cm="1">
        <f t="array" aca="1" ref="AB409" ca="1">_xlfn.IFS(Z409=0,"",Z409&gt;2.9,0,Z409&gt;2.4,0.25,Z409&gt;1.9,0.5,Z409&gt;1.5,0.75,Z409&lt;1.6,1)</f>
        <v/>
      </c>
      <c r="AC409" s="191" t="str" cm="1">
        <f t="array" aca="1" ref="AC409" ca="1">_xlfn.IFS(F409=0," ",F409="ALTERNATIVO","REVISAR",F409="REGULAR","NO APLICA")</f>
        <v xml:space="preserve"> </v>
      </c>
      <c r="AD409" s="192" t="str" cm="1">
        <f t="array" ref="AD409">IFERROR(_xlfn.IFS(AND(L409="si",M409="si"),1,AND(L409="no",M409="si"),0.5,AND(L409="si",M409="no"),0.5,AND(L409="no",M409="no"),0),"")</f>
        <v/>
      </c>
    </row>
    <row r="410" spans="1:30">
      <c r="A410" s="101" t="str">
        <f ca="1"/>
        <v/>
      </c>
      <c r="B410" s="101">
        <f ca="1"/>
        <v>0</v>
      </c>
      <c r="C410" s="101" t="str">
        <f ca="1"/>
        <v/>
      </c>
      <c r="D410" s="101">
        <f ca="1"/>
        <v>0</v>
      </c>
      <c r="E410" s="101">
        <f ca="1"/>
        <v>0</v>
      </c>
      <c r="F410" s="101">
        <f ca="1"/>
        <v>0</v>
      </c>
      <c r="G410" s="101">
        <f ca="1"/>
        <v>0</v>
      </c>
      <c r="H410" s="101">
        <f ca="1"/>
        <v>0</v>
      </c>
      <c r="I410" s="101">
        <f ca="1"/>
        <v>0</v>
      </c>
      <c r="J410" s="101">
        <f ca="1"/>
        <v>0</v>
      </c>
      <c r="L410" s="205"/>
      <c r="M410" s="205"/>
      <c r="S410" s="92" t="str">
        <f t="shared" ca="1" si="32"/>
        <v/>
      </c>
      <c r="U410" s="92" t="str">
        <f t="shared" ca="1" si="31"/>
        <v/>
      </c>
      <c r="V410" s="91">
        <f t="shared" ca="1" si="31"/>
        <v>0</v>
      </c>
      <c r="W410" s="91" t="str">
        <f t="shared" ca="1" si="31"/>
        <v/>
      </c>
      <c r="X410" s="91" t="str" cm="1">
        <f t="array" aca="1" ref="X410" ca="1">IFERROR(_xlfn.IFS(W410="E",1,W410="G/2",$I$3/2,W410="G/5",$I$3/5,W410="G/10",$I$3/10,W410="i",$I$3),"")</f>
        <v/>
      </c>
      <c r="Y410" s="189">
        <f t="shared" ca="1" si="33"/>
        <v>0</v>
      </c>
      <c r="Z410" s="101">
        <f t="shared" ca="1" si="34"/>
        <v>0</v>
      </c>
      <c r="AA410" s="163" t="str">
        <f t="shared" ca="1" si="35"/>
        <v/>
      </c>
      <c r="AB410" s="190" t="str" cm="1">
        <f t="array" aca="1" ref="AB410" ca="1">_xlfn.IFS(Z410=0,"",Z410&gt;2.9,0,Z410&gt;2.4,0.25,Z410&gt;1.9,0.5,Z410&gt;1.5,0.75,Z410&lt;1.6,1)</f>
        <v/>
      </c>
      <c r="AC410" s="191" t="str" cm="1">
        <f t="array" aca="1" ref="AC410" ca="1">_xlfn.IFS(F410=0," ",F410="ALTERNATIVO","REVISAR",F410="REGULAR","NO APLICA")</f>
        <v xml:space="preserve"> </v>
      </c>
      <c r="AD410" s="192" t="str" cm="1">
        <f t="array" ref="AD410">IFERROR(_xlfn.IFS(AND(L410="si",M410="si"),1,AND(L410="no",M410="si"),0.5,AND(L410="si",M410="no"),0.5,AND(L410="no",M410="no"),0),"")</f>
        <v/>
      </c>
    </row>
    <row r="411" spans="1:30">
      <c r="A411" s="101" t="str">
        <f ca="1"/>
        <v/>
      </c>
      <c r="B411" s="101">
        <f ca="1"/>
        <v>0</v>
      </c>
      <c r="C411" s="101" t="str">
        <f ca="1"/>
        <v/>
      </c>
      <c r="D411" s="101">
        <f ca="1"/>
        <v>0</v>
      </c>
      <c r="E411" s="101">
        <f ca="1"/>
        <v>0</v>
      </c>
      <c r="F411" s="101">
        <f ca="1"/>
        <v>0</v>
      </c>
      <c r="G411" s="101">
        <f ca="1"/>
        <v>0</v>
      </c>
      <c r="H411" s="101">
        <f ca="1"/>
        <v>0</v>
      </c>
      <c r="I411" s="101">
        <f ca="1"/>
        <v>0</v>
      </c>
      <c r="J411" s="101">
        <f ca="1"/>
        <v>0</v>
      </c>
      <c r="L411" s="205"/>
      <c r="M411" s="205"/>
      <c r="S411" s="92" t="str">
        <f t="shared" ca="1" si="32"/>
        <v/>
      </c>
      <c r="U411" s="92" t="str">
        <f t="shared" ca="1" si="31"/>
        <v/>
      </c>
      <c r="V411" s="91">
        <f t="shared" ca="1" si="31"/>
        <v>0</v>
      </c>
      <c r="W411" s="91" t="str">
        <f t="shared" ca="1" si="31"/>
        <v/>
      </c>
      <c r="X411" s="91" t="str" cm="1">
        <f t="array" aca="1" ref="X411" ca="1">IFERROR(_xlfn.IFS(W411="E",1,W411="G/2",$I$3/2,W411="G/5",$I$3/5,W411="G/10",$I$3/10,W411="i",$I$3),"")</f>
        <v/>
      </c>
      <c r="Y411" s="189">
        <f t="shared" ca="1" si="33"/>
        <v>0</v>
      </c>
      <c r="Z411" s="101">
        <f t="shared" ca="1" si="34"/>
        <v>0</v>
      </c>
      <c r="AA411" s="163" t="str">
        <f t="shared" ca="1" si="35"/>
        <v/>
      </c>
      <c r="AB411" s="190" t="str" cm="1">
        <f t="array" aca="1" ref="AB411" ca="1">_xlfn.IFS(Z411=0,"",Z411&gt;2.9,0,Z411&gt;2.4,0.25,Z411&gt;1.9,0.5,Z411&gt;1.5,0.75,Z411&lt;1.6,1)</f>
        <v/>
      </c>
      <c r="AC411" s="191" t="str" cm="1">
        <f t="array" aca="1" ref="AC411" ca="1">_xlfn.IFS(F411=0," ",F411="ALTERNATIVO","REVISAR",F411="REGULAR","NO APLICA")</f>
        <v xml:space="preserve"> </v>
      </c>
      <c r="AD411" s="192" t="str" cm="1">
        <f t="array" ref="AD411">IFERROR(_xlfn.IFS(AND(L411="si",M411="si"),1,AND(L411="no",M411="si"),0.5,AND(L411="si",M411="no"),0.5,AND(L411="no",M411="no"),0),"")</f>
        <v/>
      </c>
    </row>
    <row r="412" spans="1:30">
      <c r="A412" s="101" t="str">
        <f ca="1"/>
        <v/>
      </c>
      <c r="B412" s="101">
        <f ca="1"/>
        <v>0</v>
      </c>
      <c r="C412" s="101" t="str">
        <f ca="1"/>
        <v/>
      </c>
      <c r="D412" s="101">
        <f ca="1"/>
        <v>0</v>
      </c>
      <c r="E412" s="101">
        <f ca="1"/>
        <v>0</v>
      </c>
      <c r="F412" s="101">
        <f ca="1"/>
        <v>0</v>
      </c>
      <c r="G412" s="101">
        <f ca="1"/>
        <v>0</v>
      </c>
      <c r="H412" s="101">
        <f ca="1"/>
        <v>0</v>
      </c>
      <c r="I412" s="101">
        <f ca="1"/>
        <v>0</v>
      </c>
      <c r="J412" s="101">
        <f ca="1"/>
        <v>0</v>
      </c>
      <c r="L412" s="205"/>
      <c r="M412" s="205"/>
      <c r="S412" s="92" t="str">
        <f t="shared" ca="1" si="32"/>
        <v/>
      </c>
      <c r="U412" s="92" t="str">
        <f t="shared" ca="1" si="31"/>
        <v/>
      </c>
      <c r="V412" s="91">
        <f t="shared" ca="1" si="31"/>
        <v>0</v>
      </c>
      <c r="W412" s="91" t="str">
        <f t="shared" ca="1" si="31"/>
        <v/>
      </c>
      <c r="X412" s="91" t="str" cm="1">
        <f t="array" aca="1" ref="X412" ca="1">IFERROR(_xlfn.IFS(W412="E",1,W412="G/2",$I$3/2,W412="G/5",$I$3/5,W412="G/10",$I$3/10,W412="i",$I$3),"")</f>
        <v/>
      </c>
      <c r="Y412" s="189">
        <f t="shared" ca="1" si="33"/>
        <v>0</v>
      </c>
      <c r="Z412" s="101">
        <f t="shared" ca="1" si="34"/>
        <v>0</v>
      </c>
      <c r="AA412" s="163" t="str">
        <f t="shared" ca="1" si="35"/>
        <v/>
      </c>
      <c r="AB412" s="190" t="str" cm="1">
        <f t="array" aca="1" ref="AB412" ca="1">_xlfn.IFS(Z412=0,"",Z412&gt;2.9,0,Z412&gt;2.4,0.25,Z412&gt;1.9,0.5,Z412&gt;1.5,0.75,Z412&lt;1.6,1)</f>
        <v/>
      </c>
      <c r="AC412" s="191" t="str" cm="1">
        <f t="array" aca="1" ref="AC412" ca="1">_xlfn.IFS(F412=0," ",F412="ALTERNATIVO","REVISAR",F412="REGULAR","NO APLICA")</f>
        <v xml:space="preserve"> </v>
      </c>
      <c r="AD412" s="192" t="str" cm="1">
        <f t="array" ref="AD412">IFERROR(_xlfn.IFS(AND(L412="si",M412="si"),1,AND(L412="no",M412="si"),0.5,AND(L412="si",M412="no"),0.5,AND(L412="no",M412="no"),0),"")</f>
        <v/>
      </c>
    </row>
    <row r="413" spans="1:30">
      <c r="A413" s="101" t="str">
        <f ca="1"/>
        <v/>
      </c>
      <c r="B413" s="101">
        <f ca="1"/>
        <v>0</v>
      </c>
      <c r="C413" s="101" t="str">
        <f ca="1"/>
        <v/>
      </c>
      <c r="D413" s="101">
        <f ca="1"/>
        <v>0</v>
      </c>
      <c r="E413" s="101">
        <f ca="1"/>
        <v>0</v>
      </c>
      <c r="F413" s="101">
        <f ca="1"/>
        <v>0</v>
      </c>
      <c r="G413" s="101">
        <f ca="1"/>
        <v>0</v>
      </c>
      <c r="H413" s="101">
        <f ca="1"/>
        <v>0</v>
      </c>
      <c r="I413" s="101">
        <f ca="1"/>
        <v>0</v>
      </c>
      <c r="J413" s="101">
        <f ca="1"/>
        <v>0</v>
      </c>
      <c r="L413" s="205"/>
      <c r="M413" s="205"/>
      <c r="S413" s="92" t="str">
        <f t="shared" ca="1" si="32"/>
        <v/>
      </c>
      <c r="U413" s="92" t="str">
        <f t="shared" ca="1" si="31"/>
        <v/>
      </c>
      <c r="V413" s="91">
        <f t="shared" ca="1" si="31"/>
        <v>0</v>
      </c>
      <c r="W413" s="91" t="str">
        <f t="shared" ca="1" si="31"/>
        <v/>
      </c>
      <c r="X413" s="91" t="str" cm="1">
        <f t="array" aca="1" ref="X413" ca="1">IFERROR(_xlfn.IFS(W413="E",1,W413="G/2",$I$3/2,W413="G/5",$I$3/5,W413="G/10",$I$3/10,W413="i",$I$3),"")</f>
        <v/>
      </c>
      <c r="Y413" s="189">
        <f t="shared" ca="1" si="33"/>
        <v>0</v>
      </c>
      <c r="Z413" s="101">
        <f t="shared" ca="1" si="34"/>
        <v>0</v>
      </c>
      <c r="AA413" s="163" t="str">
        <f t="shared" ca="1" si="35"/>
        <v/>
      </c>
      <c r="AB413" s="190" t="str" cm="1">
        <f t="array" aca="1" ref="AB413" ca="1">_xlfn.IFS(Z413=0,"",Z413&gt;2.9,0,Z413&gt;2.4,0.25,Z413&gt;1.9,0.5,Z413&gt;1.5,0.75,Z413&lt;1.6,1)</f>
        <v/>
      </c>
      <c r="AC413" s="191" t="str" cm="1">
        <f t="array" aca="1" ref="AC413" ca="1">_xlfn.IFS(F413=0," ",F413="ALTERNATIVO","REVISAR",F413="REGULAR","NO APLICA")</f>
        <v xml:space="preserve"> </v>
      </c>
      <c r="AD413" s="192" t="str" cm="1">
        <f t="array" ref="AD413">IFERROR(_xlfn.IFS(AND(L413="si",M413="si"),1,AND(L413="no",M413="si"),0.5,AND(L413="si",M413="no"),0.5,AND(L413="no",M413="no"),0),"")</f>
        <v/>
      </c>
    </row>
    <row r="414" spans="1:30">
      <c r="A414" s="101" t="str">
        <f ca="1"/>
        <v/>
      </c>
      <c r="B414" s="101">
        <f ca="1"/>
        <v>0</v>
      </c>
      <c r="C414" s="101" t="str">
        <f ca="1"/>
        <v/>
      </c>
      <c r="D414" s="101">
        <f ca="1"/>
        <v>0</v>
      </c>
      <c r="E414" s="101">
        <f ca="1"/>
        <v>0</v>
      </c>
      <c r="F414" s="101">
        <f ca="1"/>
        <v>0</v>
      </c>
      <c r="G414" s="101">
        <f ca="1"/>
        <v>0</v>
      </c>
      <c r="H414" s="101">
        <f ca="1"/>
        <v>0</v>
      </c>
      <c r="I414" s="101">
        <f ca="1"/>
        <v>0</v>
      </c>
      <c r="J414" s="101">
        <f ca="1"/>
        <v>0</v>
      </c>
      <c r="L414" s="205"/>
      <c r="M414" s="205"/>
      <c r="S414" s="92" t="str">
        <f t="shared" ca="1" si="32"/>
        <v/>
      </c>
      <c r="U414" s="92" t="str">
        <f t="shared" ca="1" si="31"/>
        <v/>
      </c>
      <c r="V414" s="91">
        <f t="shared" ca="1" si="31"/>
        <v>0</v>
      </c>
      <c r="W414" s="91" t="str">
        <f t="shared" ca="1" si="31"/>
        <v/>
      </c>
      <c r="X414" s="91" t="str" cm="1">
        <f t="array" aca="1" ref="X414" ca="1">IFERROR(_xlfn.IFS(W414="E",1,W414="G/2",$I$3/2,W414="G/5",$I$3/5,W414="G/10",$I$3/10,W414="i",$I$3),"")</f>
        <v/>
      </c>
      <c r="Y414" s="189">
        <f t="shared" ca="1" si="33"/>
        <v>0</v>
      </c>
      <c r="Z414" s="101">
        <f t="shared" ca="1" si="34"/>
        <v>0</v>
      </c>
      <c r="AA414" s="163" t="str">
        <f t="shared" ca="1" si="35"/>
        <v/>
      </c>
      <c r="AB414" s="190" t="str" cm="1">
        <f t="array" aca="1" ref="AB414" ca="1">_xlfn.IFS(Z414=0,"",Z414&gt;2.9,0,Z414&gt;2.4,0.25,Z414&gt;1.9,0.5,Z414&gt;1.5,0.75,Z414&lt;1.6,1)</f>
        <v/>
      </c>
      <c r="AC414" s="191" t="str" cm="1">
        <f t="array" aca="1" ref="AC414" ca="1">_xlfn.IFS(F414=0," ",F414="ALTERNATIVO","REVISAR",F414="REGULAR","NO APLICA")</f>
        <v xml:space="preserve"> </v>
      </c>
      <c r="AD414" s="192" t="str" cm="1">
        <f t="array" ref="AD414">IFERROR(_xlfn.IFS(AND(L414="si",M414="si"),1,AND(L414="no",M414="si"),0.5,AND(L414="si",M414="no"),0.5,AND(L414="no",M414="no"),0),"")</f>
        <v/>
      </c>
    </row>
    <row r="415" spans="1:30">
      <c r="A415" s="101" t="str">
        <f ca="1"/>
        <v/>
      </c>
      <c r="B415" s="101">
        <f ca="1"/>
        <v>0</v>
      </c>
      <c r="C415" s="101" t="str">
        <f ca="1"/>
        <v/>
      </c>
      <c r="D415" s="101">
        <f ca="1"/>
        <v>0</v>
      </c>
      <c r="E415" s="101">
        <f ca="1"/>
        <v>0</v>
      </c>
      <c r="F415" s="101">
        <f ca="1"/>
        <v>0</v>
      </c>
      <c r="G415" s="101">
        <f ca="1"/>
        <v>0</v>
      </c>
      <c r="H415" s="101">
        <f ca="1"/>
        <v>0</v>
      </c>
      <c r="I415" s="101">
        <f ca="1"/>
        <v>0</v>
      </c>
      <c r="J415" s="101">
        <f ca="1"/>
        <v>0</v>
      </c>
      <c r="L415" s="205"/>
      <c r="M415" s="205"/>
      <c r="S415" s="92" t="str">
        <f t="shared" ca="1" si="32"/>
        <v/>
      </c>
      <c r="U415" s="92" t="str">
        <f t="shared" ca="1" si="31"/>
        <v/>
      </c>
      <c r="V415" s="91">
        <f t="shared" ca="1" si="31"/>
        <v>0</v>
      </c>
      <c r="W415" s="91" t="str">
        <f t="shared" ca="1" si="31"/>
        <v/>
      </c>
      <c r="X415" s="91" t="str" cm="1">
        <f t="array" aca="1" ref="X415" ca="1">IFERROR(_xlfn.IFS(W415="E",1,W415="G/2",$I$3/2,W415="G/5",$I$3/5,W415="G/10",$I$3/10,W415="i",$I$3),"")</f>
        <v/>
      </c>
      <c r="Y415" s="189">
        <f t="shared" ca="1" si="33"/>
        <v>0</v>
      </c>
      <c r="Z415" s="101">
        <f t="shared" ca="1" si="34"/>
        <v>0</v>
      </c>
      <c r="AA415" s="163" t="str">
        <f t="shared" ca="1" si="35"/>
        <v/>
      </c>
      <c r="AB415" s="190" t="str" cm="1">
        <f t="array" aca="1" ref="AB415" ca="1">_xlfn.IFS(Z415=0,"",Z415&gt;2.9,0,Z415&gt;2.4,0.25,Z415&gt;1.9,0.5,Z415&gt;1.5,0.75,Z415&lt;1.6,1)</f>
        <v/>
      </c>
      <c r="AC415" s="191" t="str" cm="1">
        <f t="array" aca="1" ref="AC415" ca="1">_xlfn.IFS(F415=0," ",F415="ALTERNATIVO","REVISAR",F415="REGULAR","NO APLICA")</f>
        <v xml:space="preserve"> </v>
      </c>
      <c r="AD415" s="192" t="str" cm="1">
        <f t="array" ref="AD415">IFERROR(_xlfn.IFS(AND(L415="si",M415="si"),1,AND(L415="no",M415="si"),0.5,AND(L415="si",M415="no"),0.5,AND(L415="no",M415="no"),0),"")</f>
        <v/>
      </c>
    </row>
    <row r="416" spans="1:30">
      <c r="A416" s="101" t="str">
        <f ca="1"/>
        <v/>
      </c>
      <c r="B416" s="101">
        <f ca="1"/>
        <v>0</v>
      </c>
      <c r="C416" s="101" t="str">
        <f ca="1"/>
        <v/>
      </c>
      <c r="D416" s="101">
        <f ca="1"/>
        <v>0</v>
      </c>
      <c r="E416" s="101">
        <f ca="1"/>
        <v>0</v>
      </c>
      <c r="F416" s="101">
        <f ca="1"/>
        <v>0</v>
      </c>
      <c r="G416" s="101">
        <f ca="1"/>
        <v>0</v>
      </c>
      <c r="H416" s="101">
        <f ca="1"/>
        <v>0</v>
      </c>
      <c r="I416" s="101">
        <f ca="1"/>
        <v>0</v>
      </c>
      <c r="J416" s="101">
        <f ca="1"/>
        <v>0</v>
      </c>
      <c r="L416" s="205"/>
      <c r="M416" s="205"/>
      <c r="S416" s="92" t="str">
        <f t="shared" ca="1" si="32"/>
        <v/>
      </c>
      <c r="U416" s="92" t="str">
        <f t="shared" ca="1" si="31"/>
        <v/>
      </c>
      <c r="V416" s="91">
        <f t="shared" ca="1" si="31"/>
        <v>0</v>
      </c>
      <c r="W416" s="91" t="str">
        <f t="shared" ca="1" si="31"/>
        <v/>
      </c>
      <c r="X416" s="91" t="str" cm="1">
        <f t="array" aca="1" ref="X416" ca="1">IFERROR(_xlfn.IFS(W416="E",1,W416="G/2",$I$3/2,W416="G/5",$I$3/5,W416="G/10",$I$3/10,W416="i",$I$3),"")</f>
        <v/>
      </c>
      <c r="Y416" s="189">
        <f t="shared" ca="1" si="33"/>
        <v>0</v>
      </c>
      <c r="Z416" s="101">
        <f t="shared" ca="1" si="34"/>
        <v>0</v>
      </c>
      <c r="AA416" s="163" t="str">
        <f t="shared" ca="1" si="35"/>
        <v/>
      </c>
      <c r="AB416" s="190" t="str" cm="1">
        <f t="array" aca="1" ref="AB416" ca="1">_xlfn.IFS(Z416=0,"",Z416&gt;2.9,0,Z416&gt;2.4,0.25,Z416&gt;1.9,0.5,Z416&gt;1.5,0.75,Z416&lt;1.6,1)</f>
        <v/>
      </c>
      <c r="AC416" s="191" t="str" cm="1">
        <f t="array" aca="1" ref="AC416" ca="1">_xlfn.IFS(F416=0," ",F416="ALTERNATIVO","REVISAR",F416="REGULAR","NO APLICA")</f>
        <v xml:space="preserve"> </v>
      </c>
      <c r="AD416" s="192" t="str" cm="1">
        <f t="array" ref="AD416">IFERROR(_xlfn.IFS(AND(L416="si",M416="si"),1,AND(L416="no",M416="si"),0.5,AND(L416="si",M416="no"),0.5,AND(L416="no",M416="no"),0),"")</f>
        <v/>
      </c>
    </row>
    <row r="417" spans="1:30">
      <c r="A417" s="101" t="str">
        <f ca="1"/>
        <v/>
      </c>
      <c r="B417" s="101">
        <f ca="1"/>
        <v>0</v>
      </c>
      <c r="C417" s="101" t="str">
        <f ca="1"/>
        <v/>
      </c>
      <c r="D417" s="101">
        <f ca="1"/>
        <v>0</v>
      </c>
      <c r="E417" s="101">
        <f ca="1"/>
        <v>0</v>
      </c>
      <c r="F417" s="101">
        <f ca="1"/>
        <v>0</v>
      </c>
      <c r="G417" s="101">
        <f ca="1"/>
        <v>0</v>
      </c>
      <c r="H417" s="101">
        <f ca="1"/>
        <v>0</v>
      </c>
      <c r="I417" s="101">
        <f ca="1"/>
        <v>0</v>
      </c>
      <c r="J417" s="101">
        <f ca="1"/>
        <v>0</v>
      </c>
      <c r="L417" s="205"/>
      <c r="M417" s="205"/>
      <c r="S417" s="92" t="str">
        <f t="shared" ca="1" si="32"/>
        <v/>
      </c>
      <c r="U417" s="92" t="str">
        <f t="shared" ca="1" si="31"/>
        <v/>
      </c>
      <c r="V417" s="91">
        <f t="shared" ca="1" si="31"/>
        <v>0</v>
      </c>
      <c r="W417" s="91" t="str">
        <f t="shared" ca="1" si="31"/>
        <v/>
      </c>
      <c r="X417" s="91" t="str" cm="1">
        <f t="array" aca="1" ref="X417" ca="1">IFERROR(_xlfn.IFS(W417="E",1,W417="G/2",$I$3/2,W417="G/5",$I$3/5,W417="G/10",$I$3/10,W417="i",$I$3),"")</f>
        <v/>
      </c>
      <c r="Y417" s="189">
        <f t="shared" ca="1" si="33"/>
        <v>0</v>
      </c>
      <c r="Z417" s="101">
        <f t="shared" ca="1" si="34"/>
        <v>0</v>
      </c>
      <c r="AA417" s="163" t="str">
        <f t="shared" ca="1" si="35"/>
        <v/>
      </c>
      <c r="AB417" s="190" t="str" cm="1">
        <f t="array" aca="1" ref="AB417" ca="1">_xlfn.IFS(Z417=0,"",Z417&gt;2.9,0,Z417&gt;2.4,0.25,Z417&gt;1.9,0.5,Z417&gt;1.5,0.75,Z417&lt;1.6,1)</f>
        <v/>
      </c>
      <c r="AC417" s="191" t="str" cm="1">
        <f t="array" aca="1" ref="AC417" ca="1">_xlfn.IFS(F417=0," ",F417="ALTERNATIVO","REVISAR",F417="REGULAR","NO APLICA")</f>
        <v xml:space="preserve"> </v>
      </c>
      <c r="AD417" s="192" t="str" cm="1">
        <f t="array" ref="AD417">IFERROR(_xlfn.IFS(AND(L417="si",M417="si"),1,AND(L417="no",M417="si"),0.5,AND(L417="si",M417="no"),0.5,AND(L417="no",M417="no"),0),"")</f>
        <v/>
      </c>
    </row>
    <row r="418" spans="1:30">
      <c r="A418" s="101" t="str">
        <f ca="1"/>
        <v/>
      </c>
      <c r="B418" s="101">
        <f ca="1"/>
        <v>0</v>
      </c>
      <c r="C418" s="101" t="str">
        <f ca="1"/>
        <v/>
      </c>
      <c r="D418" s="101">
        <f ca="1"/>
        <v>0</v>
      </c>
      <c r="E418" s="101">
        <f ca="1"/>
        <v>0</v>
      </c>
      <c r="F418" s="101">
        <f ca="1"/>
        <v>0</v>
      </c>
      <c r="G418" s="101">
        <f ca="1"/>
        <v>0</v>
      </c>
      <c r="H418" s="101">
        <f ca="1"/>
        <v>0</v>
      </c>
      <c r="I418" s="101">
        <f ca="1"/>
        <v>0</v>
      </c>
      <c r="J418" s="101">
        <f ca="1"/>
        <v>0</v>
      </c>
      <c r="L418" s="205"/>
      <c r="M418" s="205"/>
      <c r="S418" s="92" t="str">
        <f t="shared" ca="1" si="32"/>
        <v/>
      </c>
      <c r="U418" s="92" t="str">
        <f t="shared" ca="1" si="31"/>
        <v/>
      </c>
      <c r="V418" s="91">
        <f t="shared" ca="1" si="31"/>
        <v>0</v>
      </c>
      <c r="W418" s="91" t="str">
        <f t="shared" ca="1" si="31"/>
        <v/>
      </c>
      <c r="X418" s="91" t="str" cm="1">
        <f t="array" aca="1" ref="X418" ca="1">IFERROR(_xlfn.IFS(W418="E",1,W418="G/2",$I$3/2,W418="G/5",$I$3/5,W418="G/10",$I$3/10,W418="i",$I$3),"")</f>
        <v/>
      </c>
      <c r="Y418" s="189">
        <f t="shared" ca="1" si="33"/>
        <v>0</v>
      </c>
      <c r="Z418" s="101">
        <f t="shared" ca="1" si="34"/>
        <v>0</v>
      </c>
      <c r="AA418" s="163" t="str">
        <f t="shared" ca="1" si="35"/>
        <v/>
      </c>
      <c r="AB418" s="190" t="str" cm="1">
        <f t="array" aca="1" ref="AB418" ca="1">_xlfn.IFS(Z418=0,"",Z418&gt;2.9,0,Z418&gt;2.4,0.25,Z418&gt;1.9,0.5,Z418&gt;1.5,0.75,Z418&lt;1.6,1)</f>
        <v/>
      </c>
      <c r="AC418" s="191" t="str" cm="1">
        <f t="array" aca="1" ref="AC418" ca="1">_xlfn.IFS(F418=0," ",F418="ALTERNATIVO","REVISAR",F418="REGULAR","NO APLICA")</f>
        <v xml:space="preserve"> </v>
      </c>
      <c r="AD418" s="192" t="str" cm="1">
        <f t="array" ref="AD418">IFERROR(_xlfn.IFS(AND(L418="si",M418="si"),1,AND(L418="no",M418="si"),0.5,AND(L418="si",M418="no"),0.5,AND(L418="no",M418="no"),0),"")</f>
        <v/>
      </c>
    </row>
    <row r="419" spans="1:30">
      <c r="A419" s="101" t="str">
        <f ca="1"/>
        <v/>
      </c>
      <c r="B419" s="101">
        <f ca="1"/>
        <v>0</v>
      </c>
      <c r="C419" s="101" t="str">
        <f ca="1"/>
        <v/>
      </c>
      <c r="D419" s="101">
        <f ca="1"/>
        <v>0</v>
      </c>
      <c r="E419" s="101">
        <f ca="1"/>
        <v>0</v>
      </c>
      <c r="F419" s="101">
        <f ca="1"/>
        <v>0</v>
      </c>
      <c r="G419" s="101">
        <f ca="1"/>
        <v>0</v>
      </c>
      <c r="H419" s="101">
        <f ca="1"/>
        <v>0</v>
      </c>
      <c r="I419" s="101">
        <f ca="1"/>
        <v>0</v>
      </c>
      <c r="J419" s="101">
        <f ca="1"/>
        <v>0</v>
      </c>
      <c r="L419" s="205"/>
      <c r="M419" s="205"/>
      <c r="S419" s="92" t="str">
        <f t="shared" ca="1" si="32"/>
        <v/>
      </c>
      <c r="U419" s="92" t="str">
        <f t="shared" ca="1" si="31"/>
        <v/>
      </c>
      <c r="V419" s="91">
        <f t="shared" ca="1" si="31"/>
        <v>0</v>
      </c>
      <c r="W419" s="91" t="str">
        <f t="shared" ca="1" si="31"/>
        <v/>
      </c>
      <c r="X419" s="91" t="str" cm="1">
        <f t="array" aca="1" ref="X419" ca="1">IFERROR(_xlfn.IFS(W419="E",1,W419="G/2",$I$3/2,W419="G/5",$I$3/5,W419="G/10",$I$3/10,W419="i",$I$3),"")</f>
        <v/>
      </c>
      <c r="Y419" s="189">
        <f t="shared" ca="1" si="33"/>
        <v>0</v>
      </c>
      <c r="Z419" s="101">
        <f t="shared" ca="1" si="34"/>
        <v>0</v>
      </c>
      <c r="AA419" s="163" t="str">
        <f t="shared" ca="1" si="35"/>
        <v/>
      </c>
      <c r="AB419" s="190" t="str" cm="1">
        <f t="array" aca="1" ref="AB419" ca="1">_xlfn.IFS(Z419=0,"",Z419&gt;2.9,0,Z419&gt;2.4,0.25,Z419&gt;1.9,0.5,Z419&gt;1.5,0.75,Z419&lt;1.6,1)</f>
        <v/>
      </c>
      <c r="AC419" s="191" t="str" cm="1">
        <f t="array" aca="1" ref="AC419" ca="1">_xlfn.IFS(F419=0," ",F419="ALTERNATIVO","REVISAR",F419="REGULAR","NO APLICA")</f>
        <v xml:space="preserve"> </v>
      </c>
      <c r="AD419" s="192" t="str" cm="1">
        <f t="array" ref="AD419">IFERROR(_xlfn.IFS(AND(L419="si",M419="si"),1,AND(L419="no",M419="si"),0.5,AND(L419="si",M419="no"),0.5,AND(L419="no",M419="no"),0),"")</f>
        <v/>
      </c>
    </row>
    <row r="420" spans="1:30">
      <c r="A420" s="101" t="str">
        <f ca="1"/>
        <v/>
      </c>
      <c r="B420" s="101">
        <f ca="1"/>
        <v>0</v>
      </c>
      <c r="C420" s="101" t="str">
        <f ca="1"/>
        <v/>
      </c>
      <c r="D420" s="101">
        <f ca="1"/>
        <v>0</v>
      </c>
      <c r="E420" s="101">
        <f ca="1"/>
        <v>0</v>
      </c>
      <c r="F420" s="101">
        <f ca="1"/>
        <v>0</v>
      </c>
      <c r="G420" s="101">
        <f ca="1"/>
        <v>0</v>
      </c>
      <c r="H420" s="101">
        <f ca="1"/>
        <v>0</v>
      </c>
      <c r="I420" s="101">
        <f ca="1"/>
        <v>0</v>
      </c>
      <c r="J420" s="101">
        <f ca="1"/>
        <v>0</v>
      </c>
      <c r="L420" s="205"/>
      <c r="M420" s="205"/>
      <c r="S420" s="92" t="str">
        <f t="shared" ca="1" si="32"/>
        <v/>
      </c>
      <c r="U420" s="92" t="str">
        <f t="shared" ca="1" si="31"/>
        <v/>
      </c>
      <c r="V420" s="91">
        <f t="shared" ca="1" si="31"/>
        <v>0</v>
      </c>
      <c r="W420" s="91" t="str">
        <f t="shared" ca="1" si="31"/>
        <v/>
      </c>
      <c r="X420" s="91" t="str" cm="1">
        <f t="array" aca="1" ref="X420" ca="1">IFERROR(_xlfn.IFS(W420="E",1,W420="G/2",$I$3/2,W420="G/5",$I$3/5,W420="G/10",$I$3/10,W420="i",$I$3),"")</f>
        <v/>
      </c>
      <c r="Y420" s="189">
        <f t="shared" ca="1" si="33"/>
        <v>0</v>
      </c>
      <c r="Z420" s="101">
        <f t="shared" ca="1" si="34"/>
        <v>0</v>
      </c>
      <c r="AA420" s="163" t="str">
        <f t="shared" ca="1" si="35"/>
        <v/>
      </c>
      <c r="AB420" s="190" t="str" cm="1">
        <f t="array" aca="1" ref="AB420" ca="1">_xlfn.IFS(Z420=0,"",Z420&gt;2.9,0,Z420&gt;2.4,0.25,Z420&gt;1.9,0.5,Z420&gt;1.5,0.75,Z420&lt;1.6,1)</f>
        <v/>
      </c>
      <c r="AC420" s="191" t="str" cm="1">
        <f t="array" aca="1" ref="AC420" ca="1">_xlfn.IFS(F420=0," ",F420="ALTERNATIVO","REVISAR",F420="REGULAR","NO APLICA")</f>
        <v xml:space="preserve"> </v>
      </c>
      <c r="AD420" s="192" t="str" cm="1">
        <f t="array" ref="AD420">IFERROR(_xlfn.IFS(AND(L420="si",M420="si"),1,AND(L420="no",M420="si"),0.5,AND(L420="si",M420="no"),0.5,AND(L420="no",M420="no"),0),"")</f>
        <v/>
      </c>
    </row>
    <row r="421" spans="1:30">
      <c r="A421" s="101" t="str">
        <f ca="1"/>
        <v/>
      </c>
      <c r="B421" s="101">
        <f ca="1"/>
        <v>0</v>
      </c>
      <c r="C421" s="101" t="str">
        <f ca="1"/>
        <v/>
      </c>
      <c r="D421" s="101">
        <f ca="1"/>
        <v>0</v>
      </c>
      <c r="E421" s="101">
        <f ca="1"/>
        <v>0</v>
      </c>
      <c r="F421" s="101">
        <f ca="1"/>
        <v>0</v>
      </c>
      <c r="G421" s="101">
        <f ca="1"/>
        <v>0</v>
      </c>
      <c r="H421" s="101">
        <f ca="1"/>
        <v>0</v>
      </c>
      <c r="I421" s="101">
        <f ca="1"/>
        <v>0</v>
      </c>
      <c r="J421" s="101">
        <f ca="1"/>
        <v>0</v>
      </c>
      <c r="L421" s="205"/>
      <c r="M421" s="205"/>
      <c r="S421" s="92" t="str">
        <f t="shared" ca="1" si="32"/>
        <v/>
      </c>
      <c r="U421" s="92" t="str">
        <f t="shared" ca="1" si="31"/>
        <v/>
      </c>
      <c r="V421" s="91">
        <f t="shared" ca="1" si="31"/>
        <v>0</v>
      </c>
      <c r="W421" s="91" t="str">
        <f t="shared" ca="1" si="31"/>
        <v/>
      </c>
      <c r="X421" s="91" t="str" cm="1">
        <f t="array" aca="1" ref="X421" ca="1">IFERROR(_xlfn.IFS(W421="E",1,W421="G/2",$I$3/2,W421="G/5",$I$3/5,W421="G/10",$I$3/10,W421="i",$I$3),"")</f>
        <v/>
      </c>
      <c r="Y421" s="189">
        <f t="shared" ca="1" si="33"/>
        <v>0</v>
      </c>
      <c r="Z421" s="101">
        <f t="shared" ca="1" si="34"/>
        <v>0</v>
      </c>
      <c r="AA421" s="163" t="str">
        <f t="shared" ca="1" si="35"/>
        <v/>
      </c>
      <c r="AB421" s="190" t="str" cm="1">
        <f t="array" aca="1" ref="AB421" ca="1">_xlfn.IFS(Z421=0,"",Z421&gt;2.9,0,Z421&gt;2.4,0.25,Z421&gt;1.9,0.5,Z421&gt;1.5,0.75,Z421&lt;1.6,1)</f>
        <v/>
      </c>
      <c r="AC421" s="191" t="str" cm="1">
        <f t="array" aca="1" ref="AC421" ca="1">_xlfn.IFS(F421=0," ",F421="ALTERNATIVO","REVISAR",F421="REGULAR","NO APLICA")</f>
        <v xml:space="preserve"> </v>
      </c>
      <c r="AD421" s="192" t="str" cm="1">
        <f t="array" ref="AD421">IFERROR(_xlfn.IFS(AND(L421="si",M421="si"),1,AND(L421="no",M421="si"),0.5,AND(L421="si",M421="no"),0.5,AND(L421="no",M421="no"),0),"")</f>
        <v/>
      </c>
    </row>
    <row r="422" spans="1:30">
      <c r="A422" s="101" t="str">
        <f ca="1"/>
        <v/>
      </c>
      <c r="B422" s="101">
        <f ca="1"/>
        <v>0</v>
      </c>
      <c r="C422" s="101" t="str">
        <f ca="1"/>
        <v/>
      </c>
      <c r="D422" s="101">
        <f ca="1"/>
        <v>0</v>
      </c>
      <c r="E422" s="101">
        <f ca="1"/>
        <v>0</v>
      </c>
      <c r="F422" s="101">
        <f ca="1"/>
        <v>0</v>
      </c>
      <c r="G422" s="101">
        <f ca="1"/>
        <v>0</v>
      </c>
      <c r="H422" s="101">
        <f ca="1"/>
        <v>0</v>
      </c>
      <c r="I422" s="101">
        <f ca="1"/>
        <v>0</v>
      </c>
      <c r="J422" s="101">
        <f ca="1"/>
        <v>0</v>
      </c>
      <c r="L422" s="205"/>
      <c r="M422" s="205"/>
      <c r="S422" s="92" t="str">
        <f t="shared" ca="1" si="32"/>
        <v/>
      </c>
      <c r="U422" s="92" t="str">
        <f t="shared" ca="1" si="31"/>
        <v/>
      </c>
      <c r="V422" s="91">
        <f t="shared" ca="1" si="31"/>
        <v>0</v>
      </c>
      <c r="W422" s="91" t="str">
        <f t="shared" ca="1" si="31"/>
        <v/>
      </c>
      <c r="X422" s="91" t="str" cm="1">
        <f t="array" aca="1" ref="X422" ca="1">IFERROR(_xlfn.IFS(W422="E",1,W422="G/2",$I$3/2,W422="G/5",$I$3/5,W422="G/10",$I$3/10,W422="i",$I$3),"")</f>
        <v/>
      </c>
      <c r="Y422" s="189">
        <f t="shared" ca="1" si="33"/>
        <v>0</v>
      </c>
      <c r="Z422" s="101">
        <f t="shared" ca="1" si="34"/>
        <v>0</v>
      </c>
      <c r="AA422" s="163" t="str">
        <f t="shared" ca="1" si="35"/>
        <v/>
      </c>
      <c r="AB422" s="190" t="str" cm="1">
        <f t="array" aca="1" ref="AB422" ca="1">_xlfn.IFS(Z422=0,"",Z422&gt;2.9,0,Z422&gt;2.4,0.25,Z422&gt;1.9,0.5,Z422&gt;1.5,0.75,Z422&lt;1.6,1)</f>
        <v/>
      </c>
      <c r="AC422" s="191" t="str" cm="1">
        <f t="array" aca="1" ref="AC422" ca="1">_xlfn.IFS(F422=0," ",F422="ALTERNATIVO","REVISAR",F422="REGULAR","NO APLICA")</f>
        <v xml:space="preserve"> </v>
      </c>
      <c r="AD422" s="192" t="str" cm="1">
        <f t="array" ref="AD422">IFERROR(_xlfn.IFS(AND(L422="si",M422="si"),1,AND(L422="no",M422="si"),0.5,AND(L422="si",M422="no"),0.5,AND(L422="no",M422="no"),0),"")</f>
        <v/>
      </c>
    </row>
    <row r="423" spans="1:30">
      <c r="A423" s="101" t="str">
        <f ca="1"/>
        <v/>
      </c>
      <c r="B423" s="101">
        <f ca="1"/>
        <v>0</v>
      </c>
      <c r="C423" s="101" t="str">
        <f ca="1"/>
        <v/>
      </c>
      <c r="D423" s="101">
        <f ca="1"/>
        <v>0</v>
      </c>
      <c r="E423" s="101">
        <f ca="1"/>
        <v>0</v>
      </c>
      <c r="F423" s="101">
        <f ca="1"/>
        <v>0</v>
      </c>
      <c r="G423" s="101">
        <f ca="1"/>
        <v>0</v>
      </c>
      <c r="H423" s="101">
        <f ca="1"/>
        <v>0</v>
      </c>
      <c r="I423" s="101">
        <f ca="1"/>
        <v>0</v>
      </c>
      <c r="J423" s="101">
        <f ca="1"/>
        <v>0</v>
      </c>
      <c r="L423" s="205"/>
      <c r="M423" s="205"/>
      <c r="S423" s="92" t="str">
        <f t="shared" ca="1" si="32"/>
        <v/>
      </c>
      <c r="U423" s="92" t="str">
        <f t="shared" ca="1" si="31"/>
        <v/>
      </c>
      <c r="V423" s="91">
        <f t="shared" ca="1" si="31"/>
        <v>0</v>
      </c>
      <c r="W423" s="91" t="str">
        <f t="shared" ca="1" si="31"/>
        <v/>
      </c>
      <c r="X423" s="91" t="str" cm="1">
        <f t="array" aca="1" ref="X423" ca="1">IFERROR(_xlfn.IFS(W423="E",1,W423="G/2",$I$3/2,W423="G/5",$I$3/5,W423="G/10",$I$3/10,W423="i",$I$3),"")</f>
        <v/>
      </c>
      <c r="Y423" s="189">
        <f t="shared" ca="1" si="33"/>
        <v>0</v>
      </c>
      <c r="Z423" s="101">
        <f t="shared" ca="1" si="34"/>
        <v>0</v>
      </c>
      <c r="AA423" s="163" t="str">
        <f t="shared" ca="1" si="35"/>
        <v/>
      </c>
      <c r="AB423" s="190" t="str" cm="1">
        <f t="array" aca="1" ref="AB423" ca="1">_xlfn.IFS(Z423=0,"",Z423&gt;2.9,0,Z423&gt;2.4,0.25,Z423&gt;1.9,0.5,Z423&gt;1.5,0.75,Z423&lt;1.6,1)</f>
        <v/>
      </c>
      <c r="AC423" s="191" t="str" cm="1">
        <f t="array" aca="1" ref="AC423" ca="1">_xlfn.IFS(F423=0," ",F423="ALTERNATIVO","REVISAR",F423="REGULAR","NO APLICA")</f>
        <v xml:space="preserve"> </v>
      </c>
      <c r="AD423" s="192" t="str" cm="1">
        <f t="array" ref="AD423">IFERROR(_xlfn.IFS(AND(L423="si",M423="si"),1,AND(L423="no",M423="si"),0.5,AND(L423="si",M423="no"),0.5,AND(L423="no",M423="no"),0),"")</f>
        <v/>
      </c>
    </row>
    <row r="424" spans="1:30">
      <c r="A424" s="101" t="str">
        <f ca="1"/>
        <v/>
      </c>
      <c r="B424" s="101">
        <f ca="1"/>
        <v>0</v>
      </c>
      <c r="C424" s="101" t="str">
        <f ca="1"/>
        <v/>
      </c>
      <c r="D424" s="101">
        <f ca="1"/>
        <v>0</v>
      </c>
      <c r="E424" s="101">
        <f ca="1"/>
        <v>0</v>
      </c>
      <c r="F424" s="101">
        <f ca="1"/>
        <v>0</v>
      </c>
      <c r="G424" s="101">
        <f ca="1"/>
        <v>0</v>
      </c>
      <c r="H424" s="101">
        <f ca="1"/>
        <v>0</v>
      </c>
      <c r="I424" s="101">
        <f ca="1"/>
        <v>0</v>
      </c>
      <c r="J424" s="101">
        <f ca="1"/>
        <v>0</v>
      </c>
      <c r="L424" s="205"/>
      <c r="M424" s="205"/>
      <c r="S424" s="92" t="str">
        <f t="shared" ca="1" si="32"/>
        <v/>
      </c>
      <c r="U424" s="92" t="str">
        <f t="shared" ca="1" si="31"/>
        <v/>
      </c>
      <c r="V424" s="91">
        <f t="shared" ca="1" si="31"/>
        <v>0</v>
      </c>
      <c r="W424" s="91" t="str">
        <f t="shared" ca="1" si="31"/>
        <v/>
      </c>
      <c r="X424" s="91" t="str" cm="1">
        <f t="array" aca="1" ref="X424" ca="1">IFERROR(_xlfn.IFS(W424="E",1,W424="G/2",$I$3/2,W424="G/5",$I$3/5,W424="G/10",$I$3/10,W424="i",$I$3),"")</f>
        <v/>
      </c>
      <c r="Y424" s="189">
        <f t="shared" ca="1" si="33"/>
        <v>0</v>
      </c>
      <c r="Z424" s="101">
        <f t="shared" ca="1" si="34"/>
        <v>0</v>
      </c>
      <c r="AA424" s="163" t="str">
        <f t="shared" ca="1" si="35"/>
        <v/>
      </c>
      <c r="AB424" s="190" t="str" cm="1">
        <f t="array" aca="1" ref="AB424" ca="1">_xlfn.IFS(Z424=0,"",Z424&gt;2.9,0,Z424&gt;2.4,0.25,Z424&gt;1.9,0.5,Z424&gt;1.5,0.75,Z424&lt;1.6,1)</f>
        <v/>
      </c>
      <c r="AC424" s="191" t="str" cm="1">
        <f t="array" aca="1" ref="AC424" ca="1">_xlfn.IFS(F424=0," ",F424="ALTERNATIVO","REVISAR",F424="REGULAR","NO APLICA")</f>
        <v xml:space="preserve"> </v>
      </c>
      <c r="AD424" s="192" t="str" cm="1">
        <f t="array" ref="AD424">IFERROR(_xlfn.IFS(AND(L424="si",M424="si"),1,AND(L424="no",M424="si"),0.5,AND(L424="si",M424="no"),0.5,AND(L424="no",M424="no"),0),"")</f>
        <v/>
      </c>
    </row>
    <row r="425" spans="1:30">
      <c r="A425" s="101" t="str">
        <f ca="1"/>
        <v/>
      </c>
      <c r="B425" s="101">
        <f ca="1"/>
        <v>0</v>
      </c>
      <c r="C425" s="101" t="str">
        <f ca="1"/>
        <v/>
      </c>
      <c r="D425" s="101">
        <f ca="1"/>
        <v>0</v>
      </c>
      <c r="E425" s="101">
        <f ca="1"/>
        <v>0</v>
      </c>
      <c r="F425" s="101">
        <f ca="1"/>
        <v>0</v>
      </c>
      <c r="G425" s="101">
        <f ca="1"/>
        <v>0</v>
      </c>
      <c r="H425" s="101">
        <f ca="1"/>
        <v>0</v>
      </c>
      <c r="I425" s="101">
        <f ca="1"/>
        <v>0</v>
      </c>
      <c r="J425" s="101">
        <f ca="1"/>
        <v>0</v>
      </c>
      <c r="L425" s="205"/>
      <c r="M425" s="205"/>
      <c r="S425" s="92" t="str">
        <f t="shared" ca="1" si="32"/>
        <v/>
      </c>
      <c r="U425" s="92" t="str">
        <f t="shared" ca="1" si="31"/>
        <v/>
      </c>
      <c r="V425" s="91">
        <f t="shared" ca="1" si="31"/>
        <v>0</v>
      </c>
      <c r="W425" s="91" t="str">
        <f t="shared" ca="1" si="31"/>
        <v/>
      </c>
      <c r="X425" s="91" t="str" cm="1">
        <f t="array" aca="1" ref="X425" ca="1">IFERROR(_xlfn.IFS(W425="E",1,W425="G/2",$I$3/2,W425="G/5",$I$3/5,W425="G/10",$I$3/10,W425="i",$I$3),"")</f>
        <v/>
      </c>
      <c r="Y425" s="189">
        <f t="shared" ca="1" si="33"/>
        <v>0</v>
      </c>
      <c r="Z425" s="101">
        <f t="shared" ca="1" si="34"/>
        <v>0</v>
      </c>
      <c r="AA425" s="163" t="str">
        <f t="shared" ca="1" si="35"/>
        <v/>
      </c>
      <c r="AB425" s="190" t="str" cm="1">
        <f t="array" aca="1" ref="AB425" ca="1">_xlfn.IFS(Z425=0,"",Z425&gt;2.9,0,Z425&gt;2.4,0.25,Z425&gt;1.9,0.5,Z425&gt;1.5,0.75,Z425&lt;1.6,1)</f>
        <v/>
      </c>
      <c r="AC425" s="191" t="str" cm="1">
        <f t="array" aca="1" ref="AC425" ca="1">_xlfn.IFS(F425=0," ",F425="ALTERNATIVO","REVISAR",F425="REGULAR","NO APLICA")</f>
        <v xml:space="preserve"> </v>
      </c>
      <c r="AD425" s="192" t="str" cm="1">
        <f t="array" ref="AD425">IFERROR(_xlfn.IFS(AND(L425="si",M425="si"),1,AND(L425="no",M425="si"),0.5,AND(L425="si",M425="no"),0.5,AND(L425="no",M425="no"),0),"")</f>
        <v/>
      </c>
    </row>
    <row r="426" spans="1:30">
      <c r="A426" s="101" t="str">
        <f ca="1"/>
        <v/>
      </c>
      <c r="B426" s="101">
        <f ca="1"/>
        <v>0</v>
      </c>
      <c r="C426" s="101" t="str">
        <f ca="1"/>
        <v/>
      </c>
      <c r="D426" s="101">
        <f ca="1"/>
        <v>0</v>
      </c>
      <c r="E426" s="101">
        <f ca="1"/>
        <v>0</v>
      </c>
      <c r="F426" s="101">
        <f ca="1"/>
        <v>0</v>
      </c>
      <c r="G426" s="101">
        <f ca="1"/>
        <v>0</v>
      </c>
      <c r="H426" s="101">
        <f ca="1"/>
        <v>0</v>
      </c>
      <c r="I426" s="101">
        <f ca="1"/>
        <v>0</v>
      </c>
      <c r="J426" s="101">
        <f ca="1"/>
        <v>0</v>
      </c>
      <c r="L426" s="205"/>
      <c r="M426" s="205"/>
      <c r="S426" s="92" t="str">
        <f t="shared" ca="1" si="32"/>
        <v/>
      </c>
      <c r="U426" s="92" t="str">
        <f t="shared" ca="1" si="31"/>
        <v/>
      </c>
      <c r="V426" s="91">
        <f t="shared" ca="1" si="31"/>
        <v>0</v>
      </c>
      <c r="W426" s="91" t="str">
        <f t="shared" ca="1" si="31"/>
        <v/>
      </c>
      <c r="X426" s="91" t="str" cm="1">
        <f t="array" aca="1" ref="X426" ca="1">IFERROR(_xlfn.IFS(W426="E",1,W426="G/2",$I$3/2,W426="G/5",$I$3/5,W426="G/10",$I$3/10,W426="i",$I$3),"")</f>
        <v/>
      </c>
      <c r="Y426" s="189">
        <f t="shared" ca="1" si="33"/>
        <v>0</v>
      </c>
      <c r="Z426" s="101">
        <f t="shared" ca="1" si="34"/>
        <v>0</v>
      </c>
      <c r="AA426" s="163" t="str">
        <f t="shared" ca="1" si="35"/>
        <v/>
      </c>
      <c r="AB426" s="190" t="str" cm="1">
        <f t="array" aca="1" ref="AB426" ca="1">_xlfn.IFS(Z426=0,"",Z426&gt;2.9,0,Z426&gt;2.4,0.25,Z426&gt;1.9,0.5,Z426&gt;1.5,0.75,Z426&lt;1.6,1)</f>
        <v/>
      </c>
      <c r="AC426" s="191" t="str" cm="1">
        <f t="array" aca="1" ref="AC426" ca="1">_xlfn.IFS(F426=0," ",F426="ALTERNATIVO","REVISAR",F426="REGULAR","NO APLICA")</f>
        <v xml:space="preserve"> </v>
      </c>
      <c r="AD426" s="192" t="str" cm="1">
        <f t="array" ref="AD426">IFERROR(_xlfn.IFS(AND(L426="si",M426="si"),1,AND(L426="no",M426="si"),0.5,AND(L426="si",M426="no"),0.5,AND(L426="no",M426="no"),0),"")</f>
        <v/>
      </c>
    </row>
    <row r="427" spans="1:30">
      <c r="A427" s="101" t="str">
        <f ca="1"/>
        <v/>
      </c>
      <c r="B427" s="101">
        <f ca="1"/>
        <v>0</v>
      </c>
      <c r="C427" s="101" t="str">
        <f ca="1"/>
        <v/>
      </c>
      <c r="D427" s="101">
        <f ca="1"/>
        <v>0</v>
      </c>
      <c r="E427" s="101">
        <f ca="1"/>
        <v>0</v>
      </c>
      <c r="F427" s="101">
        <f ca="1"/>
        <v>0</v>
      </c>
      <c r="G427" s="101">
        <f ca="1"/>
        <v>0</v>
      </c>
      <c r="H427" s="101">
        <f ca="1"/>
        <v>0</v>
      </c>
      <c r="I427" s="101">
        <f ca="1"/>
        <v>0</v>
      </c>
      <c r="J427" s="101">
        <f ca="1"/>
        <v>0</v>
      </c>
      <c r="L427" s="205"/>
      <c r="M427" s="205"/>
      <c r="S427" s="92" t="str">
        <f t="shared" ca="1" si="32"/>
        <v/>
      </c>
      <c r="U427" s="92" t="str">
        <f t="shared" ca="1" si="31"/>
        <v/>
      </c>
      <c r="V427" s="91">
        <f t="shared" ca="1" si="31"/>
        <v>0</v>
      </c>
      <c r="W427" s="91" t="str">
        <f t="shared" ca="1" si="31"/>
        <v/>
      </c>
      <c r="X427" s="91" t="str" cm="1">
        <f t="array" aca="1" ref="X427" ca="1">IFERROR(_xlfn.IFS(W427="E",1,W427="G/2",$I$3/2,W427="G/5",$I$3/5,W427="G/10",$I$3/10,W427="i",$I$3),"")</f>
        <v/>
      </c>
      <c r="Y427" s="189">
        <f t="shared" ca="1" si="33"/>
        <v>0</v>
      </c>
      <c r="Z427" s="101">
        <f t="shared" ca="1" si="34"/>
        <v>0</v>
      </c>
      <c r="AA427" s="163" t="str">
        <f t="shared" ca="1" si="35"/>
        <v/>
      </c>
      <c r="AB427" s="190" t="str" cm="1">
        <f t="array" aca="1" ref="AB427" ca="1">_xlfn.IFS(Z427=0,"",Z427&gt;2.9,0,Z427&gt;2.4,0.25,Z427&gt;1.9,0.5,Z427&gt;1.5,0.75,Z427&lt;1.6,1)</f>
        <v/>
      </c>
      <c r="AC427" s="191" t="str" cm="1">
        <f t="array" aca="1" ref="AC427" ca="1">_xlfn.IFS(F427=0," ",F427="ALTERNATIVO","REVISAR",F427="REGULAR","NO APLICA")</f>
        <v xml:space="preserve"> </v>
      </c>
      <c r="AD427" s="192" t="str" cm="1">
        <f t="array" ref="AD427">IFERROR(_xlfn.IFS(AND(L427="si",M427="si"),1,AND(L427="no",M427="si"),0.5,AND(L427="si",M427="no"),0.5,AND(L427="no",M427="no"),0),"")</f>
        <v/>
      </c>
    </row>
    <row r="428" spans="1:30">
      <c r="A428" s="101" t="str">
        <f ca="1"/>
        <v/>
      </c>
      <c r="B428" s="101">
        <f ca="1"/>
        <v>0</v>
      </c>
      <c r="C428" s="101" t="str">
        <f ca="1"/>
        <v/>
      </c>
      <c r="D428" s="101">
        <f ca="1"/>
        <v>0</v>
      </c>
      <c r="E428" s="101">
        <f ca="1"/>
        <v>0</v>
      </c>
      <c r="F428" s="101">
        <f ca="1"/>
        <v>0</v>
      </c>
      <c r="G428" s="101">
        <f ca="1"/>
        <v>0</v>
      </c>
      <c r="H428" s="101">
        <f ca="1"/>
        <v>0</v>
      </c>
      <c r="I428" s="101">
        <f ca="1"/>
        <v>0</v>
      </c>
      <c r="J428" s="101">
        <f ca="1"/>
        <v>0</v>
      </c>
      <c r="L428" s="205"/>
      <c r="M428" s="205"/>
      <c r="S428" s="92" t="str">
        <f t="shared" ca="1" si="32"/>
        <v/>
      </c>
      <c r="U428" s="92" t="str">
        <f t="shared" ca="1" si="31"/>
        <v/>
      </c>
      <c r="V428" s="91">
        <f t="shared" ca="1" si="31"/>
        <v>0</v>
      </c>
      <c r="W428" s="91" t="str">
        <f t="shared" ca="1" si="31"/>
        <v/>
      </c>
      <c r="X428" s="91" t="str" cm="1">
        <f t="array" aca="1" ref="X428" ca="1">IFERROR(_xlfn.IFS(W428="E",1,W428="G/2",$I$3/2,W428="G/5",$I$3/5,W428="G/10",$I$3/10,W428="i",$I$3),"")</f>
        <v/>
      </c>
      <c r="Y428" s="189">
        <f t="shared" ca="1" si="33"/>
        <v>0</v>
      </c>
      <c r="Z428" s="101">
        <f t="shared" ca="1" si="34"/>
        <v>0</v>
      </c>
      <c r="AA428" s="163" t="str">
        <f t="shared" ca="1" si="35"/>
        <v/>
      </c>
      <c r="AB428" s="190" t="str" cm="1">
        <f t="array" aca="1" ref="AB428" ca="1">_xlfn.IFS(Z428=0,"",Z428&gt;2.9,0,Z428&gt;2.4,0.25,Z428&gt;1.9,0.5,Z428&gt;1.5,0.75,Z428&lt;1.6,1)</f>
        <v/>
      </c>
      <c r="AC428" s="191" t="str" cm="1">
        <f t="array" aca="1" ref="AC428" ca="1">_xlfn.IFS(F428=0," ",F428="ALTERNATIVO","REVISAR",F428="REGULAR","NO APLICA")</f>
        <v xml:space="preserve"> </v>
      </c>
      <c r="AD428" s="192" t="str" cm="1">
        <f t="array" ref="AD428">IFERROR(_xlfn.IFS(AND(L428="si",M428="si"),1,AND(L428="no",M428="si"),0.5,AND(L428="si",M428="no"),0.5,AND(L428="no",M428="no"),0),"")</f>
        <v/>
      </c>
    </row>
    <row r="429" spans="1:30">
      <c r="A429" s="101" t="str">
        <f ca="1"/>
        <v/>
      </c>
      <c r="B429" s="101">
        <f ca="1"/>
        <v>0</v>
      </c>
      <c r="C429" s="101" t="str">
        <f ca="1"/>
        <v/>
      </c>
      <c r="D429" s="101">
        <f ca="1"/>
        <v>0</v>
      </c>
      <c r="E429" s="101">
        <f ca="1"/>
        <v>0</v>
      </c>
      <c r="F429" s="101">
        <f ca="1"/>
        <v>0</v>
      </c>
      <c r="G429" s="101">
        <f ca="1"/>
        <v>0</v>
      </c>
      <c r="H429" s="101">
        <f ca="1"/>
        <v>0</v>
      </c>
      <c r="I429" s="101">
        <f ca="1"/>
        <v>0</v>
      </c>
      <c r="J429" s="101">
        <f ca="1"/>
        <v>0</v>
      </c>
      <c r="L429" s="205"/>
      <c r="M429" s="205"/>
      <c r="S429" s="92" t="str">
        <f t="shared" ca="1" si="32"/>
        <v/>
      </c>
      <c r="U429" s="92" t="str">
        <f t="shared" ca="1" si="31"/>
        <v/>
      </c>
      <c r="V429" s="91">
        <f t="shared" ca="1" si="31"/>
        <v>0</v>
      </c>
      <c r="W429" s="91" t="str">
        <f t="shared" ca="1" si="31"/>
        <v/>
      </c>
      <c r="X429" s="91" t="str" cm="1">
        <f t="array" aca="1" ref="X429" ca="1">IFERROR(_xlfn.IFS(W429="E",1,W429="G/2",$I$3/2,W429="G/5",$I$3/5,W429="G/10",$I$3/10,W429="i",$I$3),"")</f>
        <v/>
      </c>
      <c r="Y429" s="189">
        <f t="shared" ca="1" si="33"/>
        <v>0</v>
      </c>
      <c r="Z429" s="101">
        <f t="shared" ca="1" si="34"/>
        <v>0</v>
      </c>
      <c r="AA429" s="163" t="str">
        <f t="shared" ca="1" si="35"/>
        <v/>
      </c>
      <c r="AB429" s="190" t="str" cm="1">
        <f t="array" aca="1" ref="AB429" ca="1">_xlfn.IFS(Z429=0,"",Z429&gt;2.9,0,Z429&gt;2.4,0.25,Z429&gt;1.9,0.5,Z429&gt;1.5,0.75,Z429&lt;1.6,1)</f>
        <v/>
      </c>
      <c r="AC429" s="191" t="str" cm="1">
        <f t="array" aca="1" ref="AC429" ca="1">_xlfn.IFS(F429=0," ",F429="ALTERNATIVO","REVISAR",F429="REGULAR","NO APLICA")</f>
        <v xml:space="preserve"> </v>
      </c>
      <c r="AD429" s="192" t="str" cm="1">
        <f t="array" ref="AD429">IFERROR(_xlfn.IFS(AND(L429="si",M429="si"),1,AND(L429="no",M429="si"),0.5,AND(L429="si",M429="no"),0.5,AND(L429="no",M429="no"),0),"")</f>
        <v/>
      </c>
    </row>
    <row r="430" spans="1:30">
      <c r="A430" s="101" t="str">
        <f ca="1"/>
        <v/>
      </c>
      <c r="B430" s="101">
        <f ca="1"/>
        <v>0</v>
      </c>
      <c r="C430" s="101" t="str">
        <f ca="1"/>
        <v/>
      </c>
      <c r="D430" s="101">
        <f ca="1"/>
        <v>0</v>
      </c>
      <c r="E430" s="101">
        <f ca="1"/>
        <v>0</v>
      </c>
      <c r="F430" s="101">
        <f ca="1"/>
        <v>0</v>
      </c>
      <c r="G430" s="101">
        <f ca="1"/>
        <v>0</v>
      </c>
      <c r="H430" s="101">
        <f ca="1"/>
        <v>0</v>
      </c>
      <c r="I430" s="101">
        <f ca="1"/>
        <v>0</v>
      </c>
      <c r="J430" s="101">
        <f ca="1"/>
        <v>0</v>
      </c>
      <c r="L430" s="205"/>
      <c r="M430" s="205"/>
      <c r="S430" s="92" t="str">
        <f t="shared" ca="1" si="32"/>
        <v/>
      </c>
      <c r="U430" s="92" t="str">
        <f t="shared" ca="1" si="31"/>
        <v/>
      </c>
      <c r="V430" s="91">
        <f t="shared" ca="1" si="31"/>
        <v>0</v>
      </c>
      <c r="W430" s="91" t="str">
        <f t="shared" ca="1" si="31"/>
        <v/>
      </c>
      <c r="X430" s="91" t="str" cm="1">
        <f t="array" aca="1" ref="X430" ca="1">IFERROR(_xlfn.IFS(W430="E",1,W430="G/2",$I$3/2,W430="G/5",$I$3/5,W430="G/10",$I$3/10,W430="i",$I$3),"")</f>
        <v/>
      </c>
      <c r="Y430" s="189">
        <f t="shared" ca="1" si="33"/>
        <v>0</v>
      </c>
      <c r="Z430" s="101">
        <f t="shared" ca="1" si="34"/>
        <v>0</v>
      </c>
      <c r="AA430" s="163" t="str">
        <f t="shared" ca="1" si="35"/>
        <v/>
      </c>
      <c r="AB430" s="190" t="str" cm="1">
        <f t="array" aca="1" ref="AB430" ca="1">_xlfn.IFS(Z430=0,"",Z430&gt;2.9,0,Z430&gt;2.4,0.25,Z430&gt;1.9,0.5,Z430&gt;1.5,0.75,Z430&lt;1.6,1)</f>
        <v/>
      </c>
      <c r="AC430" s="191" t="str" cm="1">
        <f t="array" aca="1" ref="AC430" ca="1">_xlfn.IFS(F430=0," ",F430="ALTERNATIVO","REVISAR",F430="REGULAR","NO APLICA")</f>
        <v xml:space="preserve"> </v>
      </c>
      <c r="AD430" s="192" t="str" cm="1">
        <f t="array" ref="AD430">IFERROR(_xlfn.IFS(AND(L430="si",M430="si"),1,AND(L430="no",M430="si"),0.5,AND(L430="si",M430="no"),0.5,AND(L430="no",M430="no"),0),"")</f>
        <v/>
      </c>
    </row>
    <row r="431" spans="1:30">
      <c r="A431" s="101" t="str">
        <f ca="1"/>
        <v/>
      </c>
      <c r="B431" s="101">
        <f ca="1"/>
        <v>0</v>
      </c>
      <c r="C431" s="101" t="str">
        <f ca="1"/>
        <v/>
      </c>
      <c r="D431" s="101">
        <f ca="1"/>
        <v>0</v>
      </c>
      <c r="E431" s="101">
        <f ca="1"/>
        <v>0</v>
      </c>
      <c r="F431" s="101">
        <f ca="1"/>
        <v>0</v>
      </c>
      <c r="G431" s="101">
        <f ca="1"/>
        <v>0</v>
      </c>
      <c r="H431" s="101">
        <f ca="1"/>
        <v>0</v>
      </c>
      <c r="I431" s="101">
        <f ca="1"/>
        <v>0</v>
      </c>
      <c r="J431" s="101">
        <f ca="1"/>
        <v>0</v>
      </c>
      <c r="L431" s="205"/>
      <c r="M431" s="205"/>
      <c r="S431" s="92" t="str">
        <f t="shared" ca="1" si="32"/>
        <v/>
      </c>
      <c r="U431" s="92" t="str">
        <f t="shared" ca="1" si="31"/>
        <v/>
      </c>
      <c r="V431" s="91">
        <f t="shared" ca="1" si="31"/>
        <v>0</v>
      </c>
      <c r="W431" s="91" t="str">
        <f t="shared" ca="1" si="31"/>
        <v/>
      </c>
      <c r="X431" s="91" t="str" cm="1">
        <f t="array" aca="1" ref="X431" ca="1">IFERROR(_xlfn.IFS(W431="E",1,W431="G/2",$I$3/2,W431="G/5",$I$3/5,W431="G/10",$I$3/10,W431="i",$I$3),"")</f>
        <v/>
      </c>
      <c r="Y431" s="189">
        <f t="shared" ca="1" si="33"/>
        <v>0</v>
      </c>
      <c r="Z431" s="101">
        <f t="shared" ca="1" si="34"/>
        <v>0</v>
      </c>
      <c r="AA431" s="163" t="str">
        <f t="shared" ca="1" si="35"/>
        <v/>
      </c>
      <c r="AB431" s="190" t="str" cm="1">
        <f t="array" aca="1" ref="AB431" ca="1">_xlfn.IFS(Z431=0,"",Z431&gt;2.9,0,Z431&gt;2.4,0.25,Z431&gt;1.9,0.5,Z431&gt;1.5,0.75,Z431&lt;1.6,1)</f>
        <v/>
      </c>
      <c r="AC431" s="191" t="str" cm="1">
        <f t="array" aca="1" ref="AC431" ca="1">_xlfn.IFS(F431=0," ",F431="ALTERNATIVO","REVISAR",F431="REGULAR","NO APLICA")</f>
        <v xml:space="preserve"> </v>
      </c>
      <c r="AD431" s="192" t="str" cm="1">
        <f t="array" ref="AD431">IFERROR(_xlfn.IFS(AND(L431="si",M431="si"),1,AND(L431="no",M431="si"),0.5,AND(L431="si",M431="no"),0.5,AND(L431="no",M431="no"),0),"")</f>
        <v/>
      </c>
    </row>
    <row r="432" spans="1:30">
      <c r="A432" s="101" t="str">
        <f ca="1"/>
        <v/>
      </c>
      <c r="B432" s="101">
        <f ca="1"/>
        <v>0</v>
      </c>
      <c r="C432" s="101" t="str">
        <f ca="1"/>
        <v/>
      </c>
      <c r="D432" s="101">
        <f ca="1"/>
        <v>0</v>
      </c>
      <c r="E432" s="101">
        <f ca="1"/>
        <v>0</v>
      </c>
      <c r="F432" s="101">
        <f ca="1"/>
        <v>0</v>
      </c>
      <c r="G432" s="101">
        <f ca="1"/>
        <v>0</v>
      </c>
      <c r="H432" s="101">
        <f ca="1"/>
        <v>0</v>
      </c>
      <c r="I432" s="101">
        <f ca="1"/>
        <v>0</v>
      </c>
      <c r="J432" s="101">
        <f ca="1"/>
        <v>0</v>
      </c>
      <c r="L432" s="205"/>
      <c r="M432" s="205"/>
      <c r="S432" s="92" t="str">
        <f t="shared" ca="1" si="32"/>
        <v/>
      </c>
      <c r="U432" s="92" t="str">
        <f t="shared" ca="1" si="31"/>
        <v/>
      </c>
      <c r="V432" s="91">
        <f t="shared" ca="1" si="31"/>
        <v>0</v>
      </c>
      <c r="W432" s="91" t="str">
        <f t="shared" ca="1" si="31"/>
        <v/>
      </c>
      <c r="X432" s="91" t="str" cm="1">
        <f t="array" aca="1" ref="X432" ca="1">IFERROR(_xlfn.IFS(W432="E",1,W432="G/2",$I$3/2,W432="G/5",$I$3/5,W432="G/10",$I$3/10,W432="i",$I$3),"")</f>
        <v/>
      </c>
      <c r="Y432" s="189">
        <f t="shared" ca="1" si="33"/>
        <v>0</v>
      </c>
      <c r="Z432" s="101">
        <f t="shared" ca="1" si="34"/>
        <v>0</v>
      </c>
      <c r="AA432" s="163" t="str">
        <f t="shared" ca="1" si="35"/>
        <v/>
      </c>
      <c r="AB432" s="190" t="str" cm="1">
        <f t="array" aca="1" ref="AB432" ca="1">_xlfn.IFS(Z432=0,"",Z432&gt;2.9,0,Z432&gt;2.4,0.25,Z432&gt;1.9,0.5,Z432&gt;1.5,0.75,Z432&lt;1.6,1)</f>
        <v/>
      </c>
      <c r="AC432" s="191" t="str" cm="1">
        <f t="array" aca="1" ref="AC432" ca="1">_xlfn.IFS(F432=0," ",F432="ALTERNATIVO","REVISAR",F432="REGULAR","NO APLICA")</f>
        <v xml:space="preserve"> </v>
      </c>
      <c r="AD432" s="192" t="str" cm="1">
        <f t="array" ref="AD432">IFERROR(_xlfn.IFS(AND(L432="si",M432="si"),1,AND(L432="no",M432="si"),0.5,AND(L432="si",M432="no"),0.5,AND(L432="no",M432="no"),0),"")</f>
        <v/>
      </c>
    </row>
    <row r="433" spans="1:30">
      <c r="A433" s="101" t="str">
        <f ca="1"/>
        <v/>
      </c>
      <c r="B433" s="101">
        <f ca="1"/>
        <v>0</v>
      </c>
      <c r="C433" s="101" t="str">
        <f ca="1"/>
        <v/>
      </c>
      <c r="D433" s="101">
        <f ca="1"/>
        <v>0</v>
      </c>
      <c r="E433" s="101">
        <f ca="1"/>
        <v>0</v>
      </c>
      <c r="F433" s="101">
        <f ca="1"/>
        <v>0</v>
      </c>
      <c r="G433" s="101">
        <f ca="1"/>
        <v>0</v>
      </c>
      <c r="H433" s="101">
        <f ca="1"/>
        <v>0</v>
      </c>
      <c r="I433" s="101">
        <f ca="1"/>
        <v>0</v>
      </c>
      <c r="J433" s="101">
        <f ca="1"/>
        <v>0</v>
      </c>
      <c r="L433" s="205"/>
      <c r="M433" s="205"/>
      <c r="S433" s="92" t="str">
        <f t="shared" ca="1" si="32"/>
        <v/>
      </c>
      <c r="U433" s="92" t="str">
        <f t="shared" ca="1" si="31"/>
        <v/>
      </c>
      <c r="V433" s="91">
        <f t="shared" ca="1" si="31"/>
        <v>0</v>
      </c>
      <c r="W433" s="91" t="str">
        <f t="shared" ca="1" si="31"/>
        <v/>
      </c>
      <c r="X433" s="91" t="str" cm="1">
        <f t="array" aca="1" ref="X433" ca="1">IFERROR(_xlfn.IFS(W433="E",1,W433="G/2",$I$3/2,W433="G/5",$I$3/5,W433="G/10",$I$3/10,W433="i",$I$3),"")</f>
        <v/>
      </c>
      <c r="Y433" s="189">
        <f t="shared" ca="1" si="33"/>
        <v>0</v>
      </c>
      <c r="Z433" s="101">
        <f t="shared" ca="1" si="34"/>
        <v>0</v>
      </c>
      <c r="AA433" s="163" t="str">
        <f t="shared" ca="1" si="35"/>
        <v/>
      </c>
      <c r="AB433" s="190" t="str" cm="1">
        <f t="array" aca="1" ref="AB433" ca="1">_xlfn.IFS(Z433=0,"",Z433&gt;2.9,0,Z433&gt;2.4,0.25,Z433&gt;1.9,0.5,Z433&gt;1.5,0.75,Z433&lt;1.6,1)</f>
        <v/>
      </c>
      <c r="AC433" s="191" t="str" cm="1">
        <f t="array" aca="1" ref="AC433" ca="1">_xlfn.IFS(F433=0," ",F433="ALTERNATIVO","REVISAR",F433="REGULAR","NO APLICA")</f>
        <v xml:space="preserve"> </v>
      </c>
      <c r="AD433" s="192" t="str" cm="1">
        <f t="array" ref="AD433">IFERROR(_xlfn.IFS(AND(L433="si",M433="si"),1,AND(L433="no",M433="si"),0.5,AND(L433="si",M433="no"),0.5,AND(L433="no",M433="no"),0),"")</f>
        <v/>
      </c>
    </row>
    <row r="434" spans="1:30">
      <c r="A434" s="101" t="str">
        <f ca="1"/>
        <v/>
      </c>
      <c r="B434" s="101">
        <f ca="1"/>
        <v>0</v>
      </c>
      <c r="C434" s="101" t="str">
        <f ca="1"/>
        <v/>
      </c>
      <c r="D434" s="101">
        <f ca="1"/>
        <v>0</v>
      </c>
      <c r="E434" s="101">
        <f ca="1"/>
        <v>0</v>
      </c>
      <c r="F434" s="101">
        <f ca="1"/>
        <v>0</v>
      </c>
      <c r="G434" s="101">
        <f ca="1"/>
        <v>0</v>
      </c>
      <c r="H434" s="101">
        <f ca="1"/>
        <v>0</v>
      </c>
      <c r="I434" s="101">
        <f ca="1"/>
        <v>0</v>
      </c>
      <c r="J434" s="101">
        <f ca="1"/>
        <v>0</v>
      </c>
      <c r="L434" s="205"/>
      <c r="M434" s="205"/>
      <c r="S434" s="92" t="str">
        <f t="shared" ca="1" si="32"/>
        <v/>
      </c>
      <c r="U434" s="92" t="str">
        <f t="shared" ca="1" si="31"/>
        <v/>
      </c>
      <c r="V434" s="91">
        <f t="shared" ca="1" si="31"/>
        <v>0</v>
      </c>
      <c r="W434" s="91" t="str">
        <f t="shared" ca="1" si="31"/>
        <v/>
      </c>
      <c r="X434" s="91" t="str" cm="1">
        <f t="array" aca="1" ref="X434" ca="1">IFERROR(_xlfn.IFS(W434="E",1,W434="G/2",$I$3/2,W434="G/5",$I$3/5,W434="G/10",$I$3/10,W434="i",$I$3),"")</f>
        <v/>
      </c>
      <c r="Y434" s="189">
        <f t="shared" ca="1" si="33"/>
        <v>0</v>
      </c>
      <c r="Z434" s="101">
        <f t="shared" ca="1" si="34"/>
        <v>0</v>
      </c>
      <c r="AA434" s="163" t="str">
        <f t="shared" ca="1" si="35"/>
        <v/>
      </c>
      <c r="AB434" s="190" t="str" cm="1">
        <f t="array" aca="1" ref="AB434" ca="1">_xlfn.IFS(Z434=0,"",Z434&gt;2.9,0,Z434&gt;2.4,0.25,Z434&gt;1.9,0.5,Z434&gt;1.5,0.75,Z434&lt;1.6,1)</f>
        <v/>
      </c>
      <c r="AC434" s="191" t="str" cm="1">
        <f t="array" aca="1" ref="AC434" ca="1">_xlfn.IFS(F434=0," ",F434="ALTERNATIVO","REVISAR",F434="REGULAR","NO APLICA")</f>
        <v xml:space="preserve"> </v>
      </c>
      <c r="AD434" s="192" t="str" cm="1">
        <f t="array" ref="AD434">IFERROR(_xlfn.IFS(AND(L434="si",M434="si"),1,AND(L434="no",M434="si"),0.5,AND(L434="si",M434="no"),0.5,AND(L434="no",M434="no"),0),"")</f>
        <v/>
      </c>
    </row>
    <row r="435" spans="1:30">
      <c r="A435" s="101" t="str">
        <f ca="1"/>
        <v/>
      </c>
      <c r="B435" s="101">
        <f ca="1"/>
        <v>0</v>
      </c>
      <c r="C435" s="101" t="str">
        <f ca="1"/>
        <v/>
      </c>
      <c r="D435" s="101">
        <f ca="1"/>
        <v>0</v>
      </c>
      <c r="E435" s="101">
        <f ca="1"/>
        <v>0</v>
      </c>
      <c r="F435" s="101">
        <f ca="1"/>
        <v>0</v>
      </c>
      <c r="G435" s="101">
        <f ca="1"/>
        <v>0</v>
      </c>
      <c r="H435" s="101">
        <f ca="1"/>
        <v>0</v>
      </c>
      <c r="I435" s="101">
        <f ca="1"/>
        <v>0</v>
      </c>
      <c r="J435" s="101">
        <f ca="1"/>
        <v>0</v>
      </c>
      <c r="L435" s="205"/>
      <c r="M435" s="205"/>
      <c r="S435" s="92" t="str">
        <f t="shared" ca="1" si="32"/>
        <v/>
      </c>
      <c r="U435" s="92" t="str">
        <f t="shared" ca="1" si="31"/>
        <v/>
      </c>
      <c r="V435" s="91">
        <f t="shared" ca="1" si="31"/>
        <v>0</v>
      </c>
      <c r="W435" s="91" t="str">
        <f t="shared" ca="1" si="31"/>
        <v/>
      </c>
      <c r="X435" s="91" t="str" cm="1">
        <f t="array" aca="1" ref="X435" ca="1">IFERROR(_xlfn.IFS(W435="E",1,W435="G/2",$I$3/2,W435="G/5",$I$3/5,W435="G/10",$I$3/10,W435="i",$I$3),"")</f>
        <v/>
      </c>
      <c r="Y435" s="189">
        <f t="shared" ca="1" si="33"/>
        <v>0</v>
      </c>
      <c r="Z435" s="101">
        <f t="shared" ca="1" si="34"/>
        <v>0</v>
      </c>
      <c r="AA435" s="163" t="str">
        <f t="shared" ca="1" si="35"/>
        <v/>
      </c>
      <c r="AB435" s="190" t="str" cm="1">
        <f t="array" aca="1" ref="AB435" ca="1">_xlfn.IFS(Z435=0,"",Z435&gt;2.9,0,Z435&gt;2.4,0.25,Z435&gt;1.9,0.5,Z435&gt;1.5,0.75,Z435&lt;1.6,1)</f>
        <v/>
      </c>
      <c r="AC435" s="191" t="str" cm="1">
        <f t="array" aca="1" ref="AC435" ca="1">_xlfn.IFS(F435=0," ",F435="ALTERNATIVO","REVISAR",F435="REGULAR","NO APLICA")</f>
        <v xml:space="preserve"> </v>
      </c>
      <c r="AD435" s="192" t="str" cm="1">
        <f t="array" ref="AD435">IFERROR(_xlfn.IFS(AND(L435="si",M435="si"),1,AND(L435="no",M435="si"),0.5,AND(L435="si",M435="no"),0.5,AND(L435="no",M435="no"),0),"")</f>
        <v/>
      </c>
    </row>
    <row r="436" spans="1:30">
      <c r="A436" s="101" t="str">
        <f ca="1"/>
        <v/>
      </c>
      <c r="B436" s="101">
        <f ca="1"/>
        <v>0</v>
      </c>
      <c r="C436" s="101" t="str">
        <f ca="1"/>
        <v/>
      </c>
      <c r="D436" s="101">
        <f ca="1"/>
        <v>0</v>
      </c>
      <c r="E436" s="101">
        <f ca="1"/>
        <v>0</v>
      </c>
      <c r="F436" s="101">
        <f ca="1"/>
        <v>0</v>
      </c>
      <c r="G436" s="101">
        <f ca="1"/>
        <v>0</v>
      </c>
      <c r="H436" s="101">
        <f ca="1"/>
        <v>0</v>
      </c>
      <c r="I436" s="101">
        <f ca="1"/>
        <v>0</v>
      </c>
      <c r="J436" s="101">
        <f ca="1"/>
        <v>0</v>
      </c>
      <c r="L436" s="205"/>
      <c r="M436" s="205"/>
      <c r="S436" s="92" t="str">
        <f t="shared" ca="1" si="32"/>
        <v/>
      </c>
      <c r="U436" s="92" t="str">
        <f t="shared" ca="1" si="31"/>
        <v/>
      </c>
      <c r="V436" s="91">
        <f t="shared" ca="1" si="31"/>
        <v>0</v>
      </c>
      <c r="W436" s="91" t="str">
        <f t="shared" ca="1" si="31"/>
        <v/>
      </c>
      <c r="X436" s="91" t="str" cm="1">
        <f t="array" aca="1" ref="X436" ca="1">IFERROR(_xlfn.IFS(W436="E",1,W436="G/2",$I$3/2,W436="G/5",$I$3/5,W436="G/10",$I$3/10,W436="i",$I$3),"")</f>
        <v/>
      </c>
      <c r="Y436" s="189">
        <f t="shared" ca="1" si="33"/>
        <v>0</v>
      </c>
      <c r="Z436" s="101">
        <f t="shared" ca="1" si="34"/>
        <v>0</v>
      </c>
      <c r="AA436" s="163" t="str">
        <f t="shared" ca="1" si="35"/>
        <v/>
      </c>
      <c r="AB436" s="190" t="str" cm="1">
        <f t="array" aca="1" ref="AB436" ca="1">_xlfn.IFS(Z436=0,"",Z436&gt;2.9,0,Z436&gt;2.4,0.25,Z436&gt;1.9,0.5,Z436&gt;1.5,0.75,Z436&lt;1.6,1)</f>
        <v/>
      </c>
      <c r="AC436" s="191" t="str" cm="1">
        <f t="array" aca="1" ref="AC436" ca="1">_xlfn.IFS(F436=0," ",F436="ALTERNATIVO","REVISAR",F436="REGULAR","NO APLICA")</f>
        <v xml:space="preserve"> </v>
      </c>
      <c r="AD436" s="192" t="str" cm="1">
        <f t="array" ref="AD436">IFERROR(_xlfn.IFS(AND(L436="si",M436="si"),1,AND(L436="no",M436="si"),0.5,AND(L436="si",M436="no"),0.5,AND(L436="no",M436="no"),0),"")</f>
        <v/>
      </c>
    </row>
    <row r="437" spans="1:30">
      <c r="A437" s="101" t="str">
        <f ca="1"/>
        <v/>
      </c>
      <c r="B437" s="101">
        <f ca="1"/>
        <v>0</v>
      </c>
      <c r="C437" s="101" t="str">
        <f ca="1"/>
        <v/>
      </c>
      <c r="D437" s="101">
        <f ca="1"/>
        <v>0</v>
      </c>
      <c r="E437" s="101">
        <f ca="1"/>
        <v>0</v>
      </c>
      <c r="F437" s="101">
        <f ca="1"/>
        <v>0</v>
      </c>
      <c r="G437" s="101">
        <f ca="1"/>
        <v>0</v>
      </c>
      <c r="H437" s="101">
        <f ca="1"/>
        <v>0</v>
      </c>
      <c r="I437" s="101">
        <f ca="1"/>
        <v>0</v>
      </c>
      <c r="J437" s="101">
        <f ca="1"/>
        <v>0</v>
      </c>
      <c r="L437" s="205"/>
      <c r="M437" s="205"/>
      <c r="S437" s="92" t="str">
        <f t="shared" ca="1" si="32"/>
        <v/>
      </c>
      <c r="U437" s="92" t="str">
        <f t="shared" ca="1" si="31"/>
        <v/>
      </c>
      <c r="V437" s="91">
        <f t="shared" ca="1" si="31"/>
        <v>0</v>
      </c>
      <c r="W437" s="91" t="str">
        <f t="shared" ca="1" si="31"/>
        <v/>
      </c>
      <c r="X437" s="91" t="str" cm="1">
        <f t="array" aca="1" ref="X437" ca="1">IFERROR(_xlfn.IFS(W437="E",1,W437="G/2",$I$3/2,W437="G/5",$I$3/5,W437="G/10",$I$3/10,W437="i",$I$3),"")</f>
        <v/>
      </c>
      <c r="Y437" s="189">
        <f t="shared" ca="1" si="33"/>
        <v>0</v>
      </c>
      <c r="Z437" s="101">
        <f t="shared" ca="1" si="34"/>
        <v>0</v>
      </c>
      <c r="AA437" s="163" t="str">
        <f t="shared" ca="1" si="35"/>
        <v/>
      </c>
      <c r="AB437" s="190" t="str" cm="1">
        <f t="array" aca="1" ref="AB437" ca="1">_xlfn.IFS(Z437=0,"",Z437&gt;2.9,0,Z437&gt;2.4,0.25,Z437&gt;1.9,0.5,Z437&gt;1.5,0.75,Z437&lt;1.6,1)</f>
        <v/>
      </c>
      <c r="AC437" s="191" t="str" cm="1">
        <f t="array" aca="1" ref="AC437" ca="1">_xlfn.IFS(F437=0," ",F437="ALTERNATIVO","REVISAR",F437="REGULAR","NO APLICA")</f>
        <v xml:space="preserve"> </v>
      </c>
      <c r="AD437" s="192" t="str" cm="1">
        <f t="array" ref="AD437">IFERROR(_xlfn.IFS(AND(L437="si",M437="si"),1,AND(L437="no",M437="si"),0.5,AND(L437="si",M437="no"),0.5,AND(L437="no",M437="no"),0),"")</f>
        <v/>
      </c>
    </row>
    <row r="438" spans="1:30">
      <c r="A438" s="101" t="str">
        <f ca="1"/>
        <v/>
      </c>
      <c r="B438" s="101">
        <f ca="1"/>
        <v>0</v>
      </c>
      <c r="C438" s="101" t="str">
        <f ca="1"/>
        <v/>
      </c>
      <c r="D438" s="101">
        <f ca="1"/>
        <v>0</v>
      </c>
      <c r="E438" s="101">
        <f ca="1"/>
        <v>0</v>
      </c>
      <c r="F438" s="101">
        <f ca="1"/>
        <v>0</v>
      </c>
      <c r="G438" s="101">
        <f ca="1"/>
        <v>0</v>
      </c>
      <c r="H438" s="101">
        <f ca="1"/>
        <v>0</v>
      </c>
      <c r="I438" s="101">
        <f ca="1"/>
        <v>0</v>
      </c>
      <c r="J438" s="101">
        <f ca="1"/>
        <v>0</v>
      </c>
      <c r="L438" s="205"/>
      <c r="M438" s="205"/>
      <c r="S438" s="92" t="str">
        <f t="shared" ca="1" si="32"/>
        <v/>
      </c>
      <c r="U438" s="92" t="str">
        <f t="shared" ca="1" si="31"/>
        <v/>
      </c>
      <c r="V438" s="91">
        <f t="shared" ca="1" si="31"/>
        <v>0</v>
      </c>
      <c r="W438" s="91" t="str">
        <f t="shared" ca="1" si="31"/>
        <v/>
      </c>
      <c r="X438" s="91" t="str" cm="1">
        <f t="array" aca="1" ref="X438" ca="1">IFERROR(_xlfn.IFS(W438="E",1,W438="G/2",$I$3/2,W438="G/5",$I$3/5,W438="G/10",$I$3/10,W438="i",$I$3),"")</f>
        <v/>
      </c>
      <c r="Y438" s="189">
        <f t="shared" ca="1" si="33"/>
        <v>0</v>
      </c>
      <c r="Z438" s="101">
        <f t="shared" ca="1" si="34"/>
        <v>0</v>
      </c>
      <c r="AA438" s="163" t="str">
        <f t="shared" ca="1" si="35"/>
        <v/>
      </c>
      <c r="AB438" s="190" t="str" cm="1">
        <f t="array" aca="1" ref="AB438" ca="1">_xlfn.IFS(Z438=0,"",Z438&gt;2.9,0,Z438&gt;2.4,0.25,Z438&gt;1.9,0.5,Z438&gt;1.5,0.75,Z438&lt;1.6,1)</f>
        <v/>
      </c>
      <c r="AC438" s="191" t="str" cm="1">
        <f t="array" aca="1" ref="AC438" ca="1">_xlfn.IFS(F438=0," ",F438="ALTERNATIVO","REVISAR",F438="REGULAR","NO APLICA")</f>
        <v xml:space="preserve"> </v>
      </c>
      <c r="AD438" s="192" t="str" cm="1">
        <f t="array" ref="AD438">IFERROR(_xlfn.IFS(AND(L438="si",M438="si"),1,AND(L438="no",M438="si"),0.5,AND(L438="si",M438="no"),0.5,AND(L438="no",M438="no"),0),"")</f>
        <v/>
      </c>
    </row>
    <row r="439" spans="1:30">
      <c r="A439" s="101" t="str">
        <f ca="1"/>
        <v/>
      </c>
      <c r="B439" s="101">
        <f ca="1"/>
        <v>0</v>
      </c>
      <c r="C439" s="101" t="str">
        <f ca="1"/>
        <v/>
      </c>
      <c r="D439" s="101">
        <f ca="1"/>
        <v>0</v>
      </c>
      <c r="E439" s="101">
        <f ca="1"/>
        <v>0</v>
      </c>
      <c r="F439" s="101">
        <f ca="1"/>
        <v>0</v>
      </c>
      <c r="G439" s="101">
        <f ca="1"/>
        <v>0</v>
      </c>
      <c r="H439" s="101">
        <f ca="1"/>
        <v>0</v>
      </c>
      <c r="I439" s="101">
        <f ca="1"/>
        <v>0</v>
      </c>
      <c r="J439" s="101">
        <f ca="1"/>
        <v>0</v>
      </c>
      <c r="L439" s="205"/>
      <c r="M439" s="205"/>
      <c r="S439" s="92" t="str">
        <f t="shared" ca="1" si="32"/>
        <v/>
      </c>
      <c r="U439" s="92" t="str">
        <f t="shared" ca="1" si="31"/>
        <v/>
      </c>
      <c r="V439" s="91">
        <f t="shared" ca="1" si="31"/>
        <v>0</v>
      </c>
      <c r="W439" s="91" t="str">
        <f t="shared" ca="1" si="31"/>
        <v/>
      </c>
      <c r="X439" s="91" t="str" cm="1">
        <f t="array" aca="1" ref="X439" ca="1">IFERROR(_xlfn.IFS(W439="E",1,W439="G/2",$I$3/2,W439="G/5",$I$3/5,W439="G/10",$I$3/10,W439="i",$I$3),"")</f>
        <v/>
      </c>
      <c r="Y439" s="189">
        <f t="shared" ca="1" si="33"/>
        <v>0</v>
      </c>
      <c r="Z439" s="101">
        <f t="shared" ca="1" si="34"/>
        <v>0</v>
      </c>
      <c r="AA439" s="163" t="str">
        <f t="shared" ca="1" si="35"/>
        <v/>
      </c>
      <c r="AB439" s="190" t="str" cm="1">
        <f t="array" aca="1" ref="AB439" ca="1">_xlfn.IFS(Z439=0,"",Z439&gt;2.9,0,Z439&gt;2.4,0.25,Z439&gt;1.9,0.5,Z439&gt;1.5,0.75,Z439&lt;1.6,1)</f>
        <v/>
      </c>
      <c r="AC439" s="191" t="str" cm="1">
        <f t="array" aca="1" ref="AC439" ca="1">_xlfn.IFS(F439=0," ",F439="ALTERNATIVO","REVISAR",F439="REGULAR","NO APLICA")</f>
        <v xml:space="preserve"> </v>
      </c>
      <c r="AD439" s="192" t="str" cm="1">
        <f t="array" ref="AD439">IFERROR(_xlfn.IFS(AND(L439="si",M439="si"),1,AND(L439="no",M439="si"),0.5,AND(L439="si",M439="no"),0.5,AND(L439="no",M439="no"),0),"")</f>
        <v/>
      </c>
    </row>
    <row r="440" spans="1:30">
      <c r="A440" s="101" t="str">
        <f ca="1"/>
        <v/>
      </c>
      <c r="B440" s="101">
        <f ca="1"/>
        <v>0</v>
      </c>
      <c r="C440" s="101" t="str">
        <f ca="1"/>
        <v/>
      </c>
      <c r="D440" s="101">
        <f ca="1"/>
        <v>0</v>
      </c>
      <c r="E440" s="101">
        <f ca="1"/>
        <v>0</v>
      </c>
      <c r="F440" s="101">
        <f ca="1"/>
        <v>0</v>
      </c>
      <c r="G440" s="101">
        <f ca="1"/>
        <v>0</v>
      </c>
      <c r="H440" s="101">
        <f ca="1"/>
        <v>0</v>
      </c>
      <c r="I440" s="101">
        <f ca="1"/>
        <v>0</v>
      </c>
      <c r="J440" s="101">
        <f ca="1"/>
        <v>0</v>
      </c>
      <c r="L440" s="205"/>
      <c r="M440" s="205"/>
      <c r="S440" s="92" t="str">
        <f t="shared" ca="1" si="32"/>
        <v/>
      </c>
      <c r="U440" s="92" t="str">
        <f t="shared" ca="1" si="31"/>
        <v/>
      </c>
      <c r="V440" s="91">
        <f t="shared" ca="1" si="31"/>
        <v>0</v>
      </c>
      <c r="W440" s="91" t="str">
        <f t="shared" ca="1" si="31"/>
        <v/>
      </c>
      <c r="X440" s="91" t="str" cm="1">
        <f t="array" aca="1" ref="X440" ca="1">IFERROR(_xlfn.IFS(W440="E",1,W440="G/2",$I$3/2,W440="G/5",$I$3/5,W440="G/10",$I$3/10,W440="i",$I$3),"")</f>
        <v/>
      </c>
      <c r="Y440" s="189">
        <f t="shared" ca="1" si="33"/>
        <v>0</v>
      </c>
      <c r="Z440" s="101">
        <f t="shared" ca="1" si="34"/>
        <v>0</v>
      </c>
      <c r="AA440" s="163" t="str">
        <f t="shared" ca="1" si="35"/>
        <v/>
      </c>
      <c r="AB440" s="190" t="str" cm="1">
        <f t="array" aca="1" ref="AB440" ca="1">_xlfn.IFS(Z440=0,"",Z440&gt;2.9,0,Z440&gt;2.4,0.25,Z440&gt;1.9,0.5,Z440&gt;1.5,0.75,Z440&lt;1.6,1)</f>
        <v/>
      </c>
      <c r="AC440" s="191" t="str" cm="1">
        <f t="array" aca="1" ref="AC440" ca="1">_xlfn.IFS(F440=0," ",F440="ALTERNATIVO","REVISAR",F440="REGULAR","NO APLICA")</f>
        <v xml:space="preserve"> </v>
      </c>
      <c r="AD440" s="192" t="str" cm="1">
        <f t="array" ref="AD440">IFERROR(_xlfn.IFS(AND(L440="si",M440="si"),1,AND(L440="no",M440="si"),0.5,AND(L440="si",M440="no"),0.5,AND(L440="no",M440="no"),0),"")</f>
        <v/>
      </c>
    </row>
    <row r="441" spans="1:30">
      <c r="A441" s="101" t="str">
        <f ca="1"/>
        <v/>
      </c>
      <c r="B441" s="101">
        <f ca="1"/>
        <v>0</v>
      </c>
      <c r="C441" s="101" t="str">
        <f ca="1"/>
        <v/>
      </c>
      <c r="D441" s="101">
        <f ca="1"/>
        <v>0</v>
      </c>
      <c r="E441" s="101">
        <f ca="1"/>
        <v>0</v>
      </c>
      <c r="F441" s="101">
        <f ca="1"/>
        <v>0</v>
      </c>
      <c r="G441" s="101">
        <f ca="1"/>
        <v>0</v>
      </c>
      <c r="H441" s="101">
        <f ca="1"/>
        <v>0</v>
      </c>
      <c r="I441" s="101">
        <f ca="1"/>
        <v>0</v>
      </c>
      <c r="J441" s="101">
        <f ca="1"/>
        <v>0</v>
      </c>
      <c r="L441" s="205"/>
      <c r="M441" s="205"/>
      <c r="S441" s="92" t="str">
        <f t="shared" ca="1" si="32"/>
        <v/>
      </c>
      <c r="U441" s="92" t="str">
        <f t="shared" ca="1" si="31"/>
        <v/>
      </c>
      <c r="V441" s="91">
        <f t="shared" ca="1" si="31"/>
        <v>0</v>
      </c>
      <c r="W441" s="91" t="str">
        <f t="shared" ca="1" si="31"/>
        <v/>
      </c>
      <c r="X441" s="91" t="str" cm="1">
        <f t="array" aca="1" ref="X441" ca="1">IFERROR(_xlfn.IFS(W441="E",1,W441="G/2",$I$3/2,W441="G/5",$I$3/5,W441="G/10",$I$3/10,W441="i",$I$3),"")</f>
        <v/>
      </c>
      <c r="Y441" s="189">
        <f t="shared" ca="1" si="33"/>
        <v>0</v>
      </c>
      <c r="Z441" s="101">
        <f t="shared" ca="1" si="34"/>
        <v>0</v>
      </c>
      <c r="AA441" s="163" t="str">
        <f t="shared" ca="1" si="35"/>
        <v/>
      </c>
      <c r="AB441" s="190" t="str" cm="1">
        <f t="array" aca="1" ref="AB441" ca="1">_xlfn.IFS(Z441=0,"",Z441&gt;2.9,0,Z441&gt;2.4,0.25,Z441&gt;1.9,0.5,Z441&gt;1.5,0.75,Z441&lt;1.6,1)</f>
        <v/>
      </c>
      <c r="AC441" s="191" t="str" cm="1">
        <f t="array" aca="1" ref="AC441" ca="1">_xlfn.IFS(F441=0," ",F441="ALTERNATIVO","REVISAR",F441="REGULAR","NO APLICA")</f>
        <v xml:space="preserve"> </v>
      </c>
      <c r="AD441" s="192" t="str" cm="1">
        <f t="array" ref="AD441">IFERROR(_xlfn.IFS(AND(L441="si",M441="si"),1,AND(L441="no",M441="si"),0.5,AND(L441="si",M441="no"),0.5,AND(L441="no",M441="no"),0),"")</f>
        <v/>
      </c>
    </row>
    <row r="442" spans="1:30">
      <c r="A442" s="101" t="str">
        <f ca="1"/>
        <v/>
      </c>
      <c r="B442" s="101">
        <f ca="1"/>
        <v>0</v>
      </c>
      <c r="C442" s="101" t="str">
        <f ca="1"/>
        <v/>
      </c>
      <c r="D442" s="101">
        <f ca="1"/>
        <v>0</v>
      </c>
      <c r="E442" s="101">
        <f ca="1"/>
        <v>0</v>
      </c>
      <c r="F442" s="101">
        <f ca="1"/>
        <v>0</v>
      </c>
      <c r="G442" s="101">
        <f ca="1"/>
        <v>0</v>
      </c>
      <c r="H442" s="101">
        <f ca="1"/>
        <v>0</v>
      </c>
      <c r="I442" s="101">
        <f ca="1"/>
        <v>0</v>
      </c>
      <c r="J442" s="101">
        <f ca="1"/>
        <v>0</v>
      </c>
      <c r="L442" s="205"/>
      <c r="M442" s="205"/>
      <c r="S442" s="92" t="str">
        <f t="shared" ca="1" si="32"/>
        <v/>
      </c>
      <c r="U442" s="92" t="str">
        <f t="shared" ca="1" si="31"/>
        <v/>
      </c>
      <c r="V442" s="91">
        <f t="shared" ca="1" si="31"/>
        <v>0</v>
      </c>
      <c r="W442" s="91" t="str">
        <f t="shared" ca="1" si="31"/>
        <v/>
      </c>
      <c r="X442" s="91" t="str" cm="1">
        <f t="array" aca="1" ref="X442" ca="1">IFERROR(_xlfn.IFS(W442="E",1,W442="G/2",$I$3/2,W442="G/5",$I$3/5,W442="G/10",$I$3/10,W442="i",$I$3),"")</f>
        <v/>
      </c>
      <c r="Y442" s="189">
        <f t="shared" ca="1" si="33"/>
        <v>0</v>
      </c>
      <c r="Z442" s="101">
        <f t="shared" ca="1" si="34"/>
        <v>0</v>
      </c>
      <c r="AA442" s="163" t="str">
        <f t="shared" ca="1" si="35"/>
        <v/>
      </c>
      <c r="AB442" s="190" t="str" cm="1">
        <f t="array" aca="1" ref="AB442" ca="1">_xlfn.IFS(Z442=0,"",Z442&gt;2.9,0,Z442&gt;2.4,0.25,Z442&gt;1.9,0.5,Z442&gt;1.5,0.75,Z442&lt;1.6,1)</f>
        <v/>
      </c>
      <c r="AC442" s="191" t="str" cm="1">
        <f t="array" aca="1" ref="AC442" ca="1">_xlfn.IFS(F442=0," ",F442="ALTERNATIVO","REVISAR",F442="REGULAR","NO APLICA")</f>
        <v xml:space="preserve"> </v>
      </c>
      <c r="AD442" s="192" t="str" cm="1">
        <f t="array" ref="AD442">IFERROR(_xlfn.IFS(AND(L442="si",M442="si"),1,AND(L442="no",M442="si"),0.5,AND(L442="si",M442="no"),0.5,AND(L442="no",M442="no"),0),"")</f>
        <v/>
      </c>
    </row>
    <row r="443" spans="1:30">
      <c r="A443" s="101" t="str">
        <f ca="1"/>
        <v/>
      </c>
      <c r="B443" s="101">
        <f ca="1"/>
        <v>0</v>
      </c>
      <c r="C443" s="101" t="str">
        <f ca="1"/>
        <v/>
      </c>
      <c r="D443" s="101">
        <f ca="1"/>
        <v>0</v>
      </c>
      <c r="E443" s="101">
        <f ca="1"/>
        <v>0</v>
      </c>
      <c r="F443" s="101">
        <f ca="1"/>
        <v>0</v>
      </c>
      <c r="G443" s="101">
        <f ca="1"/>
        <v>0</v>
      </c>
      <c r="H443" s="101">
        <f ca="1"/>
        <v>0</v>
      </c>
      <c r="I443" s="101">
        <f ca="1"/>
        <v>0</v>
      </c>
      <c r="J443" s="101">
        <f ca="1"/>
        <v>0</v>
      </c>
      <c r="L443" s="205"/>
      <c r="M443" s="205"/>
      <c r="S443" s="92" t="str">
        <f t="shared" ca="1" si="32"/>
        <v/>
      </c>
      <c r="U443" s="92" t="str">
        <f t="shared" ca="1" si="31"/>
        <v/>
      </c>
      <c r="V443" s="91">
        <f t="shared" ca="1" si="31"/>
        <v>0</v>
      </c>
      <c r="W443" s="91" t="str">
        <f t="shared" ca="1" si="31"/>
        <v/>
      </c>
      <c r="X443" s="91" t="str" cm="1">
        <f t="array" aca="1" ref="X443" ca="1">IFERROR(_xlfn.IFS(W443="E",1,W443="G/2",$I$3/2,W443="G/5",$I$3/5,W443="G/10",$I$3/10,W443="i",$I$3),"")</f>
        <v/>
      </c>
      <c r="Y443" s="189">
        <f t="shared" ca="1" si="33"/>
        <v>0</v>
      </c>
      <c r="Z443" s="101">
        <f t="shared" ca="1" si="34"/>
        <v>0</v>
      </c>
      <c r="AA443" s="163" t="str">
        <f t="shared" ca="1" si="35"/>
        <v/>
      </c>
      <c r="AB443" s="190" t="str" cm="1">
        <f t="array" aca="1" ref="AB443" ca="1">_xlfn.IFS(Z443=0,"",Z443&gt;2.9,0,Z443&gt;2.4,0.25,Z443&gt;1.9,0.5,Z443&gt;1.5,0.75,Z443&lt;1.6,1)</f>
        <v/>
      </c>
      <c r="AC443" s="191" t="str" cm="1">
        <f t="array" aca="1" ref="AC443" ca="1">_xlfn.IFS(F443=0," ",F443="ALTERNATIVO","REVISAR",F443="REGULAR","NO APLICA")</f>
        <v xml:space="preserve"> </v>
      </c>
      <c r="AD443" s="192" t="str" cm="1">
        <f t="array" ref="AD443">IFERROR(_xlfn.IFS(AND(L443="si",M443="si"),1,AND(L443="no",M443="si"),0.5,AND(L443="si",M443="no"),0.5,AND(L443="no",M443="no"),0),"")</f>
        <v/>
      </c>
    </row>
    <row r="444" spans="1:30">
      <c r="A444" s="101" t="str">
        <f ca="1"/>
        <v/>
      </c>
      <c r="B444" s="101">
        <f ca="1"/>
        <v>0</v>
      </c>
      <c r="C444" s="101" t="str">
        <f ca="1"/>
        <v/>
      </c>
      <c r="D444" s="101">
        <f ca="1"/>
        <v>0</v>
      </c>
      <c r="E444" s="101">
        <f ca="1"/>
        <v>0</v>
      </c>
      <c r="F444" s="101">
        <f ca="1"/>
        <v>0</v>
      </c>
      <c r="G444" s="101">
        <f ca="1"/>
        <v>0</v>
      </c>
      <c r="H444" s="101">
        <f ca="1"/>
        <v>0</v>
      </c>
      <c r="I444" s="101">
        <f ca="1"/>
        <v>0</v>
      </c>
      <c r="J444" s="101">
        <f ca="1"/>
        <v>0</v>
      </c>
      <c r="L444" s="205"/>
      <c r="M444" s="205"/>
      <c r="S444" s="92" t="str">
        <f t="shared" ca="1" si="32"/>
        <v/>
      </c>
      <c r="U444" s="92" t="str">
        <f t="shared" ca="1" si="31"/>
        <v/>
      </c>
      <c r="V444" s="91">
        <f t="shared" ca="1" si="31"/>
        <v>0</v>
      </c>
      <c r="W444" s="91" t="str">
        <f t="shared" ca="1" si="31"/>
        <v/>
      </c>
      <c r="X444" s="91" t="str" cm="1">
        <f t="array" aca="1" ref="X444" ca="1">IFERROR(_xlfn.IFS(W444="E",1,W444="G/2",$I$3/2,W444="G/5",$I$3/5,W444="G/10",$I$3/10,W444="i",$I$3),"")</f>
        <v/>
      </c>
      <c r="Y444" s="189">
        <f t="shared" ca="1" si="33"/>
        <v>0</v>
      </c>
      <c r="Z444" s="101">
        <f t="shared" ca="1" si="34"/>
        <v>0</v>
      </c>
      <c r="AA444" s="163" t="str">
        <f t="shared" ca="1" si="35"/>
        <v/>
      </c>
      <c r="AB444" s="190" t="str" cm="1">
        <f t="array" aca="1" ref="AB444" ca="1">_xlfn.IFS(Z444=0,"",Z444&gt;2.9,0,Z444&gt;2.4,0.25,Z444&gt;1.9,0.5,Z444&gt;1.5,0.75,Z444&lt;1.6,1)</f>
        <v/>
      </c>
      <c r="AC444" s="191" t="str" cm="1">
        <f t="array" aca="1" ref="AC444" ca="1">_xlfn.IFS(F444=0," ",F444="ALTERNATIVO","REVISAR",F444="REGULAR","NO APLICA")</f>
        <v xml:space="preserve"> </v>
      </c>
      <c r="AD444" s="192" t="str" cm="1">
        <f t="array" ref="AD444">IFERROR(_xlfn.IFS(AND(L444="si",M444="si"),1,AND(L444="no",M444="si"),0.5,AND(L444="si",M444="no"),0.5,AND(L444="no",M444="no"),0),"")</f>
        <v/>
      </c>
    </row>
    <row r="445" spans="1:30">
      <c r="A445" s="101" t="str">
        <f ca="1"/>
        <v/>
      </c>
      <c r="B445" s="101">
        <f ca="1"/>
        <v>0</v>
      </c>
      <c r="C445" s="101" t="str">
        <f ca="1"/>
        <v/>
      </c>
      <c r="D445" s="101">
        <f ca="1"/>
        <v>0</v>
      </c>
      <c r="E445" s="101">
        <f ca="1"/>
        <v>0</v>
      </c>
      <c r="F445" s="101">
        <f ca="1"/>
        <v>0</v>
      </c>
      <c r="G445" s="101">
        <f ca="1"/>
        <v>0</v>
      </c>
      <c r="H445" s="101">
        <f ca="1"/>
        <v>0</v>
      </c>
      <c r="I445" s="101">
        <f ca="1"/>
        <v>0</v>
      </c>
      <c r="J445" s="101">
        <f ca="1"/>
        <v>0</v>
      </c>
      <c r="L445" s="205"/>
      <c r="M445" s="205"/>
      <c r="S445" s="92" t="str">
        <f t="shared" ca="1" si="32"/>
        <v/>
      </c>
      <c r="U445" s="92" t="str">
        <f t="shared" ca="1" si="31"/>
        <v/>
      </c>
      <c r="V445" s="91">
        <f t="shared" ca="1" si="31"/>
        <v>0</v>
      </c>
      <c r="W445" s="91" t="str">
        <f t="shared" ca="1" si="31"/>
        <v/>
      </c>
      <c r="X445" s="91" t="str" cm="1">
        <f t="array" aca="1" ref="X445" ca="1">IFERROR(_xlfn.IFS(W445="E",1,W445="G/2",$I$3/2,W445="G/5",$I$3/5,W445="G/10",$I$3/10,W445="i",$I$3),"")</f>
        <v/>
      </c>
      <c r="Y445" s="189">
        <f t="shared" ca="1" si="33"/>
        <v>0</v>
      </c>
      <c r="Z445" s="101">
        <f t="shared" ca="1" si="34"/>
        <v>0</v>
      </c>
      <c r="AA445" s="163" t="str">
        <f t="shared" ca="1" si="35"/>
        <v/>
      </c>
      <c r="AB445" s="190" t="str" cm="1">
        <f t="array" aca="1" ref="AB445" ca="1">_xlfn.IFS(Z445=0,"",Z445&gt;2.9,0,Z445&gt;2.4,0.25,Z445&gt;1.9,0.5,Z445&gt;1.5,0.75,Z445&lt;1.6,1)</f>
        <v/>
      </c>
      <c r="AC445" s="191" t="str" cm="1">
        <f t="array" aca="1" ref="AC445" ca="1">_xlfn.IFS(F445=0," ",F445="ALTERNATIVO","REVISAR",F445="REGULAR","NO APLICA")</f>
        <v xml:space="preserve"> </v>
      </c>
      <c r="AD445" s="192" t="str" cm="1">
        <f t="array" ref="AD445">IFERROR(_xlfn.IFS(AND(L445="si",M445="si"),1,AND(L445="no",M445="si"),0.5,AND(L445="si",M445="no"),0.5,AND(L445="no",M445="no"),0),"")</f>
        <v/>
      </c>
    </row>
    <row r="446" spans="1:30">
      <c r="A446" s="101" t="str">
        <f ca="1"/>
        <v/>
      </c>
      <c r="B446" s="101">
        <f ca="1"/>
        <v>0</v>
      </c>
      <c r="C446" s="101" t="str">
        <f ca="1"/>
        <v/>
      </c>
      <c r="D446" s="101">
        <f ca="1"/>
        <v>0</v>
      </c>
      <c r="E446" s="101">
        <f ca="1"/>
        <v>0</v>
      </c>
      <c r="F446" s="101">
        <f ca="1"/>
        <v>0</v>
      </c>
      <c r="G446" s="101">
        <f ca="1"/>
        <v>0</v>
      </c>
      <c r="H446" s="101">
        <f ca="1"/>
        <v>0</v>
      </c>
      <c r="I446" s="101">
        <f ca="1"/>
        <v>0</v>
      </c>
      <c r="J446" s="101">
        <f ca="1"/>
        <v>0</v>
      </c>
      <c r="L446" s="205"/>
      <c r="M446" s="205"/>
      <c r="S446" s="92" t="str">
        <f t="shared" ca="1" si="32"/>
        <v/>
      </c>
      <c r="U446" s="92" t="str">
        <f t="shared" ca="1" si="31"/>
        <v/>
      </c>
      <c r="V446" s="91">
        <f t="shared" ca="1" si="31"/>
        <v>0</v>
      </c>
      <c r="W446" s="91" t="str">
        <f t="shared" ca="1" si="31"/>
        <v/>
      </c>
      <c r="X446" s="91" t="str" cm="1">
        <f t="array" aca="1" ref="X446" ca="1">IFERROR(_xlfn.IFS(W446="E",1,W446="G/2",$I$3/2,W446="G/5",$I$3/5,W446="G/10",$I$3/10,W446="i",$I$3),"")</f>
        <v/>
      </c>
      <c r="Y446" s="189">
        <f t="shared" ca="1" si="33"/>
        <v>0</v>
      </c>
      <c r="Z446" s="101">
        <f t="shared" ca="1" si="34"/>
        <v>0</v>
      </c>
      <c r="AA446" s="163" t="str">
        <f t="shared" ca="1" si="35"/>
        <v/>
      </c>
      <c r="AB446" s="190" t="str" cm="1">
        <f t="array" aca="1" ref="AB446" ca="1">_xlfn.IFS(Z446=0,"",Z446&gt;2.9,0,Z446&gt;2.4,0.25,Z446&gt;1.9,0.5,Z446&gt;1.5,0.75,Z446&lt;1.6,1)</f>
        <v/>
      </c>
      <c r="AC446" s="191" t="str" cm="1">
        <f t="array" aca="1" ref="AC446" ca="1">_xlfn.IFS(F446=0," ",F446="ALTERNATIVO","REVISAR",F446="REGULAR","NO APLICA")</f>
        <v xml:space="preserve"> </v>
      </c>
      <c r="AD446" s="192" t="str" cm="1">
        <f t="array" ref="AD446">IFERROR(_xlfn.IFS(AND(L446="si",M446="si"),1,AND(L446="no",M446="si"),0.5,AND(L446="si",M446="no"),0.5,AND(L446="no",M446="no"),0),"")</f>
        <v/>
      </c>
    </row>
    <row r="447" spans="1:30">
      <c r="A447" s="101" t="str">
        <f ca="1"/>
        <v/>
      </c>
      <c r="B447" s="101">
        <f ca="1"/>
        <v>0</v>
      </c>
      <c r="C447" s="101" t="str">
        <f ca="1"/>
        <v/>
      </c>
      <c r="D447" s="101">
        <f ca="1"/>
        <v>0</v>
      </c>
      <c r="E447" s="101">
        <f ca="1"/>
        <v>0</v>
      </c>
      <c r="F447" s="101">
        <f ca="1"/>
        <v>0</v>
      </c>
      <c r="G447" s="101">
        <f ca="1"/>
        <v>0</v>
      </c>
      <c r="H447" s="101">
        <f ca="1"/>
        <v>0</v>
      </c>
      <c r="I447" s="101">
        <f ca="1"/>
        <v>0</v>
      </c>
      <c r="J447" s="101">
        <f ca="1"/>
        <v>0</v>
      </c>
      <c r="L447" s="205"/>
      <c r="M447" s="205"/>
      <c r="S447" s="92" t="str">
        <f t="shared" ca="1" si="32"/>
        <v/>
      </c>
      <c r="U447" s="92" t="str">
        <f t="shared" ca="1" si="31"/>
        <v/>
      </c>
      <c r="V447" s="91">
        <f t="shared" ca="1" si="31"/>
        <v>0</v>
      </c>
      <c r="W447" s="91" t="str">
        <f t="shared" ca="1" si="31"/>
        <v/>
      </c>
      <c r="X447" s="91" t="str" cm="1">
        <f t="array" aca="1" ref="X447" ca="1">IFERROR(_xlfn.IFS(W447="E",1,W447="G/2",$I$3/2,W447="G/5",$I$3/5,W447="G/10",$I$3/10,W447="i",$I$3),"")</f>
        <v/>
      </c>
      <c r="Y447" s="189">
        <f t="shared" ca="1" si="33"/>
        <v>0</v>
      </c>
      <c r="Z447" s="101">
        <f t="shared" ca="1" si="34"/>
        <v>0</v>
      </c>
      <c r="AA447" s="163" t="str">
        <f t="shared" ca="1" si="35"/>
        <v/>
      </c>
      <c r="AB447" s="190" t="str" cm="1">
        <f t="array" aca="1" ref="AB447" ca="1">_xlfn.IFS(Z447=0,"",Z447&gt;2.9,0,Z447&gt;2.4,0.25,Z447&gt;1.9,0.5,Z447&gt;1.5,0.75,Z447&lt;1.6,1)</f>
        <v/>
      </c>
      <c r="AC447" s="191" t="str" cm="1">
        <f t="array" aca="1" ref="AC447" ca="1">_xlfn.IFS(F447=0," ",F447="ALTERNATIVO","REVISAR",F447="REGULAR","NO APLICA")</f>
        <v xml:space="preserve"> </v>
      </c>
      <c r="AD447" s="192" t="str" cm="1">
        <f t="array" ref="AD447">IFERROR(_xlfn.IFS(AND(L447="si",M447="si"),1,AND(L447="no",M447="si"),0.5,AND(L447="si",M447="no"),0.5,AND(L447="no",M447="no"),0),"")</f>
        <v/>
      </c>
    </row>
    <row r="448" spans="1:30">
      <c r="A448" s="101" t="str">
        <f ca="1"/>
        <v/>
      </c>
      <c r="B448" s="101">
        <f ca="1"/>
        <v>0</v>
      </c>
      <c r="C448" s="101" t="str">
        <f ca="1"/>
        <v/>
      </c>
      <c r="D448" s="101">
        <f ca="1"/>
        <v>0</v>
      </c>
      <c r="E448" s="101">
        <f ca="1"/>
        <v>0</v>
      </c>
      <c r="F448" s="101">
        <f ca="1"/>
        <v>0</v>
      </c>
      <c r="G448" s="101">
        <f ca="1"/>
        <v>0</v>
      </c>
      <c r="H448" s="101">
        <f ca="1"/>
        <v>0</v>
      </c>
      <c r="I448" s="101">
        <f ca="1"/>
        <v>0</v>
      </c>
      <c r="J448" s="101">
        <f ca="1"/>
        <v>0</v>
      </c>
      <c r="L448" s="205"/>
      <c r="M448" s="205"/>
      <c r="S448" s="92" t="str">
        <f t="shared" ca="1" si="32"/>
        <v/>
      </c>
      <c r="U448" s="92" t="str">
        <f t="shared" ca="1" si="31"/>
        <v/>
      </c>
      <c r="V448" s="91">
        <f t="shared" ca="1" si="31"/>
        <v>0</v>
      </c>
      <c r="W448" s="91" t="str">
        <f t="shared" ca="1" si="31"/>
        <v/>
      </c>
      <c r="X448" s="91" t="str" cm="1">
        <f t="array" aca="1" ref="X448" ca="1">IFERROR(_xlfn.IFS(W448="E",1,W448="G/2",$I$3/2,W448="G/5",$I$3/5,W448="G/10",$I$3/10,W448="i",$I$3),"")</f>
        <v/>
      </c>
      <c r="Y448" s="189">
        <f t="shared" ca="1" si="33"/>
        <v>0</v>
      </c>
      <c r="Z448" s="101">
        <f t="shared" ca="1" si="34"/>
        <v>0</v>
      </c>
      <c r="AA448" s="163" t="str">
        <f t="shared" ca="1" si="35"/>
        <v/>
      </c>
      <c r="AB448" s="190" t="str" cm="1">
        <f t="array" aca="1" ref="AB448" ca="1">_xlfn.IFS(Z448=0,"",Z448&gt;2.9,0,Z448&gt;2.4,0.25,Z448&gt;1.9,0.5,Z448&gt;1.5,0.75,Z448&lt;1.6,1)</f>
        <v/>
      </c>
      <c r="AC448" s="191" t="str" cm="1">
        <f t="array" aca="1" ref="AC448" ca="1">_xlfn.IFS(F448=0," ",F448="ALTERNATIVO","REVISAR",F448="REGULAR","NO APLICA")</f>
        <v xml:space="preserve"> </v>
      </c>
      <c r="AD448" s="192" t="str" cm="1">
        <f t="array" ref="AD448">IFERROR(_xlfn.IFS(AND(L448="si",M448="si"),1,AND(L448="no",M448="si"),0.5,AND(L448="si",M448="no"),0.5,AND(L448="no",M448="no"),0),"")</f>
        <v/>
      </c>
    </row>
    <row r="449" spans="1:30">
      <c r="A449" s="101" t="str">
        <f ca="1"/>
        <v/>
      </c>
      <c r="B449" s="101">
        <f ca="1"/>
        <v>0</v>
      </c>
      <c r="C449" s="101" t="str">
        <f ca="1"/>
        <v/>
      </c>
      <c r="D449" s="101">
        <f ca="1"/>
        <v>0</v>
      </c>
      <c r="E449" s="101">
        <f ca="1"/>
        <v>0</v>
      </c>
      <c r="F449" s="101">
        <f ca="1"/>
        <v>0</v>
      </c>
      <c r="G449" s="101">
        <f ca="1"/>
        <v>0</v>
      </c>
      <c r="H449" s="101">
        <f ca="1"/>
        <v>0</v>
      </c>
      <c r="I449" s="101">
        <f ca="1"/>
        <v>0</v>
      </c>
      <c r="J449" s="101">
        <f ca="1"/>
        <v>0</v>
      </c>
      <c r="L449" s="205"/>
      <c r="M449" s="205"/>
      <c r="S449" s="92" t="str">
        <f t="shared" ca="1" si="32"/>
        <v/>
      </c>
      <c r="U449" s="91" t="str">
        <f t="shared" ref="U449:W484" ca="1" si="36">IFERROR(A449,"")</f>
        <v/>
      </c>
      <c r="V449" s="91">
        <f t="shared" ca="1" si="36"/>
        <v>0</v>
      </c>
      <c r="W449" s="91" t="str">
        <f t="shared" ca="1" si="36"/>
        <v/>
      </c>
      <c r="X449" s="91" t="str" cm="1">
        <f t="array" aca="1" ref="X449" ca="1">IFERROR(_xlfn.IFS(W449="E",1,W449="G/2",$I$3/2,W449="G/5",$I$3/5,W449="G/10",$I$3/10,W449="i",$I$3),"")</f>
        <v/>
      </c>
      <c r="Y449" s="189">
        <f t="shared" ca="1" si="33"/>
        <v>0</v>
      </c>
      <c r="Z449" s="101">
        <f t="shared" ca="1" si="34"/>
        <v>0</v>
      </c>
      <c r="AA449" s="163" t="str">
        <f t="shared" ca="1" si="35"/>
        <v/>
      </c>
      <c r="AB449" s="190" t="str" cm="1">
        <f t="array" aca="1" ref="AB449" ca="1">_xlfn.IFS(Z449=0,"",Z449&gt;2.9,0,Z449&gt;2.4,0.25,Z449&gt;1.9,0.5,Z449&gt;1.5,0.75,Z449&lt;1.6,1)</f>
        <v/>
      </c>
      <c r="AC449" s="191" t="str" cm="1">
        <f t="array" aca="1" ref="AC449" ca="1">_xlfn.IFS(F449=0," ",F449="ALTERNATIVO","REVISAR",F449="REGULAR","NO APLICA")</f>
        <v xml:space="preserve"> </v>
      </c>
      <c r="AD449" s="192" t="str" cm="1">
        <f t="array" ref="AD449">IFERROR(_xlfn.IFS(AND(L449="si",M449="si"),1,AND(L449="no",M449="si"),0.5,AND(L449="si",M449="no"),0.5,AND(L449="no",M449="no"),0),"")</f>
        <v/>
      </c>
    </row>
    <row r="450" spans="1:30">
      <c r="A450" s="101" t="str">
        <f ca="1"/>
        <v/>
      </c>
      <c r="B450" s="101">
        <f ca="1"/>
        <v>0</v>
      </c>
      <c r="C450" s="101" t="str">
        <f ca="1"/>
        <v/>
      </c>
      <c r="D450" s="101">
        <f ca="1"/>
        <v>0</v>
      </c>
      <c r="E450" s="101">
        <f ca="1"/>
        <v>0</v>
      </c>
      <c r="F450" s="101">
        <f ca="1"/>
        <v>0</v>
      </c>
      <c r="G450" s="101">
        <f ca="1"/>
        <v>0</v>
      </c>
      <c r="H450" s="101">
        <f ca="1"/>
        <v>0</v>
      </c>
      <c r="I450" s="101">
        <f ca="1"/>
        <v>0</v>
      </c>
      <c r="J450" s="101">
        <f ca="1"/>
        <v>0</v>
      </c>
      <c r="L450" s="205"/>
      <c r="M450" s="205"/>
      <c r="S450" s="92" t="str">
        <f t="shared" ca="1" si="32"/>
        <v/>
      </c>
      <c r="U450" s="91" t="str">
        <f t="shared" ca="1" si="36"/>
        <v/>
      </c>
      <c r="V450" s="91">
        <f t="shared" ca="1" si="36"/>
        <v>0</v>
      </c>
      <c r="W450" s="91" t="str">
        <f t="shared" ca="1" si="36"/>
        <v/>
      </c>
      <c r="X450" s="91" t="str" cm="1">
        <f t="array" aca="1" ref="X450" ca="1">IFERROR(_xlfn.IFS(W450="E",1,W450="G/2",$I$3/2,W450="G/5",$I$3/5,W450="G/10",$I$3/10,W450="i",$I$3),"")</f>
        <v/>
      </c>
      <c r="Y450" s="189">
        <f t="shared" ca="1" si="33"/>
        <v>0</v>
      </c>
      <c r="Z450" s="101">
        <f t="shared" ca="1" si="34"/>
        <v>0</v>
      </c>
      <c r="AA450" s="163" t="str">
        <f t="shared" ca="1" si="35"/>
        <v/>
      </c>
      <c r="AB450" s="190" t="str" cm="1">
        <f t="array" aca="1" ref="AB450" ca="1">_xlfn.IFS(Z450=0,"",Z450&gt;2.9,0,Z450&gt;2.4,0.25,Z450&gt;1.9,0.5,Z450&gt;1.5,0.75,Z450&lt;1.6,1)</f>
        <v/>
      </c>
      <c r="AC450" s="191" t="str" cm="1">
        <f t="array" aca="1" ref="AC450" ca="1">_xlfn.IFS(F450=0," ",F450="ALTERNATIVO","REVISAR",F450="REGULAR","NO APLICA")</f>
        <v xml:space="preserve"> </v>
      </c>
      <c r="AD450" s="192" t="str" cm="1">
        <f t="array" ref="AD450">IFERROR(_xlfn.IFS(AND(L450="si",M450="si"),1,AND(L450="no",M450="si"),0.5,AND(L450="si",M450="no"),0.5,AND(L450="no",M450="no"),0),"")</f>
        <v/>
      </c>
    </row>
    <row r="451" spans="1:30">
      <c r="A451" s="101" t="str">
        <f ca="1"/>
        <v/>
      </c>
      <c r="B451" s="101">
        <f ca="1"/>
        <v>0</v>
      </c>
      <c r="C451" s="101" t="str">
        <f ca="1"/>
        <v/>
      </c>
      <c r="D451" s="101">
        <f ca="1"/>
        <v>0</v>
      </c>
      <c r="E451" s="101">
        <f ca="1"/>
        <v>0</v>
      </c>
      <c r="F451" s="101">
        <f ca="1"/>
        <v>0</v>
      </c>
      <c r="G451" s="101">
        <f ca="1"/>
        <v>0</v>
      </c>
      <c r="H451" s="101">
        <f ca="1"/>
        <v>0</v>
      </c>
      <c r="I451" s="101">
        <f ca="1"/>
        <v>0</v>
      </c>
      <c r="J451" s="101">
        <f ca="1"/>
        <v>0</v>
      </c>
      <c r="L451" s="205"/>
      <c r="M451" s="205"/>
      <c r="S451" s="92" t="str">
        <f t="shared" ca="1" si="32"/>
        <v/>
      </c>
      <c r="U451" s="91" t="str">
        <f t="shared" ca="1" si="36"/>
        <v/>
      </c>
      <c r="V451" s="91">
        <f t="shared" ca="1" si="36"/>
        <v>0</v>
      </c>
      <c r="W451" s="91" t="str">
        <f t="shared" ca="1" si="36"/>
        <v/>
      </c>
      <c r="X451" s="91" t="str" cm="1">
        <f t="array" aca="1" ref="X451" ca="1">IFERROR(_xlfn.IFS(W451="E",1,W451="G/2",$I$3/2,W451="G/5",$I$3/5,W451="G/10",$I$3/10,W451="i",$I$3),"")</f>
        <v/>
      </c>
      <c r="Y451" s="189">
        <f t="shared" ca="1" si="33"/>
        <v>0</v>
      </c>
      <c r="Z451" s="101">
        <f t="shared" ca="1" si="34"/>
        <v>0</v>
      </c>
      <c r="AA451" s="163" t="str">
        <f t="shared" ca="1" si="35"/>
        <v/>
      </c>
      <c r="AB451" s="190" t="str" cm="1">
        <f t="array" aca="1" ref="AB451" ca="1">_xlfn.IFS(Z451=0,"",Z451&gt;2.9,0,Z451&gt;2.4,0.25,Z451&gt;1.9,0.5,Z451&gt;1.5,0.75,Z451&lt;1.6,1)</f>
        <v/>
      </c>
      <c r="AC451" s="191" t="str" cm="1">
        <f t="array" aca="1" ref="AC451" ca="1">_xlfn.IFS(F451=0," ",F451="ALTERNATIVO","REVISAR",F451="REGULAR","NO APLICA")</f>
        <v xml:space="preserve"> </v>
      </c>
      <c r="AD451" s="192" t="str" cm="1">
        <f t="array" ref="AD451">IFERROR(_xlfn.IFS(AND(L451="si",M451="si"),1,AND(L451="no",M451="si"),0.5,AND(L451="si",M451="no"),0.5,AND(L451="no",M451="no"),0),"")</f>
        <v/>
      </c>
    </row>
    <row r="452" spans="1:30">
      <c r="A452" s="101" t="str">
        <f ca="1"/>
        <v/>
      </c>
      <c r="B452" s="101">
        <f ca="1"/>
        <v>0</v>
      </c>
      <c r="C452" s="101" t="str">
        <f ca="1"/>
        <v/>
      </c>
      <c r="D452" s="101">
        <f ca="1"/>
        <v>0</v>
      </c>
      <c r="E452" s="101">
        <f ca="1"/>
        <v>0</v>
      </c>
      <c r="F452" s="101">
        <f ca="1"/>
        <v>0</v>
      </c>
      <c r="G452" s="101">
        <f ca="1"/>
        <v>0</v>
      </c>
      <c r="H452" s="101">
        <f ca="1"/>
        <v>0</v>
      </c>
      <c r="I452" s="101">
        <f ca="1"/>
        <v>0</v>
      </c>
      <c r="J452" s="101">
        <f ca="1"/>
        <v>0</v>
      </c>
      <c r="L452" s="205"/>
      <c r="M452" s="205"/>
      <c r="S452" s="92" t="str">
        <f t="shared" ca="1" si="32"/>
        <v/>
      </c>
      <c r="U452" s="91" t="str">
        <f t="shared" ca="1" si="36"/>
        <v/>
      </c>
      <c r="V452" s="91">
        <f t="shared" ca="1" si="36"/>
        <v>0</v>
      </c>
      <c r="W452" s="91" t="str">
        <f t="shared" ca="1" si="36"/>
        <v/>
      </c>
      <c r="X452" s="91" t="str" cm="1">
        <f t="array" aca="1" ref="X452" ca="1">IFERROR(_xlfn.IFS(W452="E",1,W452="G/2",$I$3/2,W452="G/5",$I$3/5,W452="G/10",$I$3/10,W452="i",$I$3),"")</f>
        <v/>
      </c>
      <c r="Y452" s="189">
        <f t="shared" ca="1" si="33"/>
        <v>0</v>
      </c>
      <c r="Z452" s="101">
        <f t="shared" ca="1" si="34"/>
        <v>0</v>
      </c>
      <c r="AA452" s="163" t="str">
        <f t="shared" ca="1" si="35"/>
        <v/>
      </c>
      <c r="AB452" s="190" t="str" cm="1">
        <f t="array" aca="1" ref="AB452" ca="1">_xlfn.IFS(Z452=0,"",Z452&gt;2.9,0,Z452&gt;2.4,0.25,Z452&gt;1.9,0.5,Z452&gt;1.5,0.75,Z452&lt;1.6,1)</f>
        <v/>
      </c>
      <c r="AC452" s="191" t="str" cm="1">
        <f t="array" aca="1" ref="AC452" ca="1">_xlfn.IFS(F452=0," ",F452="ALTERNATIVO","REVISAR",F452="REGULAR","NO APLICA")</f>
        <v xml:space="preserve"> </v>
      </c>
      <c r="AD452" s="192" t="str" cm="1">
        <f t="array" ref="AD452">IFERROR(_xlfn.IFS(AND(L452="si",M452="si"),1,AND(L452="no",M452="si"),0.5,AND(L452="si",M452="no"),0.5,AND(L452="no",M452="no"),0),"")</f>
        <v/>
      </c>
    </row>
    <row r="453" spans="1:30">
      <c r="A453" s="101" t="str">
        <f ca="1"/>
        <v/>
      </c>
      <c r="B453" s="101">
        <f ca="1"/>
        <v>0</v>
      </c>
      <c r="C453" s="101" t="str">
        <f ca="1"/>
        <v/>
      </c>
      <c r="D453" s="101">
        <f ca="1"/>
        <v>0</v>
      </c>
      <c r="E453" s="101">
        <f ca="1"/>
        <v>0</v>
      </c>
      <c r="F453" s="101">
        <f ca="1"/>
        <v>0</v>
      </c>
      <c r="G453" s="101">
        <f ca="1"/>
        <v>0</v>
      </c>
      <c r="H453" s="101">
        <f ca="1"/>
        <v>0</v>
      </c>
      <c r="I453" s="101">
        <f ca="1"/>
        <v>0</v>
      </c>
      <c r="J453" s="101">
        <f ca="1"/>
        <v>0</v>
      </c>
      <c r="L453" s="205"/>
      <c r="M453" s="205"/>
      <c r="S453" s="92" t="str">
        <f t="shared" ca="1" si="32"/>
        <v/>
      </c>
      <c r="U453" s="91" t="str">
        <f t="shared" ca="1" si="36"/>
        <v/>
      </c>
      <c r="V453" s="91">
        <f t="shared" ca="1" si="36"/>
        <v>0</v>
      </c>
      <c r="W453" s="91" t="str">
        <f t="shared" ca="1" si="36"/>
        <v/>
      </c>
      <c r="X453" s="91" t="str" cm="1">
        <f t="array" aca="1" ref="X453" ca="1">IFERROR(_xlfn.IFS(W453="E",1,W453="G/2",$I$3/2,W453="G/5",$I$3/5,W453="G/10",$I$3/10,W453="i",$I$3),"")</f>
        <v/>
      </c>
      <c r="Y453" s="189">
        <f t="shared" ca="1" si="33"/>
        <v>0</v>
      </c>
      <c r="Z453" s="101">
        <f t="shared" ca="1" si="34"/>
        <v>0</v>
      </c>
      <c r="AA453" s="163" t="str">
        <f t="shared" ca="1" si="35"/>
        <v/>
      </c>
      <c r="AB453" s="190" t="str" cm="1">
        <f t="array" aca="1" ref="AB453" ca="1">_xlfn.IFS(Z453=0,"",Z453&gt;2.9,0,Z453&gt;2.4,0.25,Z453&gt;1.9,0.5,Z453&gt;1.5,0.75,Z453&lt;1.6,1)</f>
        <v/>
      </c>
      <c r="AC453" s="191" t="str" cm="1">
        <f t="array" aca="1" ref="AC453" ca="1">_xlfn.IFS(F453=0," ",F453="ALTERNATIVO","REVISAR",F453="REGULAR","NO APLICA")</f>
        <v xml:space="preserve"> </v>
      </c>
      <c r="AD453" s="192" t="str" cm="1">
        <f t="array" ref="AD453">IFERROR(_xlfn.IFS(AND(L453="si",M453="si"),1,AND(L453="no",M453="si"),0.5,AND(L453="si",M453="no"),0.5,AND(L453="no",M453="no"),0),"")</f>
        <v/>
      </c>
    </row>
    <row r="454" spans="1:30">
      <c r="A454" s="101" t="str">
        <f ca="1"/>
        <v/>
      </c>
      <c r="B454" s="101">
        <f ca="1"/>
        <v>0</v>
      </c>
      <c r="C454" s="101" t="str">
        <f ca="1"/>
        <v/>
      </c>
      <c r="D454" s="101">
        <f ca="1"/>
        <v>0</v>
      </c>
      <c r="E454" s="101">
        <f ca="1"/>
        <v>0</v>
      </c>
      <c r="F454" s="101">
        <f ca="1"/>
        <v>0</v>
      </c>
      <c r="G454" s="101">
        <f ca="1"/>
        <v>0</v>
      </c>
      <c r="H454" s="101">
        <f ca="1"/>
        <v>0</v>
      </c>
      <c r="I454" s="101">
        <f ca="1"/>
        <v>0</v>
      </c>
      <c r="J454" s="101">
        <f ca="1"/>
        <v>0</v>
      </c>
      <c r="L454" s="205"/>
      <c r="M454" s="205"/>
      <c r="S454" s="92" t="str">
        <f t="shared" ca="1" si="32"/>
        <v/>
      </c>
      <c r="U454" s="91" t="str">
        <f t="shared" ca="1" si="36"/>
        <v/>
      </c>
      <c r="V454" s="91">
        <f t="shared" ca="1" si="36"/>
        <v>0</v>
      </c>
      <c r="W454" s="91" t="str">
        <f t="shared" ca="1" si="36"/>
        <v/>
      </c>
      <c r="X454" s="91" t="str" cm="1">
        <f t="array" aca="1" ref="X454" ca="1">IFERROR(_xlfn.IFS(W454="E",1,W454="G/2",$I$3/2,W454="G/5",$I$3/5,W454="G/10",$I$3/10,W454="i",$I$3),"")</f>
        <v/>
      </c>
      <c r="Y454" s="189">
        <f t="shared" ca="1" si="33"/>
        <v>0</v>
      </c>
      <c r="Z454" s="101">
        <f t="shared" ca="1" si="34"/>
        <v>0</v>
      </c>
      <c r="AA454" s="163" t="str">
        <f t="shared" ca="1" si="35"/>
        <v/>
      </c>
      <c r="AB454" s="190" t="str" cm="1">
        <f t="array" aca="1" ref="AB454" ca="1">_xlfn.IFS(Z454=0,"",Z454&gt;2.9,0,Z454&gt;2.4,0.25,Z454&gt;1.9,0.5,Z454&gt;1.5,0.75,Z454&lt;1.6,1)</f>
        <v/>
      </c>
      <c r="AC454" s="191" t="str" cm="1">
        <f t="array" aca="1" ref="AC454" ca="1">_xlfn.IFS(F454=0," ",F454="ALTERNATIVO","REVISAR",F454="REGULAR","NO APLICA")</f>
        <v xml:space="preserve"> </v>
      </c>
      <c r="AD454" s="192" t="str" cm="1">
        <f t="array" ref="AD454">IFERROR(_xlfn.IFS(AND(L454="si",M454="si"),1,AND(L454="no",M454="si"),0.5,AND(L454="si",M454="no"),0.5,AND(L454="no",M454="no"),0),"")</f>
        <v/>
      </c>
    </row>
    <row r="455" spans="1:30">
      <c r="A455" s="101" t="str">
        <f ca="1"/>
        <v/>
      </c>
      <c r="B455" s="101">
        <f ca="1"/>
        <v>0</v>
      </c>
      <c r="C455" s="101" t="str">
        <f ca="1"/>
        <v/>
      </c>
      <c r="D455" s="101">
        <f ca="1"/>
        <v>0</v>
      </c>
      <c r="E455" s="101">
        <f ca="1"/>
        <v>0</v>
      </c>
      <c r="F455" s="101">
        <f ca="1"/>
        <v>0</v>
      </c>
      <c r="G455" s="101">
        <f ca="1"/>
        <v>0</v>
      </c>
      <c r="H455" s="101">
        <f ca="1"/>
        <v>0</v>
      </c>
      <c r="I455" s="101">
        <f ca="1"/>
        <v>0</v>
      </c>
      <c r="J455" s="101">
        <f ca="1"/>
        <v>0</v>
      </c>
      <c r="L455" s="205"/>
      <c r="M455" s="205"/>
      <c r="S455" s="92" t="str">
        <f t="shared" ca="1" si="32"/>
        <v/>
      </c>
      <c r="U455" s="91" t="str">
        <f t="shared" ca="1" si="36"/>
        <v/>
      </c>
      <c r="V455" s="91">
        <f t="shared" ca="1" si="36"/>
        <v>0</v>
      </c>
      <c r="W455" s="91" t="str">
        <f t="shared" ca="1" si="36"/>
        <v/>
      </c>
      <c r="X455" s="91" t="str" cm="1">
        <f t="array" aca="1" ref="X455" ca="1">IFERROR(_xlfn.IFS(W455="E",1,W455="G/2",$I$3/2,W455="G/5",$I$3/5,W455="G/10",$I$3/10,W455="i",$I$3),"")</f>
        <v/>
      </c>
      <c r="Y455" s="189">
        <f t="shared" ca="1" si="33"/>
        <v>0</v>
      </c>
      <c r="Z455" s="101">
        <f t="shared" ca="1" si="34"/>
        <v>0</v>
      </c>
      <c r="AA455" s="163" t="str">
        <f t="shared" ca="1" si="35"/>
        <v/>
      </c>
      <c r="AB455" s="190" t="str" cm="1">
        <f t="array" aca="1" ref="AB455" ca="1">_xlfn.IFS(Z455=0,"",Z455&gt;2.9,0,Z455&gt;2.4,0.25,Z455&gt;1.9,0.5,Z455&gt;1.5,0.75,Z455&lt;1.6,1)</f>
        <v/>
      </c>
      <c r="AC455" s="191" t="str" cm="1">
        <f t="array" aca="1" ref="AC455" ca="1">_xlfn.IFS(F455=0," ",F455="ALTERNATIVO","REVISAR",F455="REGULAR","NO APLICA")</f>
        <v xml:space="preserve"> </v>
      </c>
      <c r="AD455" s="192" t="str" cm="1">
        <f t="array" ref="AD455">IFERROR(_xlfn.IFS(AND(L455="si",M455="si"),1,AND(L455="no",M455="si"),0.5,AND(L455="si",M455="no"),0.5,AND(L455="no",M455="no"),0),"")</f>
        <v/>
      </c>
    </row>
    <row r="456" spans="1:30">
      <c r="A456" s="101" t="str">
        <f ca="1"/>
        <v/>
      </c>
      <c r="B456" s="101">
        <f ca="1"/>
        <v>0</v>
      </c>
      <c r="C456" s="101" t="str">
        <f ca="1"/>
        <v/>
      </c>
      <c r="D456" s="101">
        <f ca="1"/>
        <v>0</v>
      </c>
      <c r="E456" s="101">
        <f ca="1"/>
        <v>0</v>
      </c>
      <c r="F456" s="101">
        <f ca="1"/>
        <v>0</v>
      </c>
      <c r="G456" s="101">
        <f ca="1"/>
        <v>0</v>
      </c>
      <c r="H456" s="101">
        <f ca="1"/>
        <v>0</v>
      </c>
      <c r="I456" s="101">
        <f ca="1"/>
        <v>0</v>
      </c>
      <c r="J456" s="101">
        <f ca="1"/>
        <v>0</v>
      </c>
      <c r="L456" s="205"/>
      <c r="M456" s="205"/>
      <c r="S456" s="92" t="str">
        <f t="shared" ca="1" si="32"/>
        <v/>
      </c>
      <c r="U456" s="91" t="str">
        <f t="shared" ca="1" si="36"/>
        <v/>
      </c>
      <c r="V456" s="91">
        <f t="shared" ca="1" si="36"/>
        <v>0</v>
      </c>
      <c r="W456" s="91" t="str">
        <f t="shared" ca="1" si="36"/>
        <v/>
      </c>
      <c r="X456" s="91" t="str" cm="1">
        <f t="array" aca="1" ref="X456" ca="1">IFERROR(_xlfn.IFS(W456="E",1,W456="G/2",$I$3/2,W456="G/5",$I$3/5,W456="G/10",$I$3/10,W456="i",$I$3),"")</f>
        <v/>
      </c>
      <c r="Y456" s="189">
        <f t="shared" ca="1" si="33"/>
        <v>0</v>
      </c>
      <c r="Z456" s="101">
        <f t="shared" ca="1" si="34"/>
        <v>0</v>
      </c>
      <c r="AA456" s="163" t="str">
        <f t="shared" ca="1" si="35"/>
        <v/>
      </c>
      <c r="AB456" s="190" t="str" cm="1">
        <f t="array" aca="1" ref="AB456" ca="1">_xlfn.IFS(Z456=0,"",Z456&gt;2.9,0,Z456&gt;2.4,0.25,Z456&gt;1.9,0.5,Z456&gt;1.5,0.75,Z456&lt;1.6,1)</f>
        <v/>
      </c>
      <c r="AC456" s="191" t="str" cm="1">
        <f t="array" aca="1" ref="AC456" ca="1">_xlfn.IFS(F456=0," ",F456="ALTERNATIVO","REVISAR",F456="REGULAR","NO APLICA")</f>
        <v xml:space="preserve"> </v>
      </c>
      <c r="AD456" s="192" t="str" cm="1">
        <f t="array" ref="AD456">IFERROR(_xlfn.IFS(AND(L456="si",M456="si"),1,AND(L456="no",M456="si"),0.5,AND(L456="si",M456="no"),0.5,AND(L456="no",M456="no"),0),"")</f>
        <v/>
      </c>
    </row>
    <row r="457" spans="1:30">
      <c r="A457" s="101" t="str">
        <f ca="1"/>
        <v/>
      </c>
      <c r="B457" s="101">
        <f ca="1"/>
        <v>0</v>
      </c>
      <c r="C457" s="101" t="str">
        <f ca="1"/>
        <v/>
      </c>
      <c r="D457" s="101">
        <f ca="1"/>
        <v>0</v>
      </c>
      <c r="E457" s="101">
        <f ca="1"/>
        <v>0</v>
      </c>
      <c r="F457" s="101">
        <f ca="1"/>
        <v>0</v>
      </c>
      <c r="G457" s="101">
        <f ca="1"/>
        <v>0</v>
      </c>
      <c r="H457" s="101">
        <f ca="1"/>
        <v>0</v>
      </c>
      <c r="I457" s="101">
        <f ca="1"/>
        <v>0</v>
      </c>
      <c r="J457" s="101">
        <f ca="1"/>
        <v>0</v>
      </c>
      <c r="L457" s="205"/>
      <c r="M457" s="205"/>
      <c r="S457" s="92" t="str">
        <f t="shared" ca="1" si="32"/>
        <v/>
      </c>
      <c r="U457" s="91" t="str">
        <f t="shared" ca="1" si="36"/>
        <v/>
      </c>
      <c r="V457" s="91">
        <f t="shared" ca="1" si="36"/>
        <v>0</v>
      </c>
      <c r="W457" s="91" t="str">
        <f t="shared" ca="1" si="36"/>
        <v/>
      </c>
      <c r="X457" s="91" t="str" cm="1">
        <f t="array" aca="1" ref="X457" ca="1">IFERROR(_xlfn.IFS(W457="E",1,W457="G/2",$I$3/2,W457="G/5",$I$3/5,W457="G/10",$I$3/10,W457="i",$I$3),"")</f>
        <v/>
      </c>
      <c r="Y457" s="189">
        <f t="shared" ca="1" si="33"/>
        <v>0</v>
      </c>
      <c r="Z457" s="101">
        <f t="shared" ca="1" si="34"/>
        <v>0</v>
      </c>
      <c r="AA457" s="163" t="str">
        <f t="shared" ca="1" si="35"/>
        <v/>
      </c>
      <c r="AB457" s="190" t="str" cm="1">
        <f t="array" aca="1" ref="AB457" ca="1">_xlfn.IFS(Z457=0,"",Z457&gt;2.9,0,Z457&gt;2.4,0.25,Z457&gt;1.9,0.5,Z457&gt;1.5,0.75,Z457&lt;1.6,1)</f>
        <v/>
      </c>
      <c r="AC457" s="191" t="str" cm="1">
        <f t="array" aca="1" ref="AC457" ca="1">_xlfn.IFS(F457=0," ",F457="ALTERNATIVO","REVISAR",F457="REGULAR","NO APLICA")</f>
        <v xml:space="preserve"> </v>
      </c>
      <c r="AD457" s="192" t="str" cm="1">
        <f t="array" ref="AD457">IFERROR(_xlfn.IFS(AND(L457="si",M457="si"),1,AND(L457="no",M457="si"),0.5,AND(L457="si",M457="no"),0.5,AND(L457="no",M457="no"),0),"")</f>
        <v/>
      </c>
    </row>
    <row r="458" spans="1:30">
      <c r="A458" s="101" t="str">
        <f ca="1"/>
        <v/>
      </c>
      <c r="B458" s="101">
        <f ca="1"/>
        <v>0</v>
      </c>
      <c r="C458" s="101" t="str">
        <f ca="1"/>
        <v/>
      </c>
      <c r="D458" s="101">
        <f ca="1"/>
        <v>0</v>
      </c>
      <c r="E458" s="101">
        <f ca="1"/>
        <v>0</v>
      </c>
      <c r="F458" s="101">
        <f ca="1"/>
        <v>0</v>
      </c>
      <c r="G458" s="101">
        <f ca="1"/>
        <v>0</v>
      </c>
      <c r="H458" s="101">
        <f ca="1"/>
        <v>0</v>
      </c>
      <c r="I458" s="101">
        <f ca="1"/>
        <v>0</v>
      </c>
      <c r="J458" s="101">
        <f ca="1"/>
        <v>0</v>
      </c>
      <c r="L458" s="205"/>
      <c r="M458" s="205"/>
      <c r="S458" s="92" t="str">
        <f t="shared" ca="1" si="32"/>
        <v/>
      </c>
      <c r="U458" s="91" t="str">
        <f t="shared" ca="1" si="36"/>
        <v/>
      </c>
      <c r="V458" s="91">
        <f t="shared" ca="1" si="36"/>
        <v>0</v>
      </c>
      <c r="W458" s="91" t="str">
        <f t="shared" ca="1" si="36"/>
        <v/>
      </c>
      <c r="X458" s="91" t="str" cm="1">
        <f t="array" aca="1" ref="X458" ca="1">IFERROR(_xlfn.IFS(W458="E",1,W458="G/2",$I$3/2,W458="G/5",$I$3/5,W458="G/10",$I$3/10,W458="i",$I$3),"")</f>
        <v/>
      </c>
      <c r="Y458" s="189">
        <f t="shared" ca="1" si="33"/>
        <v>0</v>
      </c>
      <c r="Z458" s="101">
        <f t="shared" ca="1" si="34"/>
        <v>0</v>
      </c>
      <c r="AA458" s="163" t="str">
        <f t="shared" ca="1" si="35"/>
        <v/>
      </c>
      <c r="AB458" s="190" t="str" cm="1">
        <f t="array" aca="1" ref="AB458" ca="1">_xlfn.IFS(Z458=0,"",Z458&gt;2.9,0,Z458&gt;2.4,0.25,Z458&gt;1.9,0.5,Z458&gt;1.5,0.75,Z458&lt;1.6,1)</f>
        <v/>
      </c>
      <c r="AC458" s="191" t="str" cm="1">
        <f t="array" aca="1" ref="AC458" ca="1">_xlfn.IFS(F458=0," ",F458="ALTERNATIVO","REVISAR",F458="REGULAR","NO APLICA")</f>
        <v xml:space="preserve"> </v>
      </c>
      <c r="AD458" s="192" t="str" cm="1">
        <f t="array" ref="AD458">IFERROR(_xlfn.IFS(AND(L458="si",M458="si"),1,AND(L458="no",M458="si"),0.5,AND(L458="si",M458="no"),0.5,AND(L458="no",M458="no"),0),"")</f>
        <v/>
      </c>
    </row>
    <row r="459" spans="1:30">
      <c r="A459" s="101" t="str">
        <f ca="1"/>
        <v/>
      </c>
      <c r="B459" s="101">
        <f ca="1"/>
        <v>0</v>
      </c>
      <c r="C459" s="101" t="str">
        <f ca="1"/>
        <v/>
      </c>
      <c r="D459" s="101">
        <f ca="1"/>
        <v>0</v>
      </c>
      <c r="E459" s="101">
        <f ca="1"/>
        <v>0</v>
      </c>
      <c r="F459" s="101">
        <f ca="1"/>
        <v>0</v>
      </c>
      <c r="G459" s="101">
        <f ca="1"/>
        <v>0</v>
      </c>
      <c r="H459" s="101">
        <f ca="1"/>
        <v>0</v>
      </c>
      <c r="I459" s="101">
        <f ca="1"/>
        <v>0</v>
      </c>
      <c r="J459" s="101">
        <f ca="1"/>
        <v>0</v>
      </c>
      <c r="L459" s="205"/>
      <c r="M459" s="205"/>
      <c r="S459" s="92" t="str">
        <f t="shared" ca="1" si="32"/>
        <v/>
      </c>
      <c r="U459" s="91" t="str">
        <f t="shared" ca="1" si="36"/>
        <v/>
      </c>
      <c r="V459" s="91">
        <f t="shared" ca="1" si="36"/>
        <v>0</v>
      </c>
      <c r="W459" s="91" t="str">
        <f t="shared" ca="1" si="36"/>
        <v/>
      </c>
      <c r="X459" s="91" t="str" cm="1">
        <f t="array" aca="1" ref="X459" ca="1">IFERROR(_xlfn.IFS(W459="E",1,W459="G/2",$I$3/2,W459="G/5",$I$3/5,W459="G/10",$I$3/10,W459="i",$I$3),"")</f>
        <v/>
      </c>
      <c r="Y459" s="189">
        <f t="shared" ca="1" si="33"/>
        <v>0</v>
      </c>
      <c r="Z459" s="101">
        <f t="shared" ca="1" si="34"/>
        <v>0</v>
      </c>
      <c r="AA459" s="163" t="str">
        <f t="shared" ca="1" si="35"/>
        <v/>
      </c>
      <c r="AB459" s="190" t="str" cm="1">
        <f t="array" aca="1" ref="AB459" ca="1">_xlfn.IFS(Z459=0,"",Z459&gt;2.9,0,Z459&gt;2.4,0.25,Z459&gt;1.9,0.5,Z459&gt;1.5,0.75,Z459&lt;1.6,1)</f>
        <v/>
      </c>
      <c r="AC459" s="191" t="str" cm="1">
        <f t="array" aca="1" ref="AC459" ca="1">_xlfn.IFS(F459=0," ",F459="ALTERNATIVO","REVISAR",F459="REGULAR","NO APLICA")</f>
        <v xml:space="preserve"> </v>
      </c>
      <c r="AD459" s="192" t="str" cm="1">
        <f t="array" ref="AD459">IFERROR(_xlfn.IFS(AND(L459="si",M459="si"),1,AND(L459="no",M459="si"),0.5,AND(L459="si",M459="no"),0.5,AND(L459="no",M459="no"),0),"")</f>
        <v/>
      </c>
    </row>
    <row r="460" spans="1:30">
      <c r="A460" s="101" t="str">
        <f ca="1"/>
        <v/>
      </c>
      <c r="B460" s="101">
        <f ca="1"/>
        <v>0</v>
      </c>
      <c r="C460" s="101" t="str">
        <f ca="1"/>
        <v/>
      </c>
      <c r="D460" s="101">
        <f ca="1"/>
        <v>0</v>
      </c>
      <c r="E460" s="101">
        <f ca="1"/>
        <v>0</v>
      </c>
      <c r="F460" s="101">
        <f ca="1"/>
        <v>0</v>
      </c>
      <c r="G460" s="101">
        <f ca="1"/>
        <v>0</v>
      </c>
      <c r="H460" s="101">
        <f ca="1"/>
        <v>0</v>
      </c>
      <c r="I460" s="101">
        <f ca="1"/>
        <v>0</v>
      </c>
      <c r="J460" s="101">
        <f ca="1"/>
        <v>0</v>
      </c>
      <c r="L460" s="205"/>
      <c r="M460" s="205"/>
      <c r="S460" s="92" t="str">
        <f t="shared" ref="S460:S523" ca="1" si="37">IFERROR(A460,"")</f>
        <v/>
      </c>
      <c r="U460" s="91" t="str">
        <f t="shared" ca="1" si="36"/>
        <v/>
      </c>
      <c r="V460" s="91">
        <f t="shared" ca="1" si="36"/>
        <v>0</v>
      </c>
      <c r="W460" s="91" t="str">
        <f t="shared" ca="1" si="36"/>
        <v/>
      </c>
      <c r="X460" s="91" t="str" cm="1">
        <f t="array" aca="1" ref="X460" ca="1">IFERROR(_xlfn.IFS(W460="E",1,W460="G/2",$I$3/2,W460="G/5",$I$3/5,W460="G/10",$I$3/10,W460="i",$I$3),"")</f>
        <v/>
      </c>
      <c r="Y460" s="189">
        <f t="shared" ref="Y460:Y523" ca="1" si="38">IFERROR(H460,"")</f>
        <v>0</v>
      </c>
      <c r="Z460" s="101">
        <f t="shared" ref="Z460:Z523" ca="1" si="39">IFERROR(Y460/X460,0)</f>
        <v>0</v>
      </c>
      <c r="AA460" s="163" t="str">
        <f t="shared" ca="1" si="35"/>
        <v/>
      </c>
      <c r="AB460" s="190" t="str" cm="1">
        <f t="array" aca="1" ref="AB460" ca="1">_xlfn.IFS(Z460=0,"",Z460&gt;2.9,0,Z460&gt;2.4,0.25,Z460&gt;1.9,0.5,Z460&gt;1.5,0.75,Z460&lt;1.6,1)</f>
        <v/>
      </c>
      <c r="AC460" s="191" t="str" cm="1">
        <f t="array" aca="1" ref="AC460" ca="1">_xlfn.IFS(F460=0," ",F460="ALTERNATIVO","REVISAR",F460="REGULAR","NO APLICA")</f>
        <v xml:space="preserve"> </v>
      </c>
      <c r="AD460" s="192" t="str" cm="1">
        <f t="array" ref="AD460">IFERROR(_xlfn.IFS(AND(L460="si",M460="si"),1,AND(L460="no",M460="si"),0.5,AND(L460="si",M460="no"),0.5,AND(L460="no",M460="no"),0),"")</f>
        <v/>
      </c>
    </row>
    <row r="461" spans="1:30">
      <c r="A461" s="101" t="str">
        <f ca="1"/>
        <v/>
      </c>
      <c r="B461" s="101">
        <f ca="1"/>
        <v>0</v>
      </c>
      <c r="C461" s="101" t="str">
        <f ca="1"/>
        <v/>
      </c>
      <c r="D461" s="101">
        <f ca="1"/>
        <v>0</v>
      </c>
      <c r="E461" s="101">
        <f ca="1"/>
        <v>0</v>
      </c>
      <c r="F461" s="101">
        <f ca="1"/>
        <v>0</v>
      </c>
      <c r="G461" s="101">
        <f ca="1"/>
        <v>0</v>
      </c>
      <c r="H461" s="101">
        <f ca="1"/>
        <v>0</v>
      </c>
      <c r="I461" s="101">
        <f ca="1"/>
        <v>0</v>
      </c>
      <c r="J461" s="101">
        <f ca="1"/>
        <v>0</v>
      </c>
      <c r="L461" s="205"/>
      <c r="M461" s="205"/>
      <c r="S461" s="92" t="str">
        <f t="shared" ca="1" si="37"/>
        <v/>
      </c>
      <c r="U461" s="91" t="str">
        <f t="shared" ca="1" si="36"/>
        <v/>
      </c>
      <c r="V461" s="91">
        <f t="shared" ca="1" si="36"/>
        <v>0</v>
      </c>
      <c r="W461" s="91" t="str">
        <f t="shared" ca="1" si="36"/>
        <v/>
      </c>
      <c r="X461" s="91" t="str" cm="1">
        <f t="array" aca="1" ref="X461" ca="1">IFERROR(_xlfn.IFS(W461="E",1,W461="G/2",$I$3/2,W461="G/5",$I$3/5,W461="G/10",$I$3/10,W461="i",$I$3),"")</f>
        <v/>
      </c>
      <c r="Y461" s="189">
        <f t="shared" ca="1" si="38"/>
        <v>0</v>
      </c>
      <c r="Z461" s="101">
        <f t="shared" ca="1" si="39"/>
        <v>0</v>
      </c>
      <c r="AA461" s="163" t="str">
        <f t="shared" ca="1" si="35"/>
        <v/>
      </c>
      <c r="AB461" s="190" t="str" cm="1">
        <f t="array" aca="1" ref="AB461" ca="1">_xlfn.IFS(Z461=0,"",Z461&gt;2.9,0,Z461&gt;2.4,0.25,Z461&gt;1.9,0.5,Z461&gt;1.5,0.75,Z461&lt;1.6,1)</f>
        <v/>
      </c>
      <c r="AC461" s="191" t="str" cm="1">
        <f t="array" aca="1" ref="AC461" ca="1">_xlfn.IFS(F461=0," ",F461="ALTERNATIVO","REVISAR",F461="REGULAR","NO APLICA")</f>
        <v xml:space="preserve"> </v>
      </c>
      <c r="AD461" s="192" t="str" cm="1">
        <f t="array" ref="AD461">IFERROR(_xlfn.IFS(AND(L461="si",M461="si"),1,AND(L461="no",M461="si"),0.5,AND(L461="si",M461="no"),0.5,AND(L461="no",M461="no"),0),"")</f>
        <v/>
      </c>
    </row>
    <row r="462" spans="1:30">
      <c r="A462" s="101" t="str">
        <f ca="1"/>
        <v/>
      </c>
      <c r="B462" s="101">
        <f ca="1"/>
        <v>0</v>
      </c>
      <c r="C462" s="101" t="str">
        <f ca="1"/>
        <v/>
      </c>
      <c r="D462" s="101">
        <f ca="1"/>
        <v>0</v>
      </c>
      <c r="E462" s="101">
        <f ca="1"/>
        <v>0</v>
      </c>
      <c r="F462" s="101">
        <f ca="1"/>
        <v>0</v>
      </c>
      <c r="G462" s="101">
        <f ca="1"/>
        <v>0</v>
      </c>
      <c r="H462" s="101">
        <f ca="1"/>
        <v>0</v>
      </c>
      <c r="I462" s="101">
        <f ca="1"/>
        <v>0</v>
      </c>
      <c r="J462" s="101">
        <f ca="1"/>
        <v>0</v>
      </c>
      <c r="L462" s="205"/>
      <c r="M462" s="205"/>
      <c r="S462" s="92" t="str">
        <f t="shared" ca="1" si="37"/>
        <v/>
      </c>
      <c r="U462" s="91" t="str">
        <f t="shared" ca="1" si="36"/>
        <v/>
      </c>
      <c r="V462" s="91">
        <f t="shared" ca="1" si="36"/>
        <v>0</v>
      </c>
      <c r="W462" s="91" t="str">
        <f t="shared" ca="1" si="36"/>
        <v/>
      </c>
      <c r="X462" s="91" t="str" cm="1">
        <f t="array" aca="1" ref="X462" ca="1">IFERROR(_xlfn.IFS(W462="E",1,W462="G/2",$I$3/2,W462="G/5",$I$3/5,W462="G/10",$I$3/10,W462="i",$I$3),"")</f>
        <v/>
      </c>
      <c r="Y462" s="189">
        <f t="shared" ca="1" si="38"/>
        <v>0</v>
      </c>
      <c r="Z462" s="101">
        <f t="shared" ca="1" si="39"/>
        <v>0</v>
      </c>
      <c r="AA462" s="163" t="str">
        <f t="shared" ca="1" si="35"/>
        <v/>
      </c>
      <c r="AB462" s="190" t="str" cm="1">
        <f t="array" aca="1" ref="AB462" ca="1">_xlfn.IFS(Z462=0,"",Z462&gt;2.9,0,Z462&gt;2.4,0.25,Z462&gt;1.9,0.5,Z462&gt;1.5,0.75,Z462&lt;1.6,1)</f>
        <v/>
      </c>
      <c r="AC462" s="191" t="str" cm="1">
        <f t="array" aca="1" ref="AC462" ca="1">_xlfn.IFS(F462=0," ",F462="ALTERNATIVO","REVISAR",F462="REGULAR","NO APLICA")</f>
        <v xml:space="preserve"> </v>
      </c>
      <c r="AD462" s="192" t="str" cm="1">
        <f t="array" ref="AD462">IFERROR(_xlfn.IFS(AND(L462="si",M462="si"),1,AND(L462="no",M462="si"),0.5,AND(L462="si",M462="no"),0.5,AND(L462="no",M462="no"),0),"")</f>
        <v/>
      </c>
    </row>
    <row r="463" spans="1:30">
      <c r="A463" s="101" t="str">
        <f ca="1"/>
        <v/>
      </c>
      <c r="B463" s="101">
        <f ca="1"/>
        <v>0</v>
      </c>
      <c r="C463" s="101" t="str">
        <f ca="1"/>
        <v/>
      </c>
      <c r="D463" s="101">
        <f ca="1"/>
        <v>0</v>
      </c>
      <c r="E463" s="101">
        <f ca="1"/>
        <v>0</v>
      </c>
      <c r="F463" s="101">
        <f ca="1"/>
        <v>0</v>
      </c>
      <c r="G463" s="101">
        <f ca="1"/>
        <v>0</v>
      </c>
      <c r="H463" s="101">
        <f ca="1"/>
        <v>0</v>
      </c>
      <c r="I463" s="101">
        <f ca="1"/>
        <v>0</v>
      </c>
      <c r="J463" s="101">
        <f ca="1"/>
        <v>0</v>
      </c>
      <c r="L463" s="205"/>
      <c r="M463" s="205"/>
      <c r="S463" s="92" t="str">
        <f t="shared" ca="1" si="37"/>
        <v/>
      </c>
      <c r="U463" s="91" t="str">
        <f t="shared" ca="1" si="36"/>
        <v/>
      </c>
      <c r="V463" s="91">
        <f t="shared" ca="1" si="36"/>
        <v>0</v>
      </c>
      <c r="W463" s="91" t="str">
        <f t="shared" ca="1" si="36"/>
        <v/>
      </c>
      <c r="X463" s="91" t="str" cm="1">
        <f t="array" aca="1" ref="X463" ca="1">IFERROR(_xlfn.IFS(W463="E",1,W463="G/2",$I$3/2,W463="G/5",$I$3/5,W463="G/10",$I$3/10,W463="i",$I$3),"")</f>
        <v/>
      </c>
      <c r="Y463" s="189">
        <f t="shared" ca="1" si="38"/>
        <v>0</v>
      </c>
      <c r="Z463" s="101">
        <f t="shared" ca="1" si="39"/>
        <v>0</v>
      </c>
      <c r="AA463" s="163" t="str">
        <f t="shared" ca="1" si="35"/>
        <v/>
      </c>
      <c r="AB463" s="190" t="str" cm="1">
        <f t="array" aca="1" ref="AB463" ca="1">_xlfn.IFS(Z463=0,"",Z463&gt;2.9,0,Z463&gt;2.4,0.25,Z463&gt;1.9,0.5,Z463&gt;1.5,0.75,Z463&lt;1.6,1)</f>
        <v/>
      </c>
      <c r="AC463" s="191" t="str" cm="1">
        <f t="array" aca="1" ref="AC463" ca="1">_xlfn.IFS(F463=0," ",F463="ALTERNATIVO","REVISAR",F463="REGULAR","NO APLICA")</f>
        <v xml:space="preserve"> </v>
      </c>
      <c r="AD463" s="192" t="str" cm="1">
        <f t="array" ref="AD463">IFERROR(_xlfn.IFS(AND(L463="si",M463="si"),1,AND(L463="no",M463="si"),0.5,AND(L463="si",M463="no"),0.5,AND(L463="no",M463="no"),0),"")</f>
        <v/>
      </c>
    </row>
    <row r="464" spans="1:30">
      <c r="A464" s="101" t="str">
        <f ca="1"/>
        <v/>
      </c>
      <c r="B464" s="101">
        <f ca="1"/>
        <v>0</v>
      </c>
      <c r="C464" s="101" t="str">
        <f ca="1"/>
        <v/>
      </c>
      <c r="D464" s="101">
        <f ca="1"/>
        <v>0</v>
      </c>
      <c r="E464" s="101">
        <f ca="1"/>
        <v>0</v>
      </c>
      <c r="F464" s="101">
        <f ca="1"/>
        <v>0</v>
      </c>
      <c r="G464" s="101">
        <f ca="1"/>
        <v>0</v>
      </c>
      <c r="H464" s="101">
        <f ca="1"/>
        <v>0</v>
      </c>
      <c r="I464" s="101">
        <f ca="1"/>
        <v>0</v>
      </c>
      <c r="J464" s="101">
        <f ca="1"/>
        <v>0</v>
      </c>
      <c r="L464" s="205"/>
      <c r="M464" s="205"/>
      <c r="S464" s="92" t="str">
        <f t="shared" ca="1" si="37"/>
        <v/>
      </c>
      <c r="U464" s="91" t="str">
        <f t="shared" ca="1" si="36"/>
        <v/>
      </c>
      <c r="V464" s="91">
        <f t="shared" ca="1" si="36"/>
        <v>0</v>
      </c>
      <c r="W464" s="91" t="str">
        <f t="shared" ca="1" si="36"/>
        <v/>
      </c>
      <c r="X464" s="91" t="str" cm="1">
        <f t="array" aca="1" ref="X464" ca="1">IFERROR(_xlfn.IFS(W464="E",1,W464="G/2",$I$3/2,W464="G/5",$I$3/5,W464="G/10",$I$3/10,W464="i",$I$3),"")</f>
        <v/>
      </c>
      <c r="Y464" s="189">
        <f t="shared" ca="1" si="38"/>
        <v>0</v>
      </c>
      <c r="Z464" s="101">
        <f t="shared" ca="1" si="39"/>
        <v>0</v>
      </c>
      <c r="AA464" s="163" t="str">
        <f t="shared" ca="1" si="35"/>
        <v/>
      </c>
      <c r="AB464" s="190" t="str" cm="1">
        <f t="array" aca="1" ref="AB464" ca="1">_xlfn.IFS(Z464=0,"",Z464&gt;2.9,0,Z464&gt;2.4,0.25,Z464&gt;1.9,0.5,Z464&gt;1.5,0.75,Z464&lt;1.6,1)</f>
        <v/>
      </c>
      <c r="AC464" s="191" t="str" cm="1">
        <f t="array" aca="1" ref="AC464" ca="1">_xlfn.IFS(F464=0," ",F464="ALTERNATIVO","REVISAR",F464="REGULAR","NO APLICA")</f>
        <v xml:space="preserve"> </v>
      </c>
      <c r="AD464" s="192" t="str" cm="1">
        <f t="array" ref="AD464">IFERROR(_xlfn.IFS(AND(L464="si",M464="si"),1,AND(L464="no",M464="si"),0.5,AND(L464="si",M464="no"),0.5,AND(L464="no",M464="no"),0),"")</f>
        <v/>
      </c>
    </row>
    <row r="465" spans="1:30">
      <c r="A465" s="101" t="str">
        <f ca="1"/>
        <v/>
      </c>
      <c r="B465" s="101">
        <f ca="1"/>
        <v>0</v>
      </c>
      <c r="C465" s="101" t="str">
        <f ca="1"/>
        <v/>
      </c>
      <c r="D465" s="101">
        <f ca="1"/>
        <v>0</v>
      </c>
      <c r="E465" s="101">
        <f ca="1"/>
        <v>0</v>
      </c>
      <c r="F465" s="101">
        <f ca="1"/>
        <v>0</v>
      </c>
      <c r="G465" s="101">
        <f ca="1"/>
        <v>0</v>
      </c>
      <c r="H465" s="101">
        <f ca="1"/>
        <v>0</v>
      </c>
      <c r="I465" s="101">
        <f ca="1"/>
        <v>0</v>
      </c>
      <c r="J465" s="101">
        <f ca="1"/>
        <v>0</v>
      </c>
      <c r="L465" s="205"/>
      <c r="M465" s="205"/>
      <c r="S465" s="92" t="str">
        <f t="shared" ca="1" si="37"/>
        <v/>
      </c>
      <c r="U465" s="91" t="str">
        <f t="shared" ca="1" si="36"/>
        <v/>
      </c>
      <c r="V465" s="91">
        <f t="shared" ca="1" si="36"/>
        <v>0</v>
      </c>
      <c r="W465" s="91" t="str">
        <f t="shared" ca="1" si="36"/>
        <v/>
      </c>
      <c r="X465" s="91" t="str" cm="1">
        <f t="array" aca="1" ref="X465" ca="1">IFERROR(_xlfn.IFS(W465="E",1,W465="G/2",$I$3/2,W465="G/5",$I$3/5,W465="G/10",$I$3/10,W465="i",$I$3),"")</f>
        <v/>
      </c>
      <c r="Y465" s="189">
        <f t="shared" ca="1" si="38"/>
        <v>0</v>
      </c>
      <c r="Z465" s="101">
        <f t="shared" ca="1" si="39"/>
        <v>0</v>
      </c>
      <c r="AA465" s="163" t="str">
        <f t="shared" ca="1" si="35"/>
        <v/>
      </c>
      <c r="AB465" s="190" t="str" cm="1">
        <f t="array" aca="1" ref="AB465" ca="1">_xlfn.IFS(Z465=0,"",Z465&gt;2.9,0,Z465&gt;2.4,0.25,Z465&gt;1.9,0.5,Z465&gt;1.5,0.75,Z465&lt;1.6,1)</f>
        <v/>
      </c>
      <c r="AC465" s="191" t="str" cm="1">
        <f t="array" aca="1" ref="AC465" ca="1">_xlfn.IFS(F465=0," ",F465="ALTERNATIVO","REVISAR",F465="REGULAR","NO APLICA")</f>
        <v xml:space="preserve"> </v>
      </c>
      <c r="AD465" s="192" t="str" cm="1">
        <f t="array" ref="AD465">IFERROR(_xlfn.IFS(AND(L465="si",M465="si"),1,AND(L465="no",M465="si"),0.5,AND(L465="si",M465="no"),0.5,AND(L465="no",M465="no"),0),"")</f>
        <v/>
      </c>
    </row>
    <row r="466" spans="1:30">
      <c r="A466" s="101" t="str">
        <f ca="1"/>
        <v/>
      </c>
      <c r="B466" s="101">
        <f ca="1"/>
        <v>0</v>
      </c>
      <c r="C466" s="101" t="str">
        <f ca="1"/>
        <v/>
      </c>
      <c r="D466" s="101">
        <f ca="1"/>
        <v>0</v>
      </c>
      <c r="E466" s="101">
        <f ca="1"/>
        <v>0</v>
      </c>
      <c r="F466" s="101">
        <f ca="1"/>
        <v>0</v>
      </c>
      <c r="G466" s="101">
        <f ca="1"/>
        <v>0</v>
      </c>
      <c r="H466" s="101">
        <f ca="1"/>
        <v>0</v>
      </c>
      <c r="I466" s="101">
        <f ca="1"/>
        <v>0</v>
      </c>
      <c r="J466" s="101">
        <f ca="1"/>
        <v>0</v>
      </c>
      <c r="L466" s="205"/>
      <c r="M466" s="205"/>
      <c r="S466" s="92" t="str">
        <f t="shared" ca="1" si="37"/>
        <v/>
      </c>
      <c r="U466" s="91" t="str">
        <f t="shared" ca="1" si="36"/>
        <v/>
      </c>
      <c r="V466" s="91">
        <f t="shared" ca="1" si="36"/>
        <v>0</v>
      </c>
      <c r="W466" s="91" t="str">
        <f t="shared" ca="1" si="36"/>
        <v/>
      </c>
      <c r="X466" s="91" t="str" cm="1">
        <f t="array" aca="1" ref="X466" ca="1">IFERROR(_xlfn.IFS(W466="E",1,W466="G/2",$I$3/2,W466="G/5",$I$3/5,W466="G/10",$I$3/10,W466="i",$I$3),"")</f>
        <v/>
      </c>
      <c r="Y466" s="189">
        <f t="shared" ca="1" si="38"/>
        <v>0</v>
      </c>
      <c r="Z466" s="101">
        <f t="shared" ca="1" si="39"/>
        <v>0</v>
      </c>
      <c r="AA466" s="163" t="str">
        <f t="shared" ca="1" si="35"/>
        <v/>
      </c>
      <c r="AB466" s="190" t="str" cm="1">
        <f t="array" aca="1" ref="AB466" ca="1">_xlfn.IFS(Z466=0,"",Z466&gt;2.9,0,Z466&gt;2.4,0.25,Z466&gt;1.9,0.5,Z466&gt;1.5,0.75,Z466&lt;1.6,1)</f>
        <v/>
      </c>
      <c r="AC466" s="191" t="str" cm="1">
        <f t="array" aca="1" ref="AC466" ca="1">_xlfn.IFS(F466=0," ",F466="ALTERNATIVO","REVISAR",F466="REGULAR","NO APLICA")</f>
        <v xml:space="preserve"> </v>
      </c>
      <c r="AD466" s="192" t="str" cm="1">
        <f t="array" ref="AD466">IFERROR(_xlfn.IFS(AND(L466="si",M466="si"),1,AND(L466="no",M466="si"),0.5,AND(L466="si",M466="no"),0.5,AND(L466="no",M466="no"),0),"")</f>
        <v/>
      </c>
    </row>
    <row r="467" spans="1:30">
      <c r="A467" s="101" t="str">
        <f ca="1"/>
        <v/>
      </c>
      <c r="B467" s="101">
        <f ca="1"/>
        <v>0</v>
      </c>
      <c r="C467" s="101" t="str">
        <f ca="1"/>
        <v/>
      </c>
      <c r="D467" s="101">
        <f ca="1"/>
        <v>0</v>
      </c>
      <c r="E467" s="101">
        <f ca="1"/>
        <v>0</v>
      </c>
      <c r="F467" s="101">
        <f ca="1"/>
        <v>0</v>
      </c>
      <c r="G467" s="101">
        <f ca="1"/>
        <v>0</v>
      </c>
      <c r="H467" s="101">
        <f ca="1"/>
        <v>0</v>
      </c>
      <c r="I467" s="101">
        <f ca="1"/>
        <v>0</v>
      </c>
      <c r="J467" s="101">
        <f ca="1"/>
        <v>0</v>
      </c>
      <c r="L467" s="205"/>
      <c r="M467" s="205"/>
      <c r="S467" s="92" t="str">
        <f t="shared" ca="1" si="37"/>
        <v/>
      </c>
      <c r="U467" s="91" t="str">
        <f t="shared" ca="1" si="36"/>
        <v/>
      </c>
      <c r="V467" s="91">
        <f t="shared" ca="1" si="36"/>
        <v>0</v>
      </c>
      <c r="W467" s="91" t="str">
        <f t="shared" ca="1" si="36"/>
        <v/>
      </c>
      <c r="X467" s="91" t="str" cm="1">
        <f t="array" aca="1" ref="X467" ca="1">IFERROR(_xlfn.IFS(W467="E",1,W467="G/2",$I$3/2,W467="G/5",$I$3/5,W467="G/10",$I$3/10,W467="i",$I$3),"")</f>
        <v/>
      </c>
      <c r="Y467" s="189">
        <f t="shared" ca="1" si="38"/>
        <v>0</v>
      </c>
      <c r="Z467" s="101">
        <f t="shared" ca="1" si="39"/>
        <v>0</v>
      </c>
      <c r="AA467" s="163" t="str">
        <f t="shared" ca="1" si="35"/>
        <v/>
      </c>
      <c r="AB467" s="190" t="str" cm="1">
        <f t="array" aca="1" ref="AB467" ca="1">_xlfn.IFS(Z467=0,"",Z467&gt;2.9,0,Z467&gt;2.4,0.25,Z467&gt;1.9,0.5,Z467&gt;1.5,0.75,Z467&lt;1.6,1)</f>
        <v/>
      </c>
      <c r="AC467" s="191" t="str" cm="1">
        <f t="array" aca="1" ref="AC467" ca="1">_xlfn.IFS(F467=0," ",F467="ALTERNATIVO","REVISAR",F467="REGULAR","NO APLICA")</f>
        <v xml:space="preserve"> </v>
      </c>
      <c r="AD467" s="192" t="str" cm="1">
        <f t="array" ref="AD467">IFERROR(_xlfn.IFS(AND(L467="si",M467="si"),1,AND(L467="no",M467="si"),0.5,AND(L467="si",M467="no"),0.5,AND(L467="no",M467="no"),0),"")</f>
        <v/>
      </c>
    </row>
    <row r="468" spans="1:30">
      <c r="A468" s="101" t="str">
        <f ca="1"/>
        <v/>
      </c>
      <c r="B468" s="101">
        <f ca="1"/>
        <v>0</v>
      </c>
      <c r="C468" s="101" t="str">
        <f ca="1"/>
        <v/>
      </c>
      <c r="D468" s="101">
        <f ca="1"/>
        <v>0</v>
      </c>
      <c r="E468" s="101">
        <f ca="1"/>
        <v>0</v>
      </c>
      <c r="F468" s="101">
        <f ca="1"/>
        <v>0</v>
      </c>
      <c r="G468" s="101">
        <f ca="1"/>
        <v>0</v>
      </c>
      <c r="H468" s="101">
        <f ca="1"/>
        <v>0</v>
      </c>
      <c r="I468" s="101">
        <f ca="1"/>
        <v>0</v>
      </c>
      <c r="J468" s="101">
        <f ca="1"/>
        <v>0</v>
      </c>
      <c r="L468" s="205"/>
      <c r="M468" s="205"/>
      <c r="S468" s="92" t="str">
        <f t="shared" ca="1" si="37"/>
        <v/>
      </c>
      <c r="U468" s="91" t="str">
        <f t="shared" ca="1" si="36"/>
        <v/>
      </c>
      <c r="V468" s="91">
        <f t="shared" ca="1" si="36"/>
        <v>0</v>
      </c>
      <c r="W468" s="91" t="str">
        <f t="shared" ca="1" si="36"/>
        <v/>
      </c>
      <c r="X468" s="91" t="str" cm="1">
        <f t="array" aca="1" ref="X468" ca="1">IFERROR(_xlfn.IFS(W468="E",1,W468="G/2",$I$3/2,W468="G/5",$I$3/5,W468="G/10",$I$3/10,W468="i",$I$3),"")</f>
        <v/>
      </c>
      <c r="Y468" s="189">
        <f t="shared" ca="1" si="38"/>
        <v>0</v>
      </c>
      <c r="Z468" s="101">
        <f t="shared" ca="1" si="39"/>
        <v>0</v>
      </c>
      <c r="AA468" s="163" t="str">
        <f t="shared" ca="1" si="35"/>
        <v/>
      </c>
      <c r="AB468" s="190" t="str" cm="1">
        <f t="array" aca="1" ref="AB468" ca="1">_xlfn.IFS(Z468=0,"",Z468&gt;2.9,0,Z468&gt;2.4,0.25,Z468&gt;1.9,0.5,Z468&gt;1.5,0.75,Z468&lt;1.6,1)</f>
        <v/>
      </c>
      <c r="AC468" s="191" t="str" cm="1">
        <f t="array" aca="1" ref="AC468" ca="1">_xlfn.IFS(F468=0," ",F468="ALTERNATIVO","REVISAR",F468="REGULAR","NO APLICA")</f>
        <v xml:space="preserve"> </v>
      </c>
      <c r="AD468" s="192" t="str" cm="1">
        <f t="array" ref="AD468">IFERROR(_xlfn.IFS(AND(L468="si",M468="si"),1,AND(L468="no",M468="si"),0.5,AND(L468="si",M468="no"),0.5,AND(L468="no",M468="no"),0),"")</f>
        <v/>
      </c>
    </row>
    <row r="469" spans="1:30">
      <c r="A469" s="101" t="str">
        <f ca="1"/>
        <v/>
      </c>
      <c r="B469" s="101">
        <f ca="1"/>
        <v>0</v>
      </c>
      <c r="C469" s="101" t="str">
        <f ca="1"/>
        <v/>
      </c>
      <c r="D469" s="101">
        <f ca="1"/>
        <v>0</v>
      </c>
      <c r="E469" s="101">
        <f ca="1"/>
        <v>0</v>
      </c>
      <c r="F469" s="101">
        <f ca="1"/>
        <v>0</v>
      </c>
      <c r="G469" s="101">
        <f ca="1"/>
        <v>0</v>
      </c>
      <c r="H469" s="101">
        <f ca="1"/>
        <v>0</v>
      </c>
      <c r="I469" s="101">
        <f ca="1"/>
        <v>0</v>
      </c>
      <c r="J469" s="101">
        <f ca="1"/>
        <v>0</v>
      </c>
      <c r="L469" s="205"/>
      <c r="M469" s="205"/>
      <c r="S469" s="92" t="str">
        <f t="shared" ca="1" si="37"/>
        <v/>
      </c>
      <c r="U469" s="91" t="str">
        <f t="shared" ca="1" si="36"/>
        <v/>
      </c>
      <c r="V469" s="91">
        <f t="shared" ca="1" si="36"/>
        <v>0</v>
      </c>
      <c r="W469" s="91" t="str">
        <f t="shared" ca="1" si="36"/>
        <v/>
      </c>
      <c r="X469" s="91" t="str" cm="1">
        <f t="array" aca="1" ref="X469" ca="1">IFERROR(_xlfn.IFS(W469="E",1,W469="G/2",$I$3/2,W469="G/5",$I$3/5,W469="G/10",$I$3/10,W469="i",$I$3),"")</f>
        <v/>
      </c>
      <c r="Y469" s="189">
        <f t="shared" ca="1" si="38"/>
        <v>0</v>
      </c>
      <c r="Z469" s="101">
        <f t="shared" ca="1" si="39"/>
        <v>0</v>
      </c>
      <c r="AA469" s="163" t="str">
        <f t="shared" ref="AA469:AA532" ca="1" si="40">IFERROR(X469*1.5,"")</f>
        <v/>
      </c>
      <c r="AB469" s="190" t="str" cm="1">
        <f t="array" aca="1" ref="AB469" ca="1">_xlfn.IFS(Z469=0,"",Z469&gt;2.9,0,Z469&gt;2.4,0.25,Z469&gt;1.9,0.5,Z469&gt;1.5,0.75,Z469&lt;1.6,1)</f>
        <v/>
      </c>
      <c r="AC469" s="191" t="str" cm="1">
        <f t="array" aca="1" ref="AC469" ca="1">_xlfn.IFS(F469=0," ",F469="ALTERNATIVO","REVISAR",F469="REGULAR","NO APLICA")</f>
        <v xml:space="preserve"> </v>
      </c>
      <c r="AD469" s="192" t="str" cm="1">
        <f t="array" ref="AD469">IFERROR(_xlfn.IFS(AND(L469="si",M469="si"),1,AND(L469="no",M469="si"),0.5,AND(L469="si",M469="no"),0.5,AND(L469="no",M469="no"),0),"")</f>
        <v/>
      </c>
    </row>
    <row r="470" spans="1:30">
      <c r="A470" s="101" t="str">
        <f ca="1"/>
        <v/>
      </c>
      <c r="B470" s="101">
        <f ca="1"/>
        <v>0</v>
      </c>
      <c r="C470" s="101" t="str">
        <f ca="1"/>
        <v/>
      </c>
      <c r="D470" s="101">
        <f ca="1"/>
        <v>0</v>
      </c>
      <c r="E470" s="101">
        <f ca="1"/>
        <v>0</v>
      </c>
      <c r="F470" s="101">
        <f ca="1"/>
        <v>0</v>
      </c>
      <c r="G470" s="101">
        <f ca="1"/>
        <v>0</v>
      </c>
      <c r="H470" s="101">
        <f ca="1"/>
        <v>0</v>
      </c>
      <c r="I470" s="101">
        <f ca="1"/>
        <v>0</v>
      </c>
      <c r="J470" s="101">
        <f ca="1"/>
        <v>0</v>
      </c>
      <c r="L470" s="205"/>
      <c r="M470" s="205"/>
      <c r="S470" s="92" t="str">
        <f t="shared" ca="1" si="37"/>
        <v/>
      </c>
      <c r="U470" s="91" t="str">
        <f t="shared" ca="1" si="36"/>
        <v/>
      </c>
      <c r="V470" s="91">
        <f t="shared" ca="1" si="36"/>
        <v>0</v>
      </c>
      <c r="W470" s="91" t="str">
        <f t="shared" ca="1" si="36"/>
        <v/>
      </c>
      <c r="X470" s="91" t="str" cm="1">
        <f t="array" aca="1" ref="X470" ca="1">IFERROR(_xlfn.IFS(W470="E",1,W470="G/2",$I$3/2,W470="G/5",$I$3/5,W470="G/10",$I$3/10,W470="i",$I$3),"")</f>
        <v/>
      </c>
      <c r="Y470" s="189">
        <f t="shared" ca="1" si="38"/>
        <v>0</v>
      </c>
      <c r="Z470" s="101">
        <f t="shared" ca="1" si="39"/>
        <v>0</v>
      </c>
      <c r="AA470" s="163" t="str">
        <f t="shared" ca="1" si="40"/>
        <v/>
      </c>
      <c r="AB470" s="190" t="str" cm="1">
        <f t="array" aca="1" ref="AB470" ca="1">_xlfn.IFS(Z470=0,"",Z470&gt;2.9,0,Z470&gt;2.4,0.25,Z470&gt;1.9,0.5,Z470&gt;1.5,0.75,Z470&lt;1.6,1)</f>
        <v/>
      </c>
      <c r="AC470" s="191" t="str" cm="1">
        <f t="array" aca="1" ref="AC470" ca="1">_xlfn.IFS(F470=0," ",F470="ALTERNATIVO","REVISAR",F470="REGULAR","NO APLICA")</f>
        <v xml:space="preserve"> </v>
      </c>
      <c r="AD470" s="192" t="str" cm="1">
        <f t="array" ref="AD470">IFERROR(_xlfn.IFS(AND(L470="si",M470="si"),1,AND(L470="no",M470="si"),0.5,AND(L470="si",M470="no"),0.5,AND(L470="no",M470="no"),0),"")</f>
        <v/>
      </c>
    </row>
    <row r="471" spans="1:30">
      <c r="A471" s="101" t="str">
        <f ca="1"/>
        <v/>
      </c>
      <c r="B471" s="101">
        <f ca="1"/>
        <v>0</v>
      </c>
      <c r="C471" s="101" t="str">
        <f ca="1"/>
        <v/>
      </c>
      <c r="D471" s="101">
        <f ca="1"/>
        <v>0</v>
      </c>
      <c r="E471" s="101">
        <f ca="1"/>
        <v>0</v>
      </c>
      <c r="F471" s="101">
        <f ca="1"/>
        <v>0</v>
      </c>
      <c r="G471" s="101">
        <f ca="1"/>
        <v>0</v>
      </c>
      <c r="H471" s="101">
        <f ca="1"/>
        <v>0</v>
      </c>
      <c r="I471" s="101">
        <f ca="1"/>
        <v>0</v>
      </c>
      <c r="J471" s="101">
        <f ca="1"/>
        <v>0</v>
      </c>
      <c r="L471" s="205"/>
      <c r="M471" s="205"/>
      <c r="S471" s="92" t="str">
        <f t="shared" ca="1" si="37"/>
        <v/>
      </c>
      <c r="U471" s="91" t="str">
        <f t="shared" ca="1" si="36"/>
        <v/>
      </c>
      <c r="V471" s="91">
        <f t="shared" ca="1" si="36"/>
        <v>0</v>
      </c>
      <c r="W471" s="91" t="str">
        <f t="shared" ca="1" si="36"/>
        <v/>
      </c>
      <c r="X471" s="91" t="str" cm="1">
        <f t="array" aca="1" ref="X471" ca="1">IFERROR(_xlfn.IFS(W471="E",1,W471="G/2",$I$3/2,W471="G/5",$I$3/5,W471="G/10",$I$3/10,W471="i",$I$3),"")</f>
        <v/>
      </c>
      <c r="Y471" s="189">
        <f t="shared" ca="1" si="38"/>
        <v>0</v>
      </c>
      <c r="Z471" s="101">
        <f t="shared" ca="1" si="39"/>
        <v>0</v>
      </c>
      <c r="AA471" s="163" t="str">
        <f t="shared" ca="1" si="40"/>
        <v/>
      </c>
      <c r="AB471" s="190" t="str" cm="1">
        <f t="array" aca="1" ref="AB471" ca="1">_xlfn.IFS(Z471=0,"",Z471&gt;2.9,0,Z471&gt;2.4,0.25,Z471&gt;1.9,0.5,Z471&gt;1.5,0.75,Z471&lt;1.6,1)</f>
        <v/>
      </c>
      <c r="AC471" s="191" t="str" cm="1">
        <f t="array" aca="1" ref="AC471" ca="1">_xlfn.IFS(F471=0," ",F471="ALTERNATIVO","REVISAR",F471="REGULAR","NO APLICA")</f>
        <v xml:space="preserve"> </v>
      </c>
      <c r="AD471" s="192" t="str" cm="1">
        <f t="array" ref="AD471">IFERROR(_xlfn.IFS(AND(L471="si",M471="si"),1,AND(L471="no",M471="si"),0.5,AND(L471="si",M471="no"),0.5,AND(L471="no",M471="no"),0),"")</f>
        <v/>
      </c>
    </row>
    <row r="472" spans="1:30">
      <c r="A472" s="101">
        <f ca="1"/>
        <v>0</v>
      </c>
      <c r="B472" s="101">
        <f ca="1"/>
        <v>0</v>
      </c>
      <c r="C472" s="101">
        <f ca="1"/>
        <v>0</v>
      </c>
      <c r="D472" s="101">
        <f ca="1"/>
        <v>0</v>
      </c>
      <c r="E472" s="101">
        <f ca="1"/>
        <v>0</v>
      </c>
      <c r="F472" s="101">
        <f ca="1"/>
        <v>0</v>
      </c>
      <c r="G472" s="101">
        <f ca="1"/>
        <v>0</v>
      </c>
      <c r="H472" s="101">
        <f ca="1"/>
        <v>0</v>
      </c>
      <c r="I472" s="101">
        <f ca="1"/>
        <v>0</v>
      </c>
      <c r="J472" s="101">
        <f ca="1"/>
        <v>0</v>
      </c>
      <c r="L472" s="205"/>
      <c r="M472" s="205"/>
      <c r="S472" s="92">
        <f t="shared" ca="1" si="37"/>
        <v>0</v>
      </c>
      <c r="U472" s="91">
        <f t="shared" ca="1" si="36"/>
        <v>0</v>
      </c>
      <c r="V472" s="91">
        <f t="shared" ca="1" si="36"/>
        <v>0</v>
      </c>
      <c r="W472" s="91">
        <f t="shared" ca="1" si="36"/>
        <v>0</v>
      </c>
      <c r="X472" s="91" t="str" cm="1">
        <f t="array" aca="1" ref="X472" ca="1">IFERROR(_xlfn.IFS(W472="E",1,W472="G/2",$I$3/2,W472="G/5",$I$3/5,W472="G/10",$I$3/10,W472="i",$I$3),"")</f>
        <v/>
      </c>
      <c r="Y472" s="189">
        <f t="shared" ca="1" si="38"/>
        <v>0</v>
      </c>
      <c r="Z472" s="101">
        <f t="shared" ca="1" si="39"/>
        <v>0</v>
      </c>
      <c r="AA472" s="163" t="str">
        <f t="shared" ca="1" si="40"/>
        <v/>
      </c>
      <c r="AB472" s="190" t="str" cm="1">
        <f t="array" aca="1" ref="AB472" ca="1">_xlfn.IFS(Z472=0,"",Z472&gt;2.9,0,Z472&gt;2.4,0.25,Z472&gt;1.9,0.5,Z472&gt;1.5,0.75,Z472&lt;1.6,1)</f>
        <v/>
      </c>
      <c r="AC472" s="191" t="str" cm="1">
        <f t="array" aca="1" ref="AC472" ca="1">_xlfn.IFS(F472=0," ",F472="ALTERNATIVO","REVISAR",F472="REGULAR","NO APLICA")</f>
        <v xml:space="preserve"> </v>
      </c>
      <c r="AD472" s="192" t="str" cm="1">
        <f t="array" ref="AD472">IFERROR(_xlfn.IFS(AND(L472="si",M472="si"),1,AND(L472="no",M472="si"),0.5,AND(L472="si",M472="no"),0.5,AND(L472="no",M472="no"),0),"")</f>
        <v/>
      </c>
    </row>
    <row r="473" spans="1:30">
      <c r="A473" s="101">
        <f ca="1"/>
        <v>0</v>
      </c>
      <c r="B473" s="101">
        <f ca="1"/>
        <v>0</v>
      </c>
      <c r="C473" s="101">
        <f ca="1"/>
        <v>0</v>
      </c>
      <c r="D473" s="101">
        <f ca="1"/>
        <v>0</v>
      </c>
      <c r="E473" s="101">
        <f ca="1"/>
        <v>0</v>
      </c>
      <c r="F473" s="101">
        <f ca="1"/>
        <v>0</v>
      </c>
      <c r="G473" s="101">
        <f ca="1"/>
        <v>0</v>
      </c>
      <c r="H473" s="101">
        <f ca="1"/>
        <v>0</v>
      </c>
      <c r="I473" s="101">
        <f ca="1"/>
        <v>0</v>
      </c>
      <c r="J473" s="101">
        <f ca="1"/>
        <v>0</v>
      </c>
      <c r="L473" s="205"/>
      <c r="M473" s="205"/>
      <c r="S473" s="92">
        <f t="shared" ca="1" si="37"/>
        <v>0</v>
      </c>
      <c r="U473" s="91">
        <f t="shared" ca="1" si="36"/>
        <v>0</v>
      </c>
      <c r="V473" s="91">
        <f t="shared" ca="1" si="36"/>
        <v>0</v>
      </c>
      <c r="W473" s="91">
        <f t="shared" ca="1" si="36"/>
        <v>0</v>
      </c>
      <c r="X473" s="91" t="str" cm="1">
        <f t="array" aca="1" ref="X473" ca="1">IFERROR(_xlfn.IFS(W473="E",1,W473="G/2",$I$3/2,W473="G/5",$I$3/5,W473="G/10",$I$3/10,W473="i",$I$3),"")</f>
        <v/>
      </c>
      <c r="Y473" s="189">
        <f t="shared" ca="1" si="38"/>
        <v>0</v>
      </c>
      <c r="Z473" s="101">
        <f t="shared" ca="1" si="39"/>
        <v>0</v>
      </c>
      <c r="AA473" s="163" t="str">
        <f t="shared" ca="1" si="40"/>
        <v/>
      </c>
      <c r="AB473" s="190" t="str" cm="1">
        <f t="array" aca="1" ref="AB473" ca="1">_xlfn.IFS(Z473=0,"",Z473&gt;2.9,0,Z473&gt;2.4,0.25,Z473&gt;1.9,0.5,Z473&gt;1.5,0.75,Z473&lt;1.6,1)</f>
        <v/>
      </c>
      <c r="AC473" s="191" t="str" cm="1">
        <f t="array" aca="1" ref="AC473" ca="1">_xlfn.IFS(F473=0," ",F473="ALTERNATIVO","REVISAR",F473="REGULAR","NO APLICA")</f>
        <v xml:space="preserve"> </v>
      </c>
      <c r="AD473" s="192" t="str" cm="1">
        <f t="array" ref="AD473">IFERROR(_xlfn.IFS(AND(L473="si",M473="si"),1,AND(L473="no",M473="si"),0.5,AND(L473="si",M473="no"),0.5,AND(L473="no",M473="no"),0),"")</f>
        <v/>
      </c>
    </row>
    <row r="474" spans="1:30">
      <c r="A474" s="101">
        <f ca="1"/>
        <v>0</v>
      </c>
      <c r="B474" s="101">
        <f ca="1"/>
        <v>0</v>
      </c>
      <c r="C474" s="101">
        <f ca="1"/>
        <v>0</v>
      </c>
      <c r="D474" s="101">
        <f ca="1"/>
        <v>0</v>
      </c>
      <c r="E474" s="101">
        <f ca="1"/>
        <v>0</v>
      </c>
      <c r="F474" s="101">
        <f ca="1"/>
        <v>0</v>
      </c>
      <c r="G474" s="101">
        <f ca="1"/>
        <v>0</v>
      </c>
      <c r="H474" s="101">
        <f ca="1"/>
        <v>0</v>
      </c>
      <c r="I474" s="101">
        <f ca="1"/>
        <v>0</v>
      </c>
      <c r="J474" s="101">
        <f ca="1"/>
        <v>0</v>
      </c>
      <c r="L474" s="205"/>
      <c r="M474" s="205"/>
      <c r="S474" s="92">
        <f t="shared" ca="1" si="37"/>
        <v>0</v>
      </c>
      <c r="U474" s="91">
        <f t="shared" ca="1" si="36"/>
        <v>0</v>
      </c>
      <c r="V474" s="91">
        <f t="shared" ca="1" si="36"/>
        <v>0</v>
      </c>
      <c r="W474" s="91">
        <f t="shared" ca="1" si="36"/>
        <v>0</v>
      </c>
      <c r="X474" s="91" t="str" cm="1">
        <f t="array" aca="1" ref="X474" ca="1">IFERROR(_xlfn.IFS(W474="E",1,W474="G/2",$I$3/2,W474="G/5",$I$3/5,W474="G/10",$I$3/10,W474="i",$I$3),"")</f>
        <v/>
      </c>
      <c r="Y474" s="189">
        <f t="shared" ca="1" si="38"/>
        <v>0</v>
      </c>
      <c r="Z474" s="101">
        <f t="shared" ca="1" si="39"/>
        <v>0</v>
      </c>
      <c r="AA474" s="163" t="str">
        <f t="shared" ca="1" si="40"/>
        <v/>
      </c>
      <c r="AB474" s="190" t="str" cm="1">
        <f t="array" aca="1" ref="AB474" ca="1">_xlfn.IFS(Z474=0,"",Z474&gt;2.9,0,Z474&gt;2.4,0.25,Z474&gt;1.9,0.5,Z474&gt;1.5,0.75,Z474&lt;1.6,1)</f>
        <v/>
      </c>
      <c r="AC474" s="191" t="str" cm="1">
        <f t="array" aca="1" ref="AC474" ca="1">_xlfn.IFS(F474=0," ",F474="ALTERNATIVO","REVISAR",F474="REGULAR","NO APLICA")</f>
        <v xml:space="preserve"> </v>
      </c>
      <c r="AD474" s="192" t="str" cm="1">
        <f t="array" ref="AD474">IFERROR(_xlfn.IFS(AND(L474="si",M474="si"),1,AND(L474="no",M474="si"),0.5,AND(L474="si",M474="no"),0.5,AND(L474="no",M474="no"),0),"")</f>
        <v/>
      </c>
    </row>
    <row r="475" spans="1:30">
      <c r="A475" s="101">
        <f ca="1"/>
        <v>0</v>
      </c>
      <c r="B475" s="101">
        <f ca="1"/>
        <v>0</v>
      </c>
      <c r="C475" s="101">
        <f ca="1"/>
        <v>0</v>
      </c>
      <c r="D475" s="101">
        <f ca="1"/>
        <v>0</v>
      </c>
      <c r="E475" s="101">
        <f ca="1"/>
        <v>0</v>
      </c>
      <c r="F475" s="101">
        <f ca="1"/>
        <v>0</v>
      </c>
      <c r="G475" s="101">
        <f ca="1"/>
        <v>0</v>
      </c>
      <c r="H475" s="101">
        <f ca="1"/>
        <v>0</v>
      </c>
      <c r="I475" s="101">
        <f ca="1"/>
        <v>0</v>
      </c>
      <c r="J475" s="101">
        <f ca="1"/>
        <v>0</v>
      </c>
      <c r="L475" s="205"/>
      <c r="M475" s="205"/>
      <c r="S475" s="92">
        <f t="shared" ca="1" si="37"/>
        <v>0</v>
      </c>
      <c r="U475" s="91">
        <f t="shared" ca="1" si="36"/>
        <v>0</v>
      </c>
      <c r="V475" s="91">
        <f t="shared" ca="1" si="36"/>
        <v>0</v>
      </c>
      <c r="W475" s="91">
        <f t="shared" ca="1" si="36"/>
        <v>0</v>
      </c>
      <c r="X475" s="91" t="str" cm="1">
        <f t="array" aca="1" ref="X475" ca="1">IFERROR(_xlfn.IFS(W475="E",1,W475="G/2",$I$3/2,W475="G/5",$I$3/5,W475="G/10",$I$3/10,W475="i",$I$3),"")</f>
        <v/>
      </c>
      <c r="Y475" s="189">
        <f t="shared" ca="1" si="38"/>
        <v>0</v>
      </c>
      <c r="Z475" s="101">
        <f t="shared" ca="1" si="39"/>
        <v>0</v>
      </c>
      <c r="AA475" s="163" t="str">
        <f t="shared" ca="1" si="40"/>
        <v/>
      </c>
      <c r="AB475" s="190" t="str" cm="1">
        <f t="array" aca="1" ref="AB475" ca="1">_xlfn.IFS(Z475=0,"",Z475&gt;2.9,0,Z475&gt;2.4,0.25,Z475&gt;1.9,0.5,Z475&gt;1.5,0.75,Z475&lt;1.6,1)</f>
        <v/>
      </c>
      <c r="AC475" s="191" t="str" cm="1">
        <f t="array" aca="1" ref="AC475" ca="1">_xlfn.IFS(F475=0," ",F475="ALTERNATIVO","REVISAR",F475="REGULAR","NO APLICA")</f>
        <v xml:space="preserve"> </v>
      </c>
      <c r="AD475" s="192" t="str" cm="1">
        <f t="array" ref="AD475">IFERROR(_xlfn.IFS(AND(L475="si",M475="si"),1,AND(L475="no",M475="si"),0.5,AND(L475="si",M475="no"),0.5,AND(L475="no",M475="no"),0),"")</f>
        <v/>
      </c>
    </row>
    <row r="476" spans="1:30">
      <c r="A476" s="101">
        <f ca="1"/>
        <v>0</v>
      </c>
      <c r="B476" s="101">
        <f ca="1"/>
        <v>0</v>
      </c>
      <c r="C476" s="101">
        <f ca="1"/>
        <v>0</v>
      </c>
      <c r="D476" s="101">
        <f ca="1"/>
        <v>0</v>
      </c>
      <c r="E476" s="101">
        <f ca="1"/>
        <v>0</v>
      </c>
      <c r="F476" s="101">
        <f ca="1"/>
        <v>0</v>
      </c>
      <c r="G476" s="101">
        <f ca="1"/>
        <v>0</v>
      </c>
      <c r="H476" s="101">
        <f ca="1"/>
        <v>0</v>
      </c>
      <c r="I476" s="101">
        <f ca="1"/>
        <v>0</v>
      </c>
      <c r="J476" s="101">
        <f ca="1"/>
        <v>0</v>
      </c>
      <c r="L476" s="205"/>
      <c r="M476" s="205"/>
      <c r="S476" s="92">
        <f t="shared" ca="1" si="37"/>
        <v>0</v>
      </c>
      <c r="U476" s="91">
        <f t="shared" ca="1" si="36"/>
        <v>0</v>
      </c>
      <c r="V476" s="91">
        <f t="shared" ca="1" si="36"/>
        <v>0</v>
      </c>
      <c r="W476" s="91">
        <f t="shared" ca="1" si="36"/>
        <v>0</v>
      </c>
      <c r="X476" s="91" t="str" cm="1">
        <f t="array" aca="1" ref="X476" ca="1">IFERROR(_xlfn.IFS(W476="E",1,W476="G/2",$I$3/2,W476="G/5",$I$3/5,W476="G/10",$I$3/10,W476="i",$I$3),"")</f>
        <v/>
      </c>
      <c r="Y476" s="189">
        <f t="shared" ca="1" si="38"/>
        <v>0</v>
      </c>
      <c r="Z476" s="101">
        <f t="shared" ca="1" si="39"/>
        <v>0</v>
      </c>
      <c r="AA476" s="163" t="str">
        <f t="shared" ca="1" si="40"/>
        <v/>
      </c>
      <c r="AB476" s="190" t="str" cm="1">
        <f t="array" aca="1" ref="AB476" ca="1">_xlfn.IFS(Z476=0,"",Z476&gt;2.9,0,Z476&gt;2.4,0.25,Z476&gt;1.9,0.5,Z476&gt;1.5,0.75,Z476&lt;1.6,1)</f>
        <v/>
      </c>
      <c r="AC476" s="191" t="str" cm="1">
        <f t="array" aca="1" ref="AC476" ca="1">_xlfn.IFS(F476=0," ",F476="ALTERNATIVO","REVISAR",F476="REGULAR","NO APLICA")</f>
        <v xml:space="preserve"> </v>
      </c>
      <c r="AD476" s="192" t="str" cm="1">
        <f t="array" ref="AD476">IFERROR(_xlfn.IFS(AND(L476="si",M476="si"),1,AND(L476="no",M476="si"),0.5,AND(L476="si",M476="no"),0.5,AND(L476="no",M476="no"),0),"")</f>
        <v/>
      </c>
    </row>
    <row r="477" spans="1:30">
      <c r="A477" s="101">
        <f ca="1"/>
        <v>0</v>
      </c>
      <c r="B477" s="101">
        <f ca="1"/>
        <v>0</v>
      </c>
      <c r="C477" s="101">
        <f ca="1"/>
        <v>0</v>
      </c>
      <c r="D477" s="101">
        <f ca="1"/>
        <v>0</v>
      </c>
      <c r="E477" s="101">
        <f ca="1"/>
        <v>0</v>
      </c>
      <c r="F477" s="101">
        <f ca="1"/>
        <v>0</v>
      </c>
      <c r="G477" s="101">
        <f ca="1"/>
        <v>0</v>
      </c>
      <c r="H477" s="101">
        <f ca="1"/>
        <v>0</v>
      </c>
      <c r="I477" s="101">
        <f ca="1"/>
        <v>0</v>
      </c>
      <c r="J477" s="101">
        <f ca="1"/>
        <v>0</v>
      </c>
      <c r="L477" s="205"/>
      <c r="M477" s="205"/>
      <c r="S477" s="92">
        <f t="shared" ca="1" si="37"/>
        <v>0</v>
      </c>
      <c r="U477" s="91">
        <f t="shared" ca="1" si="36"/>
        <v>0</v>
      </c>
      <c r="V477" s="91">
        <f t="shared" ca="1" si="36"/>
        <v>0</v>
      </c>
      <c r="W477" s="91">
        <f t="shared" ca="1" si="36"/>
        <v>0</v>
      </c>
      <c r="X477" s="91" t="str" cm="1">
        <f t="array" aca="1" ref="X477" ca="1">IFERROR(_xlfn.IFS(W477="E",1,W477="G/2",$I$3/2,W477="G/5",$I$3/5,W477="G/10",$I$3/10,W477="i",$I$3),"")</f>
        <v/>
      </c>
      <c r="Y477" s="189">
        <f t="shared" ca="1" si="38"/>
        <v>0</v>
      </c>
      <c r="Z477" s="101">
        <f t="shared" ca="1" si="39"/>
        <v>0</v>
      </c>
      <c r="AA477" s="163" t="str">
        <f t="shared" ca="1" si="40"/>
        <v/>
      </c>
      <c r="AB477" s="190" t="str" cm="1">
        <f t="array" aca="1" ref="AB477" ca="1">_xlfn.IFS(Z477=0,"",Z477&gt;2.9,0,Z477&gt;2.4,0.25,Z477&gt;1.9,0.5,Z477&gt;1.5,0.75,Z477&lt;1.6,1)</f>
        <v/>
      </c>
      <c r="AC477" s="191" t="str" cm="1">
        <f t="array" aca="1" ref="AC477" ca="1">_xlfn.IFS(F477=0," ",F477="ALTERNATIVO","REVISAR",F477="REGULAR","NO APLICA")</f>
        <v xml:space="preserve"> </v>
      </c>
      <c r="AD477" s="192" t="str" cm="1">
        <f t="array" ref="AD477">IFERROR(_xlfn.IFS(AND(L477="si",M477="si"),1,AND(L477="no",M477="si"),0.5,AND(L477="si",M477="no"),0.5,AND(L477="no",M477="no"),0),"")</f>
        <v/>
      </c>
    </row>
    <row r="478" spans="1:30">
      <c r="A478" s="101">
        <f ca="1"/>
        <v>0</v>
      </c>
      <c r="B478" s="101">
        <f ca="1"/>
        <v>0</v>
      </c>
      <c r="C478" s="101">
        <f ca="1"/>
        <v>0</v>
      </c>
      <c r="D478" s="101">
        <f ca="1"/>
        <v>0</v>
      </c>
      <c r="E478" s="101">
        <f ca="1"/>
        <v>0</v>
      </c>
      <c r="F478" s="101">
        <f ca="1"/>
        <v>0</v>
      </c>
      <c r="G478" s="101">
        <f ca="1"/>
        <v>0</v>
      </c>
      <c r="H478" s="101">
        <f ca="1"/>
        <v>0</v>
      </c>
      <c r="I478" s="101">
        <f ca="1"/>
        <v>0</v>
      </c>
      <c r="J478" s="101">
        <f ca="1"/>
        <v>0</v>
      </c>
      <c r="L478" s="205"/>
      <c r="M478" s="205"/>
      <c r="S478" s="92">
        <f t="shared" ca="1" si="37"/>
        <v>0</v>
      </c>
      <c r="U478" s="91">
        <f t="shared" ca="1" si="36"/>
        <v>0</v>
      </c>
      <c r="V478" s="91">
        <f t="shared" ca="1" si="36"/>
        <v>0</v>
      </c>
      <c r="W478" s="91">
        <f t="shared" ca="1" si="36"/>
        <v>0</v>
      </c>
      <c r="X478" s="91" t="str" cm="1">
        <f t="array" aca="1" ref="X478" ca="1">IFERROR(_xlfn.IFS(W478="E",1,W478="G/2",$I$3/2,W478="G/5",$I$3/5,W478="G/10",$I$3/10,W478="i",$I$3),"")</f>
        <v/>
      </c>
      <c r="Y478" s="189">
        <f t="shared" ca="1" si="38"/>
        <v>0</v>
      </c>
      <c r="Z478" s="101">
        <f t="shared" ca="1" si="39"/>
        <v>0</v>
      </c>
      <c r="AA478" s="163" t="str">
        <f t="shared" ca="1" si="40"/>
        <v/>
      </c>
      <c r="AB478" s="190" t="str" cm="1">
        <f t="array" aca="1" ref="AB478" ca="1">_xlfn.IFS(Z478=0,"",Z478&gt;2.9,0,Z478&gt;2.4,0.25,Z478&gt;1.9,0.5,Z478&gt;1.5,0.75,Z478&lt;1.6,1)</f>
        <v/>
      </c>
      <c r="AC478" s="191" t="str" cm="1">
        <f t="array" aca="1" ref="AC478" ca="1">_xlfn.IFS(F478=0," ",F478="ALTERNATIVO","REVISAR",F478="REGULAR","NO APLICA")</f>
        <v xml:space="preserve"> </v>
      </c>
      <c r="AD478" s="192" t="str" cm="1">
        <f t="array" ref="AD478">IFERROR(_xlfn.IFS(AND(L478="si",M478="si"),1,AND(L478="no",M478="si"),0.5,AND(L478="si",M478="no"),0.5,AND(L478="no",M478="no"),0),"")</f>
        <v/>
      </c>
    </row>
    <row r="479" spans="1:30">
      <c r="A479" s="101">
        <f ca="1"/>
        <v>0</v>
      </c>
      <c r="B479" s="101">
        <f ca="1"/>
        <v>0</v>
      </c>
      <c r="C479" s="101">
        <f ca="1"/>
        <v>0</v>
      </c>
      <c r="D479" s="101">
        <f ca="1"/>
        <v>0</v>
      </c>
      <c r="E479" s="101">
        <f ca="1"/>
        <v>0</v>
      </c>
      <c r="F479" s="101">
        <f ca="1"/>
        <v>0</v>
      </c>
      <c r="G479" s="101">
        <f ca="1"/>
        <v>0</v>
      </c>
      <c r="H479" s="101">
        <f ca="1"/>
        <v>0</v>
      </c>
      <c r="I479" s="101">
        <f ca="1"/>
        <v>0</v>
      </c>
      <c r="J479" s="101">
        <f ca="1"/>
        <v>0</v>
      </c>
      <c r="L479" s="205"/>
      <c r="M479" s="205"/>
      <c r="S479" s="92">
        <f t="shared" ca="1" si="37"/>
        <v>0</v>
      </c>
      <c r="U479" s="91">
        <f t="shared" ca="1" si="36"/>
        <v>0</v>
      </c>
      <c r="V479" s="91">
        <f t="shared" ca="1" si="36"/>
        <v>0</v>
      </c>
      <c r="W479" s="91">
        <f t="shared" ca="1" si="36"/>
        <v>0</v>
      </c>
      <c r="X479" s="91" t="str" cm="1">
        <f t="array" aca="1" ref="X479" ca="1">IFERROR(_xlfn.IFS(W479="E",1,W479="G/2",$I$3/2,W479="G/5",$I$3/5,W479="G/10",$I$3/10,W479="i",$I$3),"")</f>
        <v/>
      </c>
      <c r="Y479" s="189">
        <f t="shared" ca="1" si="38"/>
        <v>0</v>
      </c>
      <c r="Z479" s="101">
        <f t="shared" ca="1" si="39"/>
        <v>0</v>
      </c>
      <c r="AA479" s="163" t="str">
        <f t="shared" ca="1" si="40"/>
        <v/>
      </c>
      <c r="AB479" s="190" t="str" cm="1">
        <f t="array" aca="1" ref="AB479" ca="1">_xlfn.IFS(Z479=0,"",Z479&gt;2.9,0,Z479&gt;2.4,0.25,Z479&gt;1.9,0.5,Z479&gt;1.5,0.75,Z479&lt;1.6,1)</f>
        <v/>
      </c>
      <c r="AC479" s="191" t="str" cm="1">
        <f t="array" aca="1" ref="AC479" ca="1">_xlfn.IFS(F479=0," ",F479="ALTERNATIVO","REVISAR",F479="REGULAR","NO APLICA")</f>
        <v xml:space="preserve"> </v>
      </c>
      <c r="AD479" s="192" t="str" cm="1">
        <f t="array" ref="AD479">IFERROR(_xlfn.IFS(AND(L479="si",M479="si"),1,AND(L479="no",M479="si"),0.5,AND(L479="si",M479="no"),0.5,AND(L479="no",M479="no"),0),"")</f>
        <v/>
      </c>
    </row>
    <row r="480" spans="1:30">
      <c r="A480" s="101">
        <f ca="1"/>
        <v>0</v>
      </c>
      <c r="B480" s="101">
        <f ca="1"/>
        <v>0</v>
      </c>
      <c r="C480" s="101">
        <f ca="1"/>
        <v>0</v>
      </c>
      <c r="D480" s="101">
        <f ca="1"/>
        <v>0</v>
      </c>
      <c r="E480" s="101">
        <f ca="1"/>
        <v>0</v>
      </c>
      <c r="F480" s="101">
        <f ca="1"/>
        <v>0</v>
      </c>
      <c r="G480" s="101">
        <f ca="1"/>
        <v>0</v>
      </c>
      <c r="H480" s="101">
        <f ca="1"/>
        <v>0</v>
      </c>
      <c r="I480" s="101">
        <f ca="1"/>
        <v>0</v>
      </c>
      <c r="J480" s="101">
        <f ca="1"/>
        <v>0</v>
      </c>
      <c r="L480" s="205"/>
      <c r="M480" s="205"/>
      <c r="S480" s="92">
        <f t="shared" ca="1" si="37"/>
        <v>0</v>
      </c>
      <c r="U480" s="91">
        <f t="shared" ca="1" si="36"/>
        <v>0</v>
      </c>
      <c r="V480" s="91">
        <f t="shared" ca="1" si="36"/>
        <v>0</v>
      </c>
      <c r="W480" s="91">
        <f t="shared" ca="1" si="36"/>
        <v>0</v>
      </c>
      <c r="X480" s="91" t="str" cm="1">
        <f t="array" aca="1" ref="X480" ca="1">IFERROR(_xlfn.IFS(W480="E",1,W480="G/2",$I$3/2,W480="G/5",$I$3/5,W480="G/10",$I$3/10,W480="i",$I$3),"")</f>
        <v/>
      </c>
      <c r="Y480" s="189">
        <f t="shared" ca="1" si="38"/>
        <v>0</v>
      </c>
      <c r="Z480" s="101">
        <f t="shared" ca="1" si="39"/>
        <v>0</v>
      </c>
      <c r="AA480" s="163" t="str">
        <f t="shared" ca="1" si="40"/>
        <v/>
      </c>
      <c r="AB480" s="190" t="str" cm="1">
        <f t="array" aca="1" ref="AB480" ca="1">_xlfn.IFS(Z480=0,"",Z480&gt;2.9,0,Z480&gt;2.4,0.25,Z480&gt;1.9,0.5,Z480&gt;1.5,0.75,Z480&lt;1.6,1)</f>
        <v/>
      </c>
      <c r="AC480" s="191" t="str" cm="1">
        <f t="array" aca="1" ref="AC480" ca="1">_xlfn.IFS(F480=0," ",F480="ALTERNATIVO","REVISAR",F480="REGULAR","NO APLICA")</f>
        <v xml:space="preserve"> </v>
      </c>
      <c r="AD480" s="192" t="str" cm="1">
        <f t="array" ref="AD480">IFERROR(_xlfn.IFS(AND(L480="si",M480="si"),1,AND(L480="no",M480="si"),0.5,AND(L480="si",M480="no"),0.5,AND(L480="no",M480="no"),0),"")</f>
        <v/>
      </c>
    </row>
    <row r="481" spans="1:30">
      <c r="A481" s="101">
        <f ca="1"/>
        <v>0</v>
      </c>
      <c r="B481" s="101">
        <f ca="1"/>
        <v>0</v>
      </c>
      <c r="C481" s="101">
        <f ca="1"/>
        <v>0</v>
      </c>
      <c r="D481" s="101">
        <f ca="1"/>
        <v>0</v>
      </c>
      <c r="E481" s="101">
        <f ca="1"/>
        <v>0</v>
      </c>
      <c r="F481" s="101">
        <f ca="1"/>
        <v>0</v>
      </c>
      <c r="G481" s="101">
        <f ca="1"/>
        <v>0</v>
      </c>
      <c r="H481" s="101">
        <f ca="1"/>
        <v>0</v>
      </c>
      <c r="I481" s="101">
        <f ca="1"/>
        <v>0</v>
      </c>
      <c r="J481" s="101">
        <f ca="1"/>
        <v>0</v>
      </c>
      <c r="L481" s="205"/>
      <c r="M481" s="205"/>
      <c r="S481" s="92">
        <f t="shared" ca="1" si="37"/>
        <v>0</v>
      </c>
      <c r="U481" s="91">
        <f t="shared" ca="1" si="36"/>
        <v>0</v>
      </c>
      <c r="V481" s="91">
        <f t="shared" ca="1" si="36"/>
        <v>0</v>
      </c>
      <c r="W481" s="91">
        <f t="shared" ca="1" si="36"/>
        <v>0</v>
      </c>
      <c r="X481" s="91" t="str" cm="1">
        <f t="array" aca="1" ref="X481" ca="1">IFERROR(_xlfn.IFS(W481="E",1,W481="G/2",$I$3/2,W481="G/5",$I$3/5,W481="G/10",$I$3/10,W481="i",$I$3),"")</f>
        <v/>
      </c>
      <c r="Y481" s="189">
        <f t="shared" ca="1" si="38"/>
        <v>0</v>
      </c>
      <c r="Z481" s="101">
        <f t="shared" ca="1" si="39"/>
        <v>0</v>
      </c>
      <c r="AA481" s="163" t="str">
        <f t="shared" ca="1" si="40"/>
        <v/>
      </c>
      <c r="AB481" s="190" t="str" cm="1">
        <f t="array" aca="1" ref="AB481" ca="1">_xlfn.IFS(Z481=0,"",Z481&gt;2.9,0,Z481&gt;2.4,0.25,Z481&gt;1.9,0.5,Z481&gt;1.5,0.75,Z481&lt;1.6,1)</f>
        <v/>
      </c>
      <c r="AC481" s="191" t="str" cm="1">
        <f t="array" aca="1" ref="AC481" ca="1">_xlfn.IFS(F481=0," ",F481="ALTERNATIVO","REVISAR",F481="REGULAR","NO APLICA")</f>
        <v xml:space="preserve"> </v>
      </c>
      <c r="AD481" s="192" t="str" cm="1">
        <f t="array" ref="AD481">IFERROR(_xlfn.IFS(AND(L481="si",M481="si"),1,AND(L481="no",M481="si"),0.5,AND(L481="si",M481="no"),0.5,AND(L481="no",M481="no"),0),"")</f>
        <v/>
      </c>
    </row>
    <row r="482" spans="1:30">
      <c r="A482" s="101">
        <f ca="1"/>
        <v>0</v>
      </c>
      <c r="B482" s="101">
        <f ca="1"/>
        <v>0</v>
      </c>
      <c r="C482" s="101">
        <f ca="1"/>
        <v>0</v>
      </c>
      <c r="D482" s="101">
        <f ca="1"/>
        <v>0</v>
      </c>
      <c r="E482" s="101">
        <f ca="1"/>
        <v>0</v>
      </c>
      <c r="F482" s="101">
        <f ca="1"/>
        <v>0</v>
      </c>
      <c r="G482" s="101">
        <f ca="1"/>
        <v>0</v>
      </c>
      <c r="H482" s="101">
        <f ca="1"/>
        <v>0</v>
      </c>
      <c r="I482" s="101">
        <f ca="1"/>
        <v>0</v>
      </c>
      <c r="J482" s="101">
        <f ca="1"/>
        <v>0</v>
      </c>
      <c r="L482" s="205"/>
      <c r="M482" s="205"/>
      <c r="S482" s="92">
        <f t="shared" ca="1" si="37"/>
        <v>0</v>
      </c>
      <c r="U482" s="91">
        <f t="shared" ca="1" si="36"/>
        <v>0</v>
      </c>
      <c r="V482" s="91">
        <f t="shared" ca="1" si="36"/>
        <v>0</v>
      </c>
      <c r="W482" s="91">
        <f t="shared" ca="1" si="36"/>
        <v>0</v>
      </c>
      <c r="X482" s="91" t="str" cm="1">
        <f t="array" aca="1" ref="X482" ca="1">IFERROR(_xlfn.IFS(W482="E",1,W482="G/2",$I$3/2,W482="G/5",$I$3/5,W482="G/10",$I$3/10,W482="i",$I$3),"")</f>
        <v/>
      </c>
      <c r="Y482" s="189">
        <f t="shared" ca="1" si="38"/>
        <v>0</v>
      </c>
      <c r="Z482" s="101">
        <f t="shared" ca="1" si="39"/>
        <v>0</v>
      </c>
      <c r="AA482" s="163" t="str">
        <f t="shared" ca="1" si="40"/>
        <v/>
      </c>
      <c r="AB482" s="190" t="str" cm="1">
        <f t="array" aca="1" ref="AB482" ca="1">_xlfn.IFS(Z482=0,"",Z482&gt;2.9,0,Z482&gt;2.4,0.25,Z482&gt;1.9,0.5,Z482&gt;1.5,0.75,Z482&lt;1.6,1)</f>
        <v/>
      </c>
      <c r="AC482" s="191" t="str" cm="1">
        <f t="array" aca="1" ref="AC482" ca="1">_xlfn.IFS(F482=0," ",F482="ALTERNATIVO","REVISAR",F482="REGULAR","NO APLICA")</f>
        <v xml:space="preserve"> </v>
      </c>
      <c r="AD482" s="192" t="str" cm="1">
        <f t="array" ref="AD482">IFERROR(_xlfn.IFS(AND(L482="si",M482="si"),1,AND(L482="no",M482="si"),0.5,AND(L482="si",M482="no"),0.5,AND(L482="no",M482="no"),0),"")</f>
        <v/>
      </c>
    </row>
    <row r="483" spans="1:30">
      <c r="A483" s="101">
        <f ca="1"/>
        <v>0</v>
      </c>
      <c r="B483" s="101">
        <f ca="1"/>
        <v>0</v>
      </c>
      <c r="C483" s="101">
        <f ca="1"/>
        <v>0</v>
      </c>
      <c r="D483" s="101">
        <f ca="1"/>
        <v>0</v>
      </c>
      <c r="E483" s="101">
        <f ca="1"/>
        <v>0</v>
      </c>
      <c r="F483" s="101">
        <f ca="1"/>
        <v>0</v>
      </c>
      <c r="G483" s="101">
        <f ca="1"/>
        <v>0</v>
      </c>
      <c r="H483" s="101">
        <f ca="1"/>
        <v>0</v>
      </c>
      <c r="I483" s="101">
        <f ca="1"/>
        <v>0</v>
      </c>
      <c r="J483" s="101">
        <f ca="1"/>
        <v>0</v>
      </c>
      <c r="L483" s="205"/>
      <c r="M483" s="205"/>
      <c r="S483" s="92">
        <f t="shared" ca="1" si="37"/>
        <v>0</v>
      </c>
      <c r="U483" s="91">
        <f t="shared" ca="1" si="36"/>
        <v>0</v>
      </c>
      <c r="V483" s="91">
        <f t="shared" ca="1" si="36"/>
        <v>0</v>
      </c>
      <c r="W483" s="91">
        <f t="shared" ca="1" si="36"/>
        <v>0</v>
      </c>
      <c r="X483" s="91" t="str" cm="1">
        <f t="array" aca="1" ref="X483" ca="1">IFERROR(_xlfn.IFS(W483="E",1,W483="G/2",$I$3/2,W483="G/5",$I$3/5,W483="G/10",$I$3/10,W483="i",$I$3),"")</f>
        <v/>
      </c>
      <c r="Y483" s="189">
        <f t="shared" ca="1" si="38"/>
        <v>0</v>
      </c>
      <c r="Z483" s="101">
        <f t="shared" ca="1" si="39"/>
        <v>0</v>
      </c>
      <c r="AA483" s="163" t="str">
        <f t="shared" ca="1" si="40"/>
        <v/>
      </c>
      <c r="AB483" s="190" t="str" cm="1">
        <f t="array" aca="1" ref="AB483" ca="1">_xlfn.IFS(Z483=0,"",Z483&gt;2.9,0,Z483&gt;2.4,0.25,Z483&gt;1.9,0.5,Z483&gt;1.5,0.75,Z483&lt;1.6,1)</f>
        <v/>
      </c>
      <c r="AC483" s="191" t="str" cm="1">
        <f t="array" aca="1" ref="AC483" ca="1">_xlfn.IFS(F483=0," ",F483="ALTERNATIVO","REVISAR",F483="REGULAR","NO APLICA")</f>
        <v xml:space="preserve"> </v>
      </c>
      <c r="AD483" s="192" t="str" cm="1">
        <f t="array" ref="AD483">IFERROR(_xlfn.IFS(AND(L483="si",M483="si"),1,AND(L483="no",M483="si"),0.5,AND(L483="si",M483="no"),0.5,AND(L483="no",M483="no"),0),"")</f>
        <v/>
      </c>
    </row>
    <row r="484" spans="1:30">
      <c r="A484" s="101">
        <f ca="1"/>
        <v>0</v>
      </c>
      <c r="B484" s="101">
        <f ca="1"/>
        <v>0</v>
      </c>
      <c r="C484" s="101">
        <f ca="1"/>
        <v>0</v>
      </c>
      <c r="D484" s="101">
        <f ca="1"/>
        <v>0</v>
      </c>
      <c r="E484" s="101">
        <f ca="1"/>
        <v>0</v>
      </c>
      <c r="F484" s="101">
        <f ca="1"/>
        <v>0</v>
      </c>
      <c r="G484" s="101">
        <f ca="1"/>
        <v>0</v>
      </c>
      <c r="H484" s="101">
        <f ca="1"/>
        <v>0</v>
      </c>
      <c r="I484" s="101">
        <f ca="1"/>
        <v>0</v>
      </c>
      <c r="J484" s="101">
        <f ca="1"/>
        <v>0</v>
      </c>
      <c r="L484" s="205"/>
      <c r="M484" s="205"/>
      <c r="S484" s="92">
        <f t="shared" ca="1" si="37"/>
        <v>0</v>
      </c>
      <c r="U484" s="91">
        <f t="shared" ca="1" si="36"/>
        <v>0</v>
      </c>
      <c r="V484" s="91">
        <f t="shared" ca="1" si="36"/>
        <v>0</v>
      </c>
      <c r="W484" s="91">
        <f t="shared" ca="1" si="36"/>
        <v>0</v>
      </c>
      <c r="X484" s="91" t="str" cm="1">
        <f t="array" aca="1" ref="X484" ca="1">IFERROR(_xlfn.IFS(W484="E",1,W484="G/2",$I$3/2,W484="G/5",$I$3/5,W484="G/10",$I$3/10,W484="i",$I$3),"")</f>
        <v/>
      </c>
      <c r="Y484" s="189">
        <f t="shared" ca="1" si="38"/>
        <v>0</v>
      </c>
      <c r="Z484" s="101">
        <f t="shared" ca="1" si="39"/>
        <v>0</v>
      </c>
      <c r="AA484" s="163" t="str">
        <f t="shared" ca="1" si="40"/>
        <v/>
      </c>
      <c r="AB484" s="190" t="str" cm="1">
        <f t="array" aca="1" ref="AB484" ca="1">_xlfn.IFS(Z484=0,"",Z484&gt;2.9,0,Z484&gt;2.4,0.25,Z484&gt;1.9,0.5,Z484&gt;1.5,0.75,Z484&lt;1.6,1)</f>
        <v/>
      </c>
      <c r="AC484" s="191" t="str" cm="1">
        <f t="array" aca="1" ref="AC484" ca="1">_xlfn.IFS(F484=0," ",F484="ALTERNATIVO","REVISAR",F484="REGULAR","NO APLICA")</f>
        <v xml:space="preserve"> </v>
      </c>
      <c r="AD484" s="192" t="str" cm="1">
        <f t="array" ref="AD484">IFERROR(_xlfn.IFS(AND(L484="si",M484="si"),1,AND(L484="no",M484="si"),0.5,AND(L484="si",M484="no"),0.5,AND(L484="no",M484="no"),0),"")</f>
        <v/>
      </c>
    </row>
    <row r="485" spans="1:30">
      <c r="A485" s="101">
        <f ca="1"/>
        <v>0</v>
      </c>
      <c r="B485" s="101">
        <f ca="1"/>
        <v>0</v>
      </c>
      <c r="C485" s="101">
        <f ca="1"/>
        <v>0</v>
      </c>
      <c r="D485" s="101">
        <f ca="1"/>
        <v>0</v>
      </c>
      <c r="E485" s="101">
        <f ca="1"/>
        <v>0</v>
      </c>
      <c r="F485" s="101">
        <f ca="1"/>
        <v>0</v>
      </c>
      <c r="G485" s="101">
        <f ca="1"/>
        <v>0</v>
      </c>
      <c r="H485" s="101">
        <f ca="1"/>
        <v>0</v>
      </c>
      <c r="I485" s="101">
        <f ca="1"/>
        <v>0</v>
      </c>
      <c r="J485" s="101">
        <f ca="1"/>
        <v>0</v>
      </c>
      <c r="L485" s="205"/>
      <c r="M485" s="205"/>
      <c r="S485" s="92">
        <f t="shared" ca="1" si="37"/>
        <v>0</v>
      </c>
      <c r="U485" s="91">
        <f t="shared" ref="U485:W548" ca="1" si="41">IFERROR(A485,"")</f>
        <v>0</v>
      </c>
      <c r="V485" s="91">
        <f t="shared" ca="1" si="41"/>
        <v>0</v>
      </c>
      <c r="W485" s="91">
        <f t="shared" ca="1" si="41"/>
        <v>0</v>
      </c>
      <c r="X485" s="91" t="str" cm="1">
        <f t="array" aca="1" ref="X485" ca="1">IFERROR(_xlfn.IFS(W485="E",1,W485="G/2",$I$3/2,W485="G/5",$I$3/5,W485="G/10",$I$3/10,W485="i",$I$3),"")</f>
        <v/>
      </c>
      <c r="Y485" s="189">
        <f t="shared" ca="1" si="38"/>
        <v>0</v>
      </c>
      <c r="Z485" s="101">
        <f t="shared" ca="1" si="39"/>
        <v>0</v>
      </c>
      <c r="AA485" s="163" t="str">
        <f t="shared" ca="1" si="40"/>
        <v/>
      </c>
      <c r="AB485" s="190" t="str" cm="1">
        <f t="array" aca="1" ref="AB485" ca="1">_xlfn.IFS(Z485=0,"",Z485&gt;2.9,0,Z485&gt;2.4,0.25,Z485&gt;1.9,0.5,Z485&gt;1.5,0.75,Z485&lt;1.6,1)</f>
        <v/>
      </c>
      <c r="AC485" s="191" t="str" cm="1">
        <f t="array" aca="1" ref="AC485" ca="1">_xlfn.IFS(F485=0," ",F485="ALTERNATIVO","REVISAR",F485="REGULAR","NO APLICA")</f>
        <v xml:space="preserve"> </v>
      </c>
      <c r="AD485" s="192" t="str" cm="1">
        <f t="array" ref="AD485">IFERROR(_xlfn.IFS(AND(L485="si",M485="si"),1,AND(L485="no",M485="si"),0.5,AND(L485="si",M485="no"),0.5,AND(L485="no",M485="no"),0),"")</f>
        <v/>
      </c>
    </row>
    <row r="486" spans="1:30">
      <c r="A486" s="101">
        <f ca="1"/>
        <v>0</v>
      </c>
      <c r="B486" s="101">
        <f ca="1"/>
        <v>0</v>
      </c>
      <c r="C486" s="101">
        <f ca="1"/>
        <v>0</v>
      </c>
      <c r="D486" s="101">
        <f ca="1"/>
        <v>0</v>
      </c>
      <c r="E486" s="101">
        <f ca="1"/>
        <v>0</v>
      </c>
      <c r="F486" s="101">
        <f ca="1"/>
        <v>0</v>
      </c>
      <c r="G486" s="101">
        <f ca="1"/>
        <v>0</v>
      </c>
      <c r="H486" s="101">
        <f ca="1"/>
        <v>0</v>
      </c>
      <c r="I486" s="101">
        <f ca="1"/>
        <v>0</v>
      </c>
      <c r="J486" s="101">
        <f ca="1"/>
        <v>0</v>
      </c>
      <c r="L486" s="205"/>
      <c r="M486" s="205"/>
      <c r="S486" s="92">
        <f t="shared" ca="1" si="37"/>
        <v>0</v>
      </c>
      <c r="U486" s="91">
        <f t="shared" ca="1" si="41"/>
        <v>0</v>
      </c>
      <c r="V486" s="91">
        <f t="shared" ca="1" si="41"/>
        <v>0</v>
      </c>
      <c r="W486" s="91">
        <f t="shared" ca="1" si="41"/>
        <v>0</v>
      </c>
      <c r="X486" s="91" t="str" cm="1">
        <f t="array" aca="1" ref="X486" ca="1">IFERROR(_xlfn.IFS(W486="E",1,W486="G/2",$I$3/2,W486="G/5",$I$3/5,W486="G/10",$I$3/10,W486="i",$I$3),"")</f>
        <v/>
      </c>
      <c r="Y486" s="189">
        <f t="shared" ca="1" si="38"/>
        <v>0</v>
      </c>
      <c r="Z486" s="101">
        <f t="shared" ca="1" si="39"/>
        <v>0</v>
      </c>
      <c r="AA486" s="163" t="str">
        <f t="shared" ca="1" si="40"/>
        <v/>
      </c>
      <c r="AB486" s="190" t="str" cm="1">
        <f t="array" aca="1" ref="AB486" ca="1">_xlfn.IFS(Z486=0,"",Z486&gt;2.9,0,Z486&gt;2.4,0.25,Z486&gt;1.9,0.5,Z486&gt;1.5,0.75,Z486&lt;1.6,1)</f>
        <v/>
      </c>
      <c r="AC486" s="191" t="str" cm="1">
        <f t="array" aca="1" ref="AC486" ca="1">_xlfn.IFS(F486=0," ",F486="ALTERNATIVO","REVISAR",F486="REGULAR","NO APLICA")</f>
        <v xml:space="preserve"> </v>
      </c>
      <c r="AD486" s="192" t="str" cm="1">
        <f t="array" ref="AD486">IFERROR(_xlfn.IFS(AND(L486="si",M486="si"),1,AND(L486="no",M486="si"),0.5,AND(L486="si",M486="no"),0.5,AND(L486="no",M486="no"),0),"")</f>
        <v/>
      </c>
    </row>
    <row r="487" spans="1:30">
      <c r="A487" s="101">
        <f ca="1"/>
        <v>0</v>
      </c>
      <c r="B487" s="101">
        <f ca="1"/>
        <v>0</v>
      </c>
      <c r="C487" s="101">
        <f ca="1"/>
        <v>0</v>
      </c>
      <c r="D487" s="101">
        <f ca="1"/>
        <v>0</v>
      </c>
      <c r="E487" s="101">
        <f ca="1"/>
        <v>0</v>
      </c>
      <c r="F487" s="101">
        <f ca="1"/>
        <v>0</v>
      </c>
      <c r="G487" s="101">
        <f ca="1"/>
        <v>0</v>
      </c>
      <c r="H487" s="101">
        <f ca="1"/>
        <v>0</v>
      </c>
      <c r="I487" s="101">
        <f ca="1"/>
        <v>0</v>
      </c>
      <c r="J487" s="101">
        <f ca="1"/>
        <v>0</v>
      </c>
      <c r="L487" s="205"/>
      <c r="M487" s="205"/>
      <c r="S487" s="92">
        <f t="shared" ca="1" si="37"/>
        <v>0</v>
      </c>
      <c r="U487" s="91">
        <f t="shared" ca="1" si="41"/>
        <v>0</v>
      </c>
      <c r="V487" s="91">
        <f t="shared" ca="1" si="41"/>
        <v>0</v>
      </c>
      <c r="W487" s="91">
        <f t="shared" ca="1" si="41"/>
        <v>0</v>
      </c>
      <c r="X487" s="91" t="str" cm="1">
        <f t="array" aca="1" ref="X487" ca="1">IFERROR(_xlfn.IFS(W487="E",1,W487="G/2",$I$3/2,W487="G/5",$I$3/5,W487="G/10",$I$3/10,W487="i",$I$3),"")</f>
        <v/>
      </c>
      <c r="Y487" s="189">
        <f t="shared" ca="1" si="38"/>
        <v>0</v>
      </c>
      <c r="Z487" s="101">
        <f t="shared" ca="1" si="39"/>
        <v>0</v>
      </c>
      <c r="AA487" s="163" t="str">
        <f t="shared" ca="1" si="40"/>
        <v/>
      </c>
      <c r="AB487" s="190" t="str" cm="1">
        <f t="array" aca="1" ref="AB487" ca="1">_xlfn.IFS(Z487=0,"",Z487&gt;2.9,0,Z487&gt;2.4,0.25,Z487&gt;1.9,0.5,Z487&gt;1.5,0.75,Z487&lt;1.6,1)</f>
        <v/>
      </c>
      <c r="AC487" s="191" t="str" cm="1">
        <f t="array" aca="1" ref="AC487" ca="1">_xlfn.IFS(F487=0," ",F487="ALTERNATIVO","REVISAR",F487="REGULAR","NO APLICA")</f>
        <v xml:space="preserve"> </v>
      </c>
      <c r="AD487" s="192" t="str" cm="1">
        <f t="array" ref="AD487">IFERROR(_xlfn.IFS(AND(L487="si",M487="si"),1,AND(L487="no",M487="si"),0.5,AND(L487="si",M487="no"),0.5,AND(L487="no",M487="no"),0),"")</f>
        <v/>
      </c>
    </row>
    <row r="488" spans="1:30">
      <c r="A488" s="101">
        <f ca="1"/>
        <v>0</v>
      </c>
      <c r="B488" s="101">
        <f ca="1"/>
        <v>0</v>
      </c>
      <c r="C488" s="101">
        <f ca="1"/>
        <v>0</v>
      </c>
      <c r="D488" s="101">
        <f ca="1"/>
        <v>0</v>
      </c>
      <c r="E488" s="101">
        <f ca="1"/>
        <v>0</v>
      </c>
      <c r="F488" s="101">
        <f ca="1"/>
        <v>0</v>
      </c>
      <c r="G488" s="101">
        <f ca="1"/>
        <v>0</v>
      </c>
      <c r="H488" s="101">
        <f ca="1"/>
        <v>0</v>
      </c>
      <c r="I488" s="101">
        <f ca="1"/>
        <v>0</v>
      </c>
      <c r="J488" s="101">
        <f ca="1"/>
        <v>0</v>
      </c>
      <c r="L488" s="205"/>
      <c r="M488" s="205"/>
      <c r="S488" s="92">
        <f t="shared" ca="1" si="37"/>
        <v>0</v>
      </c>
      <c r="U488" s="91">
        <f t="shared" ca="1" si="41"/>
        <v>0</v>
      </c>
      <c r="V488" s="91">
        <f t="shared" ca="1" si="41"/>
        <v>0</v>
      </c>
      <c r="W488" s="91">
        <f t="shared" ca="1" si="41"/>
        <v>0</v>
      </c>
      <c r="X488" s="91" t="str" cm="1">
        <f t="array" aca="1" ref="X488" ca="1">IFERROR(_xlfn.IFS(W488="E",1,W488="G/2",$I$3/2,W488="G/5",$I$3/5,W488="G/10",$I$3/10,W488="i",$I$3),"")</f>
        <v/>
      </c>
      <c r="Y488" s="189">
        <f t="shared" ca="1" si="38"/>
        <v>0</v>
      </c>
      <c r="Z488" s="101">
        <f t="shared" ca="1" si="39"/>
        <v>0</v>
      </c>
      <c r="AA488" s="163" t="str">
        <f t="shared" ca="1" si="40"/>
        <v/>
      </c>
      <c r="AB488" s="190" t="str" cm="1">
        <f t="array" aca="1" ref="AB488" ca="1">_xlfn.IFS(Z488=0,"",Z488&gt;2.9,0,Z488&gt;2.4,0.25,Z488&gt;1.9,0.5,Z488&gt;1.5,0.75,Z488&lt;1.6,1)</f>
        <v/>
      </c>
      <c r="AC488" s="191" t="str" cm="1">
        <f t="array" aca="1" ref="AC488" ca="1">_xlfn.IFS(F488=0," ",F488="ALTERNATIVO","REVISAR",F488="REGULAR","NO APLICA")</f>
        <v xml:space="preserve"> </v>
      </c>
      <c r="AD488" s="192" t="str" cm="1">
        <f t="array" ref="AD488">IFERROR(_xlfn.IFS(AND(L488="si",M488="si"),1,AND(L488="no",M488="si"),0.5,AND(L488="si",M488="no"),0.5,AND(L488="no",M488="no"),0),"")</f>
        <v/>
      </c>
    </row>
    <row r="489" spans="1:30">
      <c r="A489" s="101">
        <f ca="1"/>
        <v>0</v>
      </c>
      <c r="B489" s="101">
        <f ca="1"/>
        <v>0</v>
      </c>
      <c r="C489" s="101">
        <f ca="1"/>
        <v>0</v>
      </c>
      <c r="D489" s="101">
        <f ca="1"/>
        <v>0</v>
      </c>
      <c r="E489" s="101">
        <f ca="1"/>
        <v>0</v>
      </c>
      <c r="F489" s="101">
        <f ca="1"/>
        <v>0</v>
      </c>
      <c r="G489" s="101">
        <f ca="1"/>
        <v>0</v>
      </c>
      <c r="H489" s="101">
        <f ca="1"/>
        <v>0</v>
      </c>
      <c r="I489" s="101">
        <f ca="1"/>
        <v>0</v>
      </c>
      <c r="J489" s="101">
        <f ca="1"/>
        <v>0</v>
      </c>
      <c r="L489" s="205"/>
      <c r="M489" s="205"/>
      <c r="S489" s="92">
        <f t="shared" ca="1" si="37"/>
        <v>0</v>
      </c>
      <c r="U489" s="91">
        <f t="shared" ca="1" si="41"/>
        <v>0</v>
      </c>
      <c r="V489" s="91">
        <f t="shared" ca="1" si="41"/>
        <v>0</v>
      </c>
      <c r="W489" s="91">
        <f t="shared" ca="1" si="41"/>
        <v>0</v>
      </c>
      <c r="X489" s="91" t="str" cm="1">
        <f t="array" aca="1" ref="X489" ca="1">IFERROR(_xlfn.IFS(W489="E",1,W489="G/2",$I$3/2,W489="G/5",$I$3/5,W489="G/10",$I$3/10,W489="i",$I$3),"")</f>
        <v/>
      </c>
      <c r="Y489" s="189">
        <f t="shared" ca="1" si="38"/>
        <v>0</v>
      </c>
      <c r="Z489" s="101">
        <f t="shared" ca="1" si="39"/>
        <v>0</v>
      </c>
      <c r="AA489" s="163" t="str">
        <f t="shared" ca="1" si="40"/>
        <v/>
      </c>
      <c r="AB489" s="190" t="str" cm="1">
        <f t="array" aca="1" ref="AB489" ca="1">_xlfn.IFS(Z489=0,"",Z489&gt;2.9,0,Z489&gt;2.4,0.25,Z489&gt;1.9,0.5,Z489&gt;1.5,0.75,Z489&lt;1.6,1)</f>
        <v/>
      </c>
      <c r="AC489" s="191" t="str" cm="1">
        <f t="array" aca="1" ref="AC489" ca="1">_xlfn.IFS(F489=0," ",F489="ALTERNATIVO","REVISAR",F489="REGULAR","NO APLICA")</f>
        <v xml:space="preserve"> </v>
      </c>
      <c r="AD489" s="192" t="str" cm="1">
        <f t="array" ref="AD489">IFERROR(_xlfn.IFS(AND(L489="si",M489="si"),1,AND(L489="no",M489="si"),0.5,AND(L489="si",M489="no"),0.5,AND(L489="no",M489="no"),0),"")</f>
        <v/>
      </c>
    </row>
    <row r="490" spans="1:30">
      <c r="A490" s="101">
        <f ca="1"/>
        <v>0</v>
      </c>
      <c r="B490" s="101">
        <f ca="1"/>
        <v>0</v>
      </c>
      <c r="C490" s="101">
        <f ca="1"/>
        <v>0</v>
      </c>
      <c r="D490" s="101">
        <f ca="1"/>
        <v>0</v>
      </c>
      <c r="E490" s="101">
        <f ca="1"/>
        <v>0</v>
      </c>
      <c r="F490" s="101">
        <f ca="1"/>
        <v>0</v>
      </c>
      <c r="G490" s="101">
        <f ca="1"/>
        <v>0</v>
      </c>
      <c r="H490" s="101">
        <f ca="1"/>
        <v>0</v>
      </c>
      <c r="I490" s="101">
        <f ca="1"/>
        <v>0</v>
      </c>
      <c r="J490" s="101">
        <f ca="1"/>
        <v>0</v>
      </c>
      <c r="L490" s="205"/>
      <c r="M490" s="205"/>
      <c r="S490" s="92">
        <f t="shared" ca="1" si="37"/>
        <v>0</v>
      </c>
      <c r="U490" s="91">
        <f t="shared" ca="1" si="41"/>
        <v>0</v>
      </c>
      <c r="V490" s="91">
        <f t="shared" ca="1" si="41"/>
        <v>0</v>
      </c>
      <c r="W490" s="91">
        <f t="shared" ca="1" si="41"/>
        <v>0</v>
      </c>
      <c r="X490" s="91" t="str" cm="1">
        <f t="array" aca="1" ref="X490" ca="1">IFERROR(_xlfn.IFS(W490="E",1,W490="G/2",$I$3/2,W490="G/5",$I$3/5,W490="G/10",$I$3/10,W490="i",$I$3),"")</f>
        <v/>
      </c>
      <c r="Y490" s="189">
        <f t="shared" ca="1" si="38"/>
        <v>0</v>
      </c>
      <c r="Z490" s="101">
        <f t="shared" ca="1" si="39"/>
        <v>0</v>
      </c>
      <c r="AA490" s="163" t="str">
        <f t="shared" ca="1" si="40"/>
        <v/>
      </c>
      <c r="AB490" s="190" t="str" cm="1">
        <f t="array" aca="1" ref="AB490" ca="1">_xlfn.IFS(Z490=0,"",Z490&gt;2.9,0,Z490&gt;2.4,0.25,Z490&gt;1.9,0.5,Z490&gt;1.5,0.75,Z490&lt;1.6,1)</f>
        <v/>
      </c>
      <c r="AC490" s="191" t="str" cm="1">
        <f t="array" aca="1" ref="AC490" ca="1">_xlfn.IFS(F490=0," ",F490="ALTERNATIVO","REVISAR",F490="REGULAR","NO APLICA")</f>
        <v xml:space="preserve"> </v>
      </c>
      <c r="AD490" s="192" t="str" cm="1">
        <f t="array" ref="AD490">IFERROR(_xlfn.IFS(AND(L490="si",M490="si"),1,AND(L490="no",M490="si"),0.5,AND(L490="si",M490="no"),0.5,AND(L490="no",M490="no"),0),"")</f>
        <v/>
      </c>
    </row>
    <row r="491" spans="1:30">
      <c r="A491" s="101">
        <f ca="1"/>
        <v>0</v>
      </c>
      <c r="B491" s="101">
        <f ca="1"/>
        <v>0</v>
      </c>
      <c r="C491" s="101">
        <f ca="1"/>
        <v>0</v>
      </c>
      <c r="D491" s="101">
        <f ca="1"/>
        <v>0</v>
      </c>
      <c r="E491" s="101">
        <f ca="1"/>
        <v>0</v>
      </c>
      <c r="F491" s="101">
        <f ca="1"/>
        <v>0</v>
      </c>
      <c r="G491" s="101">
        <f ca="1"/>
        <v>0</v>
      </c>
      <c r="H491" s="101">
        <f ca="1"/>
        <v>0</v>
      </c>
      <c r="I491" s="101">
        <f ca="1"/>
        <v>0</v>
      </c>
      <c r="J491" s="101">
        <f ca="1"/>
        <v>0</v>
      </c>
      <c r="L491" s="205"/>
      <c r="M491" s="205"/>
      <c r="S491" s="92">
        <f t="shared" ca="1" si="37"/>
        <v>0</v>
      </c>
      <c r="U491" s="91">
        <f t="shared" ca="1" si="41"/>
        <v>0</v>
      </c>
      <c r="V491" s="91">
        <f t="shared" ca="1" si="41"/>
        <v>0</v>
      </c>
      <c r="W491" s="91">
        <f t="shared" ca="1" si="41"/>
        <v>0</v>
      </c>
      <c r="X491" s="91" t="str" cm="1">
        <f t="array" aca="1" ref="X491" ca="1">IFERROR(_xlfn.IFS(W491="E",1,W491="G/2",$I$3/2,W491="G/5",$I$3/5,W491="G/10",$I$3/10,W491="i",$I$3),"")</f>
        <v/>
      </c>
      <c r="Y491" s="189">
        <f t="shared" ca="1" si="38"/>
        <v>0</v>
      </c>
      <c r="Z491" s="101">
        <f t="shared" ca="1" si="39"/>
        <v>0</v>
      </c>
      <c r="AA491" s="163" t="str">
        <f t="shared" ca="1" si="40"/>
        <v/>
      </c>
      <c r="AB491" s="190" t="str" cm="1">
        <f t="array" aca="1" ref="AB491" ca="1">_xlfn.IFS(Z491=0,"",Z491&gt;2.9,0,Z491&gt;2.4,0.25,Z491&gt;1.9,0.5,Z491&gt;1.5,0.75,Z491&lt;1.6,1)</f>
        <v/>
      </c>
      <c r="AC491" s="191" t="str" cm="1">
        <f t="array" aca="1" ref="AC491" ca="1">_xlfn.IFS(F491=0," ",F491="ALTERNATIVO","REVISAR",F491="REGULAR","NO APLICA")</f>
        <v xml:space="preserve"> </v>
      </c>
      <c r="AD491" s="192" t="str" cm="1">
        <f t="array" ref="AD491">IFERROR(_xlfn.IFS(AND(L491="si",M491="si"),1,AND(L491="no",M491="si"),0.5,AND(L491="si",M491="no"),0.5,AND(L491="no",M491="no"),0),"")</f>
        <v/>
      </c>
    </row>
    <row r="492" spans="1:30">
      <c r="A492" s="101">
        <f ca="1"/>
        <v>0</v>
      </c>
      <c r="B492" s="101">
        <f ca="1"/>
        <v>0</v>
      </c>
      <c r="C492" s="101">
        <f ca="1"/>
        <v>0</v>
      </c>
      <c r="D492" s="101">
        <f ca="1"/>
        <v>0</v>
      </c>
      <c r="E492" s="101">
        <f ca="1"/>
        <v>0</v>
      </c>
      <c r="F492" s="101">
        <f ca="1"/>
        <v>0</v>
      </c>
      <c r="G492" s="101">
        <f ca="1"/>
        <v>0</v>
      </c>
      <c r="H492" s="101">
        <f ca="1"/>
        <v>0</v>
      </c>
      <c r="I492" s="101">
        <f ca="1"/>
        <v>0</v>
      </c>
      <c r="J492" s="101">
        <f ca="1"/>
        <v>0</v>
      </c>
      <c r="L492" s="205"/>
      <c r="M492" s="205"/>
      <c r="S492" s="92">
        <f t="shared" ca="1" si="37"/>
        <v>0</v>
      </c>
      <c r="U492" s="91">
        <f t="shared" ca="1" si="41"/>
        <v>0</v>
      </c>
      <c r="V492" s="91">
        <f t="shared" ca="1" si="41"/>
        <v>0</v>
      </c>
      <c r="W492" s="91">
        <f t="shared" ca="1" si="41"/>
        <v>0</v>
      </c>
      <c r="X492" s="91" t="str" cm="1">
        <f t="array" aca="1" ref="X492" ca="1">IFERROR(_xlfn.IFS(W492="E",1,W492="G/2",$I$3/2,W492="G/5",$I$3/5,W492="G/10",$I$3/10,W492="i",$I$3),"")</f>
        <v/>
      </c>
      <c r="Y492" s="189">
        <f t="shared" ca="1" si="38"/>
        <v>0</v>
      </c>
      <c r="Z492" s="101">
        <f t="shared" ca="1" si="39"/>
        <v>0</v>
      </c>
      <c r="AA492" s="163" t="str">
        <f t="shared" ca="1" si="40"/>
        <v/>
      </c>
      <c r="AB492" s="190" t="str" cm="1">
        <f t="array" aca="1" ref="AB492" ca="1">_xlfn.IFS(Z492=0,"",Z492&gt;2.9,0,Z492&gt;2.4,0.25,Z492&gt;1.9,0.5,Z492&gt;1.5,0.75,Z492&lt;1.6,1)</f>
        <v/>
      </c>
      <c r="AC492" s="191" t="str" cm="1">
        <f t="array" aca="1" ref="AC492" ca="1">_xlfn.IFS(F492=0," ",F492="ALTERNATIVO","REVISAR",F492="REGULAR","NO APLICA")</f>
        <v xml:space="preserve"> </v>
      </c>
      <c r="AD492" s="192" t="str" cm="1">
        <f t="array" ref="AD492">IFERROR(_xlfn.IFS(AND(L492="si",M492="si"),1,AND(L492="no",M492="si"),0.5,AND(L492="si",M492="no"),0.5,AND(L492="no",M492="no"),0),"")</f>
        <v/>
      </c>
    </row>
    <row r="493" spans="1:30">
      <c r="A493" s="101">
        <f ca="1"/>
        <v>0</v>
      </c>
      <c r="B493" s="101">
        <f ca="1"/>
        <v>0</v>
      </c>
      <c r="C493" s="101">
        <f ca="1"/>
        <v>0</v>
      </c>
      <c r="D493" s="101">
        <f ca="1"/>
        <v>0</v>
      </c>
      <c r="E493" s="101">
        <f ca="1"/>
        <v>0</v>
      </c>
      <c r="F493" s="101">
        <f ca="1"/>
        <v>0</v>
      </c>
      <c r="G493" s="101">
        <f ca="1"/>
        <v>0</v>
      </c>
      <c r="H493" s="101">
        <f ca="1"/>
        <v>0</v>
      </c>
      <c r="I493" s="101">
        <f ca="1"/>
        <v>0</v>
      </c>
      <c r="J493" s="101">
        <f ca="1"/>
        <v>0</v>
      </c>
      <c r="L493" s="205"/>
      <c r="M493" s="205"/>
      <c r="S493" s="92">
        <f t="shared" ca="1" si="37"/>
        <v>0</v>
      </c>
      <c r="U493" s="91">
        <f t="shared" ca="1" si="41"/>
        <v>0</v>
      </c>
      <c r="V493" s="91">
        <f t="shared" ca="1" si="41"/>
        <v>0</v>
      </c>
      <c r="W493" s="91">
        <f t="shared" ca="1" si="41"/>
        <v>0</v>
      </c>
      <c r="X493" s="91" t="str" cm="1">
        <f t="array" aca="1" ref="X493" ca="1">IFERROR(_xlfn.IFS(W493="E",1,W493="G/2",$I$3/2,W493="G/5",$I$3/5,W493="G/10",$I$3/10,W493="i",$I$3),"")</f>
        <v/>
      </c>
      <c r="Y493" s="189">
        <f t="shared" ca="1" si="38"/>
        <v>0</v>
      </c>
      <c r="Z493" s="101">
        <f t="shared" ca="1" si="39"/>
        <v>0</v>
      </c>
      <c r="AA493" s="163" t="str">
        <f t="shared" ca="1" si="40"/>
        <v/>
      </c>
      <c r="AB493" s="190" t="str" cm="1">
        <f t="array" aca="1" ref="AB493" ca="1">_xlfn.IFS(Z493=0,"",Z493&gt;2.9,0,Z493&gt;2.4,0.25,Z493&gt;1.9,0.5,Z493&gt;1.5,0.75,Z493&lt;1.6,1)</f>
        <v/>
      </c>
      <c r="AC493" s="191" t="str" cm="1">
        <f t="array" aca="1" ref="AC493" ca="1">_xlfn.IFS(F493=0," ",F493="ALTERNATIVO","REVISAR",F493="REGULAR","NO APLICA")</f>
        <v xml:space="preserve"> </v>
      </c>
      <c r="AD493" s="192" t="str" cm="1">
        <f t="array" ref="AD493">IFERROR(_xlfn.IFS(AND(L493="si",M493="si"),1,AND(L493="no",M493="si"),0.5,AND(L493="si",M493="no"),0.5,AND(L493="no",M493="no"),0),"")</f>
        <v/>
      </c>
    </row>
    <row r="494" spans="1:30">
      <c r="A494" s="101">
        <f ca="1"/>
        <v>0</v>
      </c>
      <c r="B494" s="101">
        <f ca="1"/>
        <v>0</v>
      </c>
      <c r="C494" s="101">
        <f ca="1"/>
        <v>0</v>
      </c>
      <c r="D494" s="101">
        <f ca="1"/>
        <v>0</v>
      </c>
      <c r="E494" s="101">
        <f ca="1"/>
        <v>0</v>
      </c>
      <c r="F494" s="101">
        <f ca="1"/>
        <v>0</v>
      </c>
      <c r="G494" s="101">
        <f ca="1"/>
        <v>0</v>
      </c>
      <c r="H494" s="101">
        <f ca="1"/>
        <v>0</v>
      </c>
      <c r="I494" s="101">
        <f ca="1"/>
        <v>0</v>
      </c>
      <c r="J494" s="101">
        <f ca="1"/>
        <v>0</v>
      </c>
      <c r="L494" s="205"/>
      <c r="M494" s="205"/>
      <c r="S494" s="92">
        <f t="shared" ca="1" si="37"/>
        <v>0</v>
      </c>
      <c r="U494" s="91">
        <f t="shared" ca="1" si="41"/>
        <v>0</v>
      </c>
      <c r="V494" s="91">
        <f t="shared" ca="1" si="41"/>
        <v>0</v>
      </c>
      <c r="W494" s="91">
        <f t="shared" ca="1" si="41"/>
        <v>0</v>
      </c>
      <c r="X494" s="91" t="str" cm="1">
        <f t="array" aca="1" ref="X494" ca="1">IFERROR(_xlfn.IFS(W494="E",1,W494="G/2",$I$3/2,W494="G/5",$I$3/5,W494="G/10",$I$3/10,W494="i",$I$3),"")</f>
        <v/>
      </c>
      <c r="Y494" s="189">
        <f t="shared" ca="1" si="38"/>
        <v>0</v>
      </c>
      <c r="Z494" s="101">
        <f t="shared" ca="1" si="39"/>
        <v>0</v>
      </c>
      <c r="AA494" s="163" t="str">
        <f t="shared" ca="1" si="40"/>
        <v/>
      </c>
      <c r="AB494" s="190" t="str" cm="1">
        <f t="array" aca="1" ref="AB494" ca="1">_xlfn.IFS(Z494=0,"",Z494&gt;2.9,0,Z494&gt;2.4,0.25,Z494&gt;1.9,0.5,Z494&gt;1.5,0.75,Z494&lt;1.6,1)</f>
        <v/>
      </c>
      <c r="AC494" s="191" t="str" cm="1">
        <f t="array" aca="1" ref="AC494" ca="1">_xlfn.IFS(F494=0," ",F494="ALTERNATIVO","REVISAR",F494="REGULAR","NO APLICA")</f>
        <v xml:space="preserve"> </v>
      </c>
      <c r="AD494" s="192" t="str" cm="1">
        <f t="array" ref="AD494">IFERROR(_xlfn.IFS(AND(L494="si",M494="si"),1,AND(L494="no",M494="si"),0.5,AND(L494="si",M494="no"),0.5,AND(L494="no",M494="no"),0),"")</f>
        <v/>
      </c>
    </row>
    <row r="495" spans="1:30">
      <c r="A495" s="101">
        <f ca="1"/>
        <v>0</v>
      </c>
      <c r="B495" s="101">
        <f ca="1"/>
        <v>0</v>
      </c>
      <c r="C495" s="101">
        <f ca="1"/>
        <v>0</v>
      </c>
      <c r="D495" s="101">
        <f ca="1"/>
        <v>0</v>
      </c>
      <c r="E495" s="101">
        <f ca="1"/>
        <v>0</v>
      </c>
      <c r="F495" s="101">
        <f ca="1"/>
        <v>0</v>
      </c>
      <c r="G495" s="101">
        <f ca="1"/>
        <v>0</v>
      </c>
      <c r="H495" s="101">
        <f ca="1"/>
        <v>0</v>
      </c>
      <c r="I495" s="101">
        <f ca="1"/>
        <v>0</v>
      </c>
      <c r="J495" s="101">
        <f ca="1"/>
        <v>0</v>
      </c>
      <c r="L495" s="205"/>
      <c r="M495" s="205"/>
      <c r="S495" s="92">
        <f t="shared" ca="1" si="37"/>
        <v>0</v>
      </c>
      <c r="U495" s="91">
        <f t="shared" ca="1" si="41"/>
        <v>0</v>
      </c>
      <c r="V495" s="91">
        <f t="shared" ca="1" si="41"/>
        <v>0</v>
      </c>
      <c r="W495" s="91">
        <f t="shared" ca="1" si="41"/>
        <v>0</v>
      </c>
      <c r="X495" s="91" t="str" cm="1">
        <f t="array" aca="1" ref="X495" ca="1">IFERROR(_xlfn.IFS(W495="E",1,W495="G/2",$I$3/2,W495="G/5",$I$3/5,W495="G/10",$I$3/10,W495="i",$I$3),"")</f>
        <v/>
      </c>
      <c r="Y495" s="189">
        <f t="shared" ca="1" si="38"/>
        <v>0</v>
      </c>
      <c r="Z495" s="101">
        <f t="shared" ca="1" si="39"/>
        <v>0</v>
      </c>
      <c r="AA495" s="163" t="str">
        <f t="shared" ca="1" si="40"/>
        <v/>
      </c>
      <c r="AB495" s="190" t="str" cm="1">
        <f t="array" aca="1" ref="AB495" ca="1">_xlfn.IFS(Z495=0,"",Z495&gt;2.9,0,Z495&gt;2.4,0.25,Z495&gt;1.9,0.5,Z495&gt;1.5,0.75,Z495&lt;1.6,1)</f>
        <v/>
      </c>
      <c r="AC495" s="191" t="str" cm="1">
        <f t="array" aca="1" ref="AC495" ca="1">_xlfn.IFS(F495=0," ",F495="ALTERNATIVO","REVISAR",F495="REGULAR","NO APLICA")</f>
        <v xml:space="preserve"> </v>
      </c>
      <c r="AD495" s="192" t="str" cm="1">
        <f t="array" ref="AD495">IFERROR(_xlfn.IFS(AND(L495="si",M495="si"),1,AND(L495="no",M495="si"),0.5,AND(L495="si",M495="no"),0.5,AND(L495="no",M495="no"),0),"")</f>
        <v/>
      </c>
    </row>
    <row r="496" spans="1:30">
      <c r="A496" s="101">
        <f ca="1"/>
        <v>0</v>
      </c>
      <c r="B496" s="101">
        <f ca="1"/>
        <v>0</v>
      </c>
      <c r="C496" s="101">
        <f ca="1"/>
        <v>0</v>
      </c>
      <c r="D496" s="101">
        <f ca="1"/>
        <v>0</v>
      </c>
      <c r="E496" s="101">
        <f ca="1"/>
        <v>0</v>
      </c>
      <c r="F496" s="101">
        <f ca="1"/>
        <v>0</v>
      </c>
      <c r="G496" s="101">
        <f ca="1"/>
        <v>0</v>
      </c>
      <c r="H496" s="101">
        <f ca="1"/>
        <v>0</v>
      </c>
      <c r="I496" s="101">
        <f ca="1"/>
        <v>0</v>
      </c>
      <c r="J496" s="101">
        <f ca="1"/>
        <v>0</v>
      </c>
      <c r="L496" s="205"/>
      <c r="M496" s="205"/>
      <c r="S496" s="92">
        <f t="shared" ca="1" si="37"/>
        <v>0</v>
      </c>
      <c r="U496" s="91">
        <f t="shared" ca="1" si="41"/>
        <v>0</v>
      </c>
      <c r="V496" s="91">
        <f t="shared" ca="1" si="41"/>
        <v>0</v>
      </c>
      <c r="W496" s="91">
        <f t="shared" ca="1" si="41"/>
        <v>0</v>
      </c>
      <c r="X496" s="91" t="str" cm="1">
        <f t="array" aca="1" ref="X496" ca="1">IFERROR(_xlfn.IFS(W496="E",1,W496="G/2",$I$3/2,W496="G/5",$I$3/5,W496="G/10",$I$3/10,W496="i",$I$3),"")</f>
        <v/>
      </c>
      <c r="Y496" s="189">
        <f t="shared" ca="1" si="38"/>
        <v>0</v>
      </c>
      <c r="Z496" s="101">
        <f t="shared" ca="1" si="39"/>
        <v>0</v>
      </c>
      <c r="AA496" s="163" t="str">
        <f t="shared" ca="1" si="40"/>
        <v/>
      </c>
      <c r="AB496" s="190" t="str" cm="1">
        <f t="array" aca="1" ref="AB496" ca="1">_xlfn.IFS(Z496=0,"",Z496&gt;2.9,0,Z496&gt;2.4,0.25,Z496&gt;1.9,0.5,Z496&gt;1.5,0.75,Z496&lt;1.6,1)</f>
        <v/>
      </c>
      <c r="AC496" s="191" t="str" cm="1">
        <f t="array" aca="1" ref="AC496" ca="1">_xlfn.IFS(F496=0," ",F496="ALTERNATIVO","REVISAR",F496="REGULAR","NO APLICA")</f>
        <v xml:space="preserve"> </v>
      </c>
      <c r="AD496" s="192" t="str" cm="1">
        <f t="array" ref="AD496">IFERROR(_xlfn.IFS(AND(L496="si",M496="si"),1,AND(L496="no",M496="si"),0.5,AND(L496="si",M496="no"),0.5,AND(L496="no",M496="no"),0),"")</f>
        <v/>
      </c>
    </row>
    <row r="497" spans="1:30">
      <c r="A497" s="101">
        <f ca="1"/>
        <v>0</v>
      </c>
      <c r="B497" s="101">
        <f ca="1"/>
        <v>0</v>
      </c>
      <c r="C497" s="101">
        <f ca="1"/>
        <v>0</v>
      </c>
      <c r="D497" s="101">
        <f ca="1"/>
        <v>0</v>
      </c>
      <c r="E497" s="101">
        <f ca="1"/>
        <v>0</v>
      </c>
      <c r="F497" s="101">
        <f ca="1"/>
        <v>0</v>
      </c>
      <c r="G497" s="101">
        <f ca="1"/>
        <v>0</v>
      </c>
      <c r="H497" s="101">
        <f ca="1"/>
        <v>0</v>
      </c>
      <c r="I497" s="101">
        <f ca="1"/>
        <v>0</v>
      </c>
      <c r="J497" s="101">
        <f ca="1"/>
        <v>0</v>
      </c>
      <c r="L497" s="205"/>
      <c r="M497" s="205"/>
      <c r="S497" s="92">
        <f t="shared" ca="1" si="37"/>
        <v>0</v>
      </c>
      <c r="U497" s="91">
        <f t="shared" ca="1" si="41"/>
        <v>0</v>
      </c>
      <c r="V497" s="91">
        <f t="shared" ca="1" si="41"/>
        <v>0</v>
      </c>
      <c r="W497" s="91">
        <f t="shared" ca="1" si="41"/>
        <v>0</v>
      </c>
      <c r="X497" s="91" t="str" cm="1">
        <f t="array" aca="1" ref="X497" ca="1">IFERROR(_xlfn.IFS(W497="E",1,W497="G/2",$I$3/2,W497="G/5",$I$3/5,W497="G/10",$I$3/10,W497="i",$I$3),"")</f>
        <v/>
      </c>
      <c r="Y497" s="189">
        <f t="shared" ca="1" si="38"/>
        <v>0</v>
      </c>
      <c r="Z497" s="101">
        <f t="shared" ca="1" si="39"/>
        <v>0</v>
      </c>
      <c r="AA497" s="163" t="str">
        <f t="shared" ca="1" si="40"/>
        <v/>
      </c>
      <c r="AB497" s="190" t="str" cm="1">
        <f t="array" aca="1" ref="AB497" ca="1">_xlfn.IFS(Z497=0,"",Z497&gt;2.9,0,Z497&gt;2.4,0.25,Z497&gt;1.9,0.5,Z497&gt;1.5,0.75,Z497&lt;1.6,1)</f>
        <v/>
      </c>
      <c r="AC497" s="191" t="str" cm="1">
        <f t="array" aca="1" ref="AC497" ca="1">_xlfn.IFS(F497=0," ",F497="ALTERNATIVO","REVISAR",F497="REGULAR","NO APLICA")</f>
        <v xml:space="preserve"> </v>
      </c>
      <c r="AD497" s="192" t="str" cm="1">
        <f t="array" ref="AD497">IFERROR(_xlfn.IFS(AND(L497="si",M497="si"),1,AND(L497="no",M497="si"),0.5,AND(L497="si",M497="no"),0.5,AND(L497="no",M497="no"),0),"")</f>
        <v/>
      </c>
    </row>
    <row r="498" spans="1:30">
      <c r="A498" s="101">
        <f ca="1"/>
        <v>0</v>
      </c>
      <c r="B498" s="101">
        <f ca="1"/>
        <v>0</v>
      </c>
      <c r="C498" s="101">
        <f ca="1"/>
        <v>0</v>
      </c>
      <c r="D498" s="101">
        <f ca="1"/>
        <v>0</v>
      </c>
      <c r="E498" s="101">
        <f ca="1"/>
        <v>0</v>
      </c>
      <c r="F498" s="101">
        <f ca="1"/>
        <v>0</v>
      </c>
      <c r="G498" s="101">
        <f ca="1"/>
        <v>0</v>
      </c>
      <c r="H498" s="101">
        <f ca="1"/>
        <v>0</v>
      </c>
      <c r="I498" s="101">
        <f ca="1"/>
        <v>0</v>
      </c>
      <c r="J498" s="101">
        <f ca="1"/>
        <v>0</v>
      </c>
      <c r="L498" s="205"/>
      <c r="M498" s="205"/>
      <c r="S498" s="92">
        <f t="shared" ca="1" si="37"/>
        <v>0</v>
      </c>
      <c r="U498" s="91">
        <f t="shared" ca="1" si="41"/>
        <v>0</v>
      </c>
      <c r="V498" s="91">
        <f t="shared" ca="1" si="41"/>
        <v>0</v>
      </c>
      <c r="W498" s="91">
        <f t="shared" ca="1" si="41"/>
        <v>0</v>
      </c>
      <c r="X498" s="91" t="str" cm="1">
        <f t="array" aca="1" ref="X498" ca="1">IFERROR(_xlfn.IFS(W498="E",1,W498="G/2",$I$3/2,W498="G/5",$I$3/5,W498="G/10",$I$3/10,W498="i",$I$3),"")</f>
        <v/>
      </c>
      <c r="Y498" s="189">
        <f t="shared" ca="1" si="38"/>
        <v>0</v>
      </c>
      <c r="Z498" s="101">
        <f t="shared" ca="1" si="39"/>
        <v>0</v>
      </c>
      <c r="AA498" s="163" t="str">
        <f t="shared" ca="1" si="40"/>
        <v/>
      </c>
      <c r="AB498" s="190" t="str" cm="1">
        <f t="array" aca="1" ref="AB498" ca="1">_xlfn.IFS(Z498=0,"",Z498&gt;2.9,0,Z498&gt;2.4,0.25,Z498&gt;1.9,0.5,Z498&gt;1.5,0.75,Z498&lt;1.6,1)</f>
        <v/>
      </c>
      <c r="AC498" s="191" t="str" cm="1">
        <f t="array" aca="1" ref="AC498" ca="1">_xlfn.IFS(F498=0," ",F498="ALTERNATIVO","REVISAR",F498="REGULAR","NO APLICA")</f>
        <v xml:space="preserve"> </v>
      </c>
      <c r="AD498" s="192" t="str" cm="1">
        <f t="array" ref="AD498">IFERROR(_xlfn.IFS(AND(L498="si",M498="si"),1,AND(L498="no",M498="si"),0.5,AND(L498="si",M498="no"),0.5,AND(L498="no",M498="no"),0),"")</f>
        <v/>
      </c>
    </row>
    <row r="499" spans="1:30">
      <c r="A499" s="101">
        <f ca="1"/>
        <v>0</v>
      </c>
      <c r="B499" s="101">
        <f ca="1"/>
        <v>0</v>
      </c>
      <c r="C499" s="101">
        <f ca="1"/>
        <v>0</v>
      </c>
      <c r="D499" s="101">
        <f ca="1"/>
        <v>0</v>
      </c>
      <c r="E499" s="101">
        <f ca="1"/>
        <v>0</v>
      </c>
      <c r="F499" s="101">
        <f ca="1"/>
        <v>0</v>
      </c>
      <c r="G499" s="101">
        <f ca="1"/>
        <v>0</v>
      </c>
      <c r="H499" s="101">
        <f ca="1"/>
        <v>0</v>
      </c>
      <c r="I499" s="101">
        <f ca="1"/>
        <v>0</v>
      </c>
      <c r="J499" s="101">
        <f ca="1"/>
        <v>0</v>
      </c>
      <c r="L499" s="205"/>
      <c r="M499" s="205"/>
      <c r="S499" s="92">
        <f t="shared" ca="1" si="37"/>
        <v>0</v>
      </c>
      <c r="U499" s="91">
        <f t="shared" ca="1" si="41"/>
        <v>0</v>
      </c>
      <c r="V499" s="91">
        <f t="shared" ca="1" si="41"/>
        <v>0</v>
      </c>
      <c r="W499" s="91">
        <f t="shared" ca="1" si="41"/>
        <v>0</v>
      </c>
      <c r="X499" s="91" t="str" cm="1">
        <f t="array" aca="1" ref="X499" ca="1">IFERROR(_xlfn.IFS(W499="E",1,W499="G/2",$I$3/2,W499="G/5",$I$3/5,W499="G/10",$I$3/10,W499="i",$I$3),"")</f>
        <v/>
      </c>
      <c r="Y499" s="189">
        <f t="shared" ca="1" si="38"/>
        <v>0</v>
      </c>
      <c r="Z499" s="101">
        <f t="shared" ca="1" si="39"/>
        <v>0</v>
      </c>
      <c r="AA499" s="163" t="str">
        <f t="shared" ca="1" si="40"/>
        <v/>
      </c>
      <c r="AB499" s="190" t="str" cm="1">
        <f t="array" aca="1" ref="AB499" ca="1">_xlfn.IFS(Z499=0,"",Z499&gt;2.9,0,Z499&gt;2.4,0.25,Z499&gt;1.9,0.5,Z499&gt;1.5,0.75,Z499&lt;1.6,1)</f>
        <v/>
      </c>
      <c r="AC499" s="191" t="str" cm="1">
        <f t="array" aca="1" ref="AC499" ca="1">_xlfn.IFS(F499=0," ",F499="ALTERNATIVO","REVISAR",F499="REGULAR","NO APLICA")</f>
        <v xml:space="preserve"> </v>
      </c>
      <c r="AD499" s="192" t="str" cm="1">
        <f t="array" ref="AD499">IFERROR(_xlfn.IFS(AND(L499="si",M499="si"),1,AND(L499="no",M499="si"),0.5,AND(L499="si",M499="no"),0.5,AND(L499="no",M499="no"),0),"")</f>
        <v/>
      </c>
    </row>
    <row r="500" spans="1:30">
      <c r="A500" s="101">
        <f ca="1"/>
        <v>0</v>
      </c>
      <c r="B500" s="101">
        <f ca="1"/>
        <v>0</v>
      </c>
      <c r="C500" s="101">
        <f ca="1"/>
        <v>0</v>
      </c>
      <c r="D500" s="101">
        <f ca="1"/>
        <v>0</v>
      </c>
      <c r="E500" s="101">
        <f ca="1"/>
        <v>0</v>
      </c>
      <c r="F500" s="101">
        <f ca="1"/>
        <v>0</v>
      </c>
      <c r="G500" s="101">
        <f ca="1"/>
        <v>0</v>
      </c>
      <c r="H500" s="101">
        <f ca="1"/>
        <v>0</v>
      </c>
      <c r="I500" s="101">
        <f ca="1"/>
        <v>0</v>
      </c>
      <c r="J500" s="101">
        <f ca="1"/>
        <v>0</v>
      </c>
      <c r="L500" s="205"/>
      <c r="M500" s="205"/>
      <c r="S500" s="92">
        <f t="shared" ca="1" si="37"/>
        <v>0</v>
      </c>
      <c r="U500" s="91">
        <f t="shared" ca="1" si="41"/>
        <v>0</v>
      </c>
      <c r="V500" s="91">
        <f t="shared" ca="1" si="41"/>
        <v>0</v>
      </c>
      <c r="W500" s="91">
        <f t="shared" ca="1" si="41"/>
        <v>0</v>
      </c>
      <c r="X500" s="91" t="str" cm="1">
        <f t="array" aca="1" ref="X500" ca="1">IFERROR(_xlfn.IFS(W500="E",1,W500="G/2",$I$3/2,W500="G/5",$I$3/5,W500="G/10",$I$3/10,W500="i",$I$3),"")</f>
        <v/>
      </c>
      <c r="Y500" s="189">
        <f t="shared" ca="1" si="38"/>
        <v>0</v>
      </c>
      <c r="Z500" s="101">
        <f t="shared" ca="1" si="39"/>
        <v>0</v>
      </c>
      <c r="AA500" s="163" t="str">
        <f t="shared" ca="1" si="40"/>
        <v/>
      </c>
      <c r="AB500" s="190" t="str" cm="1">
        <f t="array" aca="1" ref="AB500" ca="1">_xlfn.IFS(Z500=0,"",Z500&gt;2.9,0,Z500&gt;2.4,0.25,Z500&gt;1.9,0.5,Z500&gt;1.5,0.75,Z500&lt;1.6,1)</f>
        <v/>
      </c>
      <c r="AC500" s="191" t="str" cm="1">
        <f t="array" aca="1" ref="AC500" ca="1">_xlfn.IFS(F500=0," ",F500="ALTERNATIVO","REVISAR",F500="REGULAR","NO APLICA")</f>
        <v xml:space="preserve"> </v>
      </c>
      <c r="AD500" s="192" t="str" cm="1">
        <f t="array" ref="AD500">IFERROR(_xlfn.IFS(AND(L500="si",M500="si"),1,AND(L500="no",M500="si"),0.5,AND(L500="si",M500="no"),0.5,AND(L500="no",M500="no"),0),"")</f>
        <v/>
      </c>
    </row>
    <row r="501" spans="1:30">
      <c r="A501" s="101">
        <f ca="1"/>
        <v>0</v>
      </c>
      <c r="B501" s="101">
        <f ca="1"/>
        <v>0</v>
      </c>
      <c r="C501" s="101">
        <f ca="1"/>
        <v>0</v>
      </c>
      <c r="D501" s="101">
        <f ca="1"/>
        <v>0</v>
      </c>
      <c r="E501" s="101">
        <f ca="1"/>
        <v>0</v>
      </c>
      <c r="F501" s="101">
        <f ca="1"/>
        <v>0</v>
      </c>
      <c r="G501" s="101">
        <f ca="1"/>
        <v>0</v>
      </c>
      <c r="H501" s="101">
        <f ca="1"/>
        <v>0</v>
      </c>
      <c r="I501" s="101">
        <f ca="1"/>
        <v>0</v>
      </c>
      <c r="J501" s="101">
        <f ca="1"/>
        <v>0</v>
      </c>
      <c r="L501" s="205"/>
      <c r="M501" s="205"/>
      <c r="S501" s="92">
        <f t="shared" ca="1" si="37"/>
        <v>0</v>
      </c>
      <c r="U501" s="91">
        <f t="shared" ca="1" si="41"/>
        <v>0</v>
      </c>
      <c r="V501" s="91">
        <f t="shared" ca="1" si="41"/>
        <v>0</v>
      </c>
      <c r="W501" s="91">
        <f t="shared" ca="1" si="41"/>
        <v>0</v>
      </c>
      <c r="X501" s="91" t="str" cm="1">
        <f t="array" aca="1" ref="X501" ca="1">IFERROR(_xlfn.IFS(W501="E",1,W501="G/2",$I$3/2,W501="G/5",$I$3/5,W501="G/10",$I$3/10,W501="i",$I$3),"")</f>
        <v/>
      </c>
      <c r="Y501" s="189">
        <f t="shared" ca="1" si="38"/>
        <v>0</v>
      </c>
      <c r="Z501" s="101">
        <f t="shared" ca="1" si="39"/>
        <v>0</v>
      </c>
      <c r="AA501" s="163" t="str">
        <f t="shared" ca="1" si="40"/>
        <v/>
      </c>
      <c r="AB501" s="190" t="str" cm="1">
        <f t="array" aca="1" ref="AB501" ca="1">_xlfn.IFS(Z501=0,"",Z501&gt;2.9,0,Z501&gt;2.4,0.25,Z501&gt;1.9,0.5,Z501&gt;1.5,0.75,Z501&lt;1.6,1)</f>
        <v/>
      </c>
      <c r="AC501" s="191" t="str" cm="1">
        <f t="array" aca="1" ref="AC501" ca="1">_xlfn.IFS(F501=0," ",F501="ALTERNATIVO","REVISAR",F501="REGULAR","NO APLICA")</f>
        <v xml:space="preserve"> </v>
      </c>
      <c r="AD501" s="192" t="str" cm="1">
        <f t="array" ref="AD501">IFERROR(_xlfn.IFS(AND(L501="si",M501="si"),1,AND(L501="no",M501="si"),0.5,AND(L501="si",M501="no"),0.5,AND(L501="no",M501="no"),0),"")</f>
        <v/>
      </c>
    </row>
    <row r="502" spans="1:30">
      <c r="A502" s="101">
        <f ca="1"/>
        <v>0</v>
      </c>
      <c r="B502" s="101">
        <f ca="1"/>
        <v>0</v>
      </c>
      <c r="C502" s="101">
        <f ca="1"/>
        <v>0</v>
      </c>
      <c r="D502" s="101">
        <f ca="1"/>
        <v>0</v>
      </c>
      <c r="E502" s="101">
        <f ca="1"/>
        <v>0</v>
      </c>
      <c r="F502" s="101">
        <f ca="1"/>
        <v>0</v>
      </c>
      <c r="G502" s="101">
        <f ca="1"/>
        <v>0</v>
      </c>
      <c r="H502" s="101">
        <f ca="1"/>
        <v>0</v>
      </c>
      <c r="I502" s="101">
        <f ca="1"/>
        <v>0</v>
      </c>
      <c r="J502" s="101">
        <f ca="1"/>
        <v>0</v>
      </c>
      <c r="L502" s="205"/>
      <c r="M502" s="205"/>
      <c r="S502" s="92">
        <f t="shared" ca="1" si="37"/>
        <v>0</v>
      </c>
      <c r="U502" s="91">
        <f t="shared" ca="1" si="41"/>
        <v>0</v>
      </c>
      <c r="V502" s="91">
        <f t="shared" ca="1" si="41"/>
        <v>0</v>
      </c>
      <c r="W502" s="91">
        <f t="shared" ca="1" si="41"/>
        <v>0</v>
      </c>
      <c r="X502" s="91" t="str" cm="1">
        <f t="array" aca="1" ref="X502" ca="1">IFERROR(_xlfn.IFS(W502="E",1,W502="G/2",$I$3/2,W502="G/5",$I$3/5,W502="G/10",$I$3/10,W502="i",$I$3),"")</f>
        <v/>
      </c>
      <c r="Y502" s="189">
        <f t="shared" ca="1" si="38"/>
        <v>0</v>
      </c>
      <c r="Z502" s="101">
        <f t="shared" ca="1" si="39"/>
        <v>0</v>
      </c>
      <c r="AA502" s="163" t="str">
        <f t="shared" ca="1" si="40"/>
        <v/>
      </c>
      <c r="AB502" s="190" t="str" cm="1">
        <f t="array" aca="1" ref="AB502" ca="1">_xlfn.IFS(Z502=0,"",Z502&gt;2.9,0,Z502&gt;2.4,0.25,Z502&gt;1.9,0.5,Z502&gt;1.5,0.75,Z502&lt;1.6,1)</f>
        <v/>
      </c>
      <c r="AC502" s="191" t="str" cm="1">
        <f t="array" aca="1" ref="AC502" ca="1">_xlfn.IFS(F502=0," ",F502="ALTERNATIVO","REVISAR",F502="REGULAR","NO APLICA")</f>
        <v xml:space="preserve"> </v>
      </c>
      <c r="AD502" s="192" t="str" cm="1">
        <f t="array" ref="AD502">IFERROR(_xlfn.IFS(AND(L502="si",M502="si"),1,AND(L502="no",M502="si"),0.5,AND(L502="si",M502="no"),0.5,AND(L502="no",M502="no"),0),"")</f>
        <v/>
      </c>
    </row>
    <row r="503" spans="1:30">
      <c r="A503" s="101">
        <f ca="1"/>
        <v>0</v>
      </c>
      <c r="B503" s="101">
        <f ca="1"/>
        <v>0</v>
      </c>
      <c r="C503" s="101">
        <f ca="1"/>
        <v>0</v>
      </c>
      <c r="D503" s="101">
        <f ca="1"/>
        <v>0</v>
      </c>
      <c r="E503" s="101">
        <f ca="1"/>
        <v>0</v>
      </c>
      <c r="F503" s="101">
        <f ca="1"/>
        <v>0</v>
      </c>
      <c r="G503" s="101">
        <f ca="1"/>
        <v>0</v>
      </c>
      <c r="H503" s="101">
        <f ca="1"/>
        <v>0</v>
      </c>
      <c r="I503" s="101">
        <f ca="1"/>
        <v>0</v>
      </c>
      <c r="J503" s="101">
        <f ca="1"/>
        <v>0</v>
      </c>
      <c r="L503" s="205"/>
      <c r="M503" s="205"/>
      <c r="S503" s="92">
        <f t="shared" ca="1" si="37"/>
        <v>0</v>
      </c>
      <c r="U503" s="91">
        <f t="shared" ca="1" si="41"/>
        <v>0</v>
      </c>
      <c r="V503" s="91">
        <f t="shared" ca="1" si="41"/>
        <v>0</v>
      </c>
      <c r="W503" s="91">
        <f t="shared" ca="1" si="41"/>
        <v>0</v>
      </c>
      <c r="X503" s="91" t="str" cm="1">
        <f t="array" aca="1" ref="X503" ca="1">IFERROR(_xlfn.IFS(W503="E",1,W503="G/2",$I$3/2,W503="G/5",$I$3/5,W503="G/10",$I$3/10,W503="i",$I$3),"")</f>
        <v/>
      </c>
      <c r="Y503" s="189">
        <f t="shared" ca="1" si="38"/>
        <v>0</v>
      </c>
      <c r="Z503" s="101">
        <f t="shared" ca="1" si="39"/>
        <v>0</v>
      </c>
      <c r="AA503" s="163" t="str">
        <f t="shared" ca="1" si="40"/>
        <v/>
      </c>
      <c r="AB503" s="190" t="str" cm="1">
        <f t="array" aca="1" ref="AB503" ca="1">_xlfn.IFS(Z503=0,"",Z503&gt;2.9,0,Z503&gt;2.4,0.25,Z503&gt;1.9,0.5,Z503&gt;1.5,0.75,Z503&lt;1.6,1)</f>
        <v/>
      </c>
      <c r="AC503" s="191" t="str" cm="1">
        <f t="array" aca="1" ref="AC503" ca="1">_xlfn.IFS(F503=0," ",F503="ALTERNATIVO","REVISAR",F503="REGULAR","NO APLICA")</f>
        <v xml:space="preserve"> </v>
      </c>
      <c r="AD503" s="192" t="str" cm="1">
        <f t="array" ref="AD503">IFERROR(_xlfn.IFS(AND(L503="si",M503="si"),1,AND(L503="no",M503="si"),0.5,AND(L503="si",M503="no"),0.5,AND(L503="no",M503="no"),0),"")</f>
        <v/>
      </c>
    </row>
    <row r="504" spans="1:30">
      <c r="A504" s="101">
        <f ca="1"/>
        <v>0</v>
      </c>
      <c r="B504" s="101">
        <f ca="1"/>
        <v>0</v>
      </c>
      <c r="C504" s="101">
        <f ca="1"/>
        <v>0</v>
      </c>
      <c r="D504" s="101">
        <f ca="1"/>
        <v>0</v>
      </c>
      <c r="E504" s="101">
        <f ca="1"/>
        <v>0</v>
      </c>
      <c r="F504" s="101">
        <f ca="1"/>
        <v>0</v>
      </c>
      <c r="G504" s="101">
        <f ca="1"/>
        <v>0</v>
      </c>
      <c r="H504" s="101">
        <f ca="1"/>
        <v>0</v>
      </c>
      <c r="I504" s="101">
        <f ca="1"/>
        <v>0</v>
      </c>
      <c r="J504" s="101">
        <f ca="1"/>
        <v>0</v>
      </c>
      <c r="L504" s="205"/>
      <c r="M504" s="205"/>
      <c r="S504" s="92">
        <f t="shared" ca="1" si="37"/>
        <v>0</v>
      </c>
      <c r="U504" s="91">
        <f t="shared" ca="1" si="41"/>
        <v>0</v>
      </c>
      <c r="V504" s="91">
        <f t="shared" ca="1" si="41"/>
        <v>0</v>
      </c>
      <c r="W504" s="91">
        <f t="shared" ca="1" si="41"/>
        <v>0</v>
      </c>
      <c r="X504" s="91" t="str" cm="1">
        <f t="array" aca="1" ref="X504" ca="1">IFERROR(_xlfn.IFS(W504="E",1,W504="G/2",$I$3/2,W504="G/5",$I$3/5,W504="G/10",$I$3/10,W504="i",$I$3),"")</f>
        <v/>
      </c>
      <c r="Y504" s="189">
        <f t="shared" ca="1" si="38"/>
        <v>0</v>
      </c>
      <c r="Z504" s="101">
        <f t="shared" ca="1" si="39"/>
        <v>0</v>
      </c>
      <c r="AA504" s="163" t="str">
        <f t="shared" ca="1" si="40"/>
        <v/>
      </c>
      <c r="AB504" s="190" t="str" cm="1">
        <f t="array" aca="1" ref="AB504" ca="1">_xlfn.IFS(Z504=0,"",Z504&gt;2.9,0,Z504&gt;2.4,0.25,Z504&gt;1.9,0.5,Z504&gt;1.5,0.75,Z504&lt;1.6,1)</f>
        <v/>
      </c>
      <c r="AC504" s="191" t="str" cm="1">
        <f t="array" aca="1" ref="AC504" ca="1">_xlfn.IFS(F504=0," ",F504="ALTERNATIVO","REVISAR",F504="REGULAR","NO APLICA")</f>
        <v xml:space="preserve"> </v>
      </c>
      <c r="AD504" s="192" t="str" cm="1">
        <f t="array" ref="AD504">IFERROR(_xlfn.IFS(AND(L504="si",M504="si"),1,AND(L504="no",M504="si"),0.5,AND(L504="si",M504="no"),0.5,AND(L504="no",M504="no"),0),"")</f>
        <v/>
      </c>
    </row>
    <row r="505" spans="1:30">
      <c r="A505" s="101">
        <f ca="1"/>
        <v>0</v>
      </c>
      <c r="B505" s="101">
        <f ca="1"/>
        <v>0</v>
      </c>
      <c r="C505" s="101">
        <f ca="1"/>
        <v>0</v>
      </c>
      <c r="D505" s="101">
        <f ca="1"/>
        <v>0</v>
      </c>
      <c r="E505" s="101">
        <f ca="1"/>
        <v>0</v>
      </c>
      <c r="F505" s="101">
        <f ca="1"/>
        <v>0</v>
      </c>
      <c r="G505" s="101">
        <f ca="1"/>
        <v>0</v>
      </c>
      <c r="H505" s="101">
        <f ca="1"/>
        <v>0</v>
      </c>
      <c r="I505" s="101">
        <f ca="1"/>
        <v>0</v>
      </c>
      <c r="J505" s="101">
        <f ca="1"/>
        <v>0</v>
      </c>
      <c r="L505" s="205"/>
      <c r="M505" s="205"/>
      <c r="S505" s="92">
        <f t="shared" ca="1" si="37"/>
        <v>0</v>
      </c>
      <c r="U505" s="91">
        <f t="shared" ca="1" si="41"/>
        <v>0</v>
      </c>
      <c r="V505" s="91">
        <f t="shared" ca="1" si="41"/>
        <v>0</v>
      </c>
      <c r="W505" s="91">
        <f t="shared" ca="1" si="41"/>
        <v>0</v>
      </c>
      <c r="X505" s="91" t="str" cm="1">
        <f t="array" aca="1" ref="X505" ca="1">IFERROR(_xlfn.IFS(W505="E",1,W505="G/2",$I$3/2,W505="G/5",$I$3/5,W505="G/10",$I$3/10,W505="i",$I$3),"")</f>
        <v/>
      </c>
      <c r="Y505" s="189">
        <f t="shared" ca="1" si="38"/>
        <v>0</v>
      </c>
      <c r="Z505" s="101">
        <f t="shared" ca="1" si="39"/>
        <v>0</v>
      </c>
      <c r="AA505" s="163" t="str">
        <f t="shared" ca="1" si="40"/>
        <v/>
      </c>
      <c r="AB505" s="190" t="str" cm="1">
        <f t="array" aca="1" ref="AB505" ca="1">_xlfn.IFS(Z505=0,"",Z505&gt;2.9,0,Z505&gt;2.4,0.25,Z505&gt;1.9,0.5,Z505&gt;1.5,0.75,Z505&lt;1.6,1)</f>
        <v/>
      </c>
      <c r="AC505" s="191" t="str" cm="1">
        <f t="array" aca="1" ref="AC505" ca="1">_xlfn.IFS(F505=0," ",F505="ALTERNATIVO","REVISAR",F505="REGULAR","NO APLICA")</f>
        <v xml:space="preserve"> </v>
      </c>
      <c r="AD505" s="192" t="str" cm="1">
        <f t="array" ref="AD505">IFERROR(_xlfn.IFS(AND(L505="si",M505="si"),1,AND(L505="no",M505="si"),0.5,AND(L505="si",M505="no"),0.5,AND(L505="no",M505="no"),0),"")</f>
        <v/>
      </c>
    </row>
    <row r="506" spans="1:30">
      <c r="A506" s="101">
        <f ca="1"/>
        <v>0</v>
      </c>
      <c r="B506" s="101">
        <f ca="1"/>
        <v>0</v>
      </c>
      <c r="C506" s="101">
        <f ca="1"/>
        <v>0</v>
      </c>
      <c r="D506" s="101">
        <f ca="1"/>
        <v>0</v>
      </c>
      <c r="E506" s="101">
        <f ca="1"/>
        <v>0</v>
      </c>
      <c r="F506" s="101">
        <f ca="1"/>
        <v>0</v>
      </c>
      <c r="G506" s="101">
        <f ca="1"/>
        <v>0</v>
      </c>
      <c r="H506" s="101">
        <f ca="1"/>
        <v>0</v>
      </c>
      <c r="I506" s="101">
        <f ca="1"/>
        <v>0</v>
      </c>
      <c r="J506" s="101">
        <f ca="1"/>
        <v>0</v>
      </c>
      <c r="L506" s="205"/>
      <c r="M506" s="205"/>
      <c r="S506" s="92">
        <f t="shared" ca="1" si="37"/>
        <v>0</v>
      </c>
      <c r="U506" s="91">
        <f t="shared" ca="1" si="41"/>
        <v>0</v>
      </c>
      <c r="V506" s="91">
        <f t="shared" ca="1" si="41"/>
        <v>0</v>
      </c>
      <c r="W506" s="91">
        <f t="shared" ca="1" si="41"/>
        <v>0</v>
      </c>
      <c r="X506" s="91" t="str" cm="1">
        <f t="array" aca="1" ref="X506" ca="1">IFERROR(_xlfn.IFS(W506="E",1,W506="G/2",$I$3/2,W506="G/5",$I$3/5,W506="G/10",$I$3/10,W506="i",$I$3),"")</f>
        <v/>
      </c>
      <c r="Y506" s="189">
        <f t="shared" ca="1" si="38"/>
        <v>0</v>
      </c>
      <c r="Z506" s="101">
        <f t="shared" ca="1" si="39"/>
        <v>0</v>
      </c>
      <c r="AA506" s="163" t="str">
        <f t="shared" ca="1" si="40"/>
        <v/>
      </c>
      <c r="AB506" s="190" t="str" cm="1">
        <f t="array" aca="1" ref="AB506" ca="1">_xlfn.IFS(Z506=0,"",Z506&gt;2.9,0,Z506&gt;2.4,0.25,Z506&gt;1.9,0.5,Z506&gt;1.5,0.75,Z506&lt;1.6,1)</f>
        <v/>
      </c>
      <c r="AC506" s="191" t="str" cm="1">
        <f t="array" aca="1" ref="AC506" ca="1">_xlfn.IFS(F506=0," ",F506="ALTERNATIVO","REVISAR",F506="REGULAR","NO APLICA")</f>
        <v xml:space="preserve"> </v>
      </c>
      <c r="AD506" s="192" t="str" cm="1">
        <f t="array" ref="AD506">IFERROR(_xlfn.IFS(AND(L506="si",M506="si"),1,AND(L506="no",M506="si"),0.5,AND(L506="si",M506="no"),0.5,AND(L506="no",M506="no"),0),"")</f>
        <v/>
      </c>
    </row>
    <row r="507" spans="1:30">
      <c r="A507" s="101">
        <f ca="1"/>
        <v>0</v>
      </c>
      <c r="B507" s="101">
        <f ca="1"/>
        <v>0</v>
      </c>
      <c r="C507" s="101">
        <f ca="1"/>
        <v>0</v>
      </c>
      <c r="D507" s="101">
        <f ca="1"/>
        <v>0</v>
      </c>
      <c r="E507" s="101">
        <f ca="1"/>
        <v>0</v>
      </c>
      <c r="F507" s="101">
        <f ca="1"/>
        <v>0</v>
      </c>
      <c r="G507" s="101">
        <f ca="1"/>
        <v>0</v>
      </c>
      <c r="H507" s="101">
        <f ca="1"/>
        <v>0</v>
      </c>
      <c r="I507" s="101">
        <f ca="1"/>
        <v>0</v>
      </c>
      <c r="J507" s="101">
        <f ca="1"/>
        <v>0</v>
      </c>
      <c r="L507" s="205"/>
      <c r="M507" s="205"/>
      <c r="S507" s="92">
        <f t="shared" ca="1" si="37"/>
        <v>0</v>
      </c>
      <c r="U507" s="91">
        <f t="shared" ca="1" si="41"/>
        <v>0</v>
      </c>
      <c r="V507" s="91">
        <f t="shared" ca="1" si="41"/>
        <v>0</v>
      </c>
      <c r="W507" s="91">
        <f t="shared" ca="1" si="41"/>
        <v>0</v>
      </c>
      <c r="X507" s="91" t="str" cm="1">
        <f t="array" aca="1" ref="X507" ca="1">IFERROR(_xlfn.IFS(W507="E",1,W507="G/2",$I$3/2,W507="G/5",$I$3/5,W507="G/10",$I$3/10,W507="i",$I$3),"")</f>
        <v/>
      </c>
      <c r="Y507" s="189">
        <f t="shared" ca="1" si="38"/>
        <v>0</v>
      </c>
      <c r="Z507" s="101">
        <f t="shared" ca="1" si="39"/>
        <v>0</v>
      </c>
      <c r="AA507" s="163" t="str">
        <f t="shared" ca="1" si="40"/>
        <v/>
      </c>
      <c r="AB507" s="190" t="str" cm="1">
        <f t="array" aca="1" ref="AB507" ca="1">_xlfn.IFS(Z507=0,"",Z507&gt;2.9,0,Z507&gt;2.4,0.25,Z507&gt;1.9,0.5,Z507&gt;1.5,0.75,Z507&lt;1.6,1)</f>
        <v/>
      </c>
      <c r="AC507" s="191" t="str" cm="1">
        <f t="array" aca="1" ref="AC507" ca="1">_xlfn.IFS(F507=0," ",F507="ALTERNATIVO","REVISAR",F507="REGULAR","NO APLICA")</f>
        <v xml:space="preserve"> </v>
      </c>
      <c r="AD507" s="192" t="str" cm="1">
        <f t="array" ref="AD507">IFERROR(_xlfn.IFS(AND(L507="si",M507="si"),1,AND(L507="no",M507="si"),0.5,AND(L507="si",M507="no"),0.5,AND(L507="no",M507="no"),0),"")</f>
        <v/>
      </c>
    </row>
    <row r="508" spans="1:30">
      <c r="A508" s="101">
        <f ca="1"/>
        <v>0</v>
      </c>
      <c r="B508" s="101">
        <f ca="1"/>
        <v>0</v>
      </c>
      <c r="C508" s="101">
        <f ca="1"/>
        <v>0</v>
      </c>
      <c r="D508" s="101">
        <f ca="1"/>
        <v>0</v>
      </c>
      <c r="E508" s="101">
        <f ca="1"/>
        <v>0</v>
      </c>
      <c r="F508" s="101">
        <f ca="1"/>
        <v>0</v>
      </c>
      <c r="G508" s="101">
        <f ca="1"/>
        <v>0</v>
      </c>
      <c r="H508" s="101">
        <f ca="1"/>
        <v>0</v>
      </c>
      <c r="I508" s="101">
        <f ca="1"/>
        <v>0</v>
      </c>
      <c r="J508" s="101">
        <f ca="1"/>
        <v>0</v>
      </c>
      <c r="L508" s="205"/>
      <c r="M508" s="205"/>
      <c r="S508" s="92">
        <f t="shared" ca="1" si="37"/>
        <v>0</v>
      </c>
      <c r="U508" s="91">
        <f t="shared" ca="1" si="41"/>
        <v>0</v>
      </c>
      <c r="V508" s="91">
        <f t="shared" ca="1" si="41"/>
        <v>0</v>
      </c>
      <c r="W508" s="91">
        <f t="shared" ca="1" si="41"/>
        <v>0</v>
      </c>
      <c r="X508" s="91" t="str" cm="1">
        <f t="array" aca="1" ref="X508" ca="1">IFERROR(_xlfn.IFS(W508="E",1,W508="G/2",$I$3/2,W508="G/5",$I$3/5,W508="G/10",$I$3/10,W508="i",$I$3),"")</f>
        <v/>
      </c>
      <c r="Y508" s="189">
        <f t="shared" ca="1" si="38"/>
        <v>0</v>
      </c>
      <c r="Z508" s="101">
        <f t="shared" ca="1" si="39"/>
        <v>0</v>
      </c>
      <c r="AA508" s="163" t="str">
        <f t="shared" ca="1" si="40"/>
        <v/>
      </c>
      <c r="AB508" s="190" t="str" cm="1">
        <f t="array" aca="1" ref="AB508" ca="1">_xlfn.IFS(Z508=0,"",Z508&gt;2.9,0,Z508&gt;2.4,0.25,Z508&gt;1.9,0.5,Z508&gt;1.5,0.75,Z508&lt;1.6,1)</f>
        <v/>
      </c>
      <c r="AC508" s="191" t="str" cm="1">
        <f t="array" aca="1" ref="AC508" ca="1">_xlfn.IFS(F508=0," ",F508="ALTERNATIVO","REVISAR",F508="REGULAR","NO APLICA")</f>
        <v xml:space="preserve"> </v>
      </c>
      <c r="AD508" s="192" t="str" cm="1">
        <f t="array" ref="AD508">IFERROR(_xlfn.IFS(AND(L508="si",M508="si"),1,AND(L508="no",M508="si"),0.5,AND(L508="si",M508="no"),0.5,AND(L508="no",M508="no"),0),"")</f>
        <v/>
      </c>
    </row>
    <row r="509" spans="1:30">
      <c r="A509" s="101">
        <f ca="1"/>
        <v>0</v>
      </c>
      <c r="B509" s="101">
        <f ca="1"/>
        <v>0</v>
      </c>
      <c r="C509" s="101">
        <f ca="1"/>
        <v>0</v>
      </c>
      <c r="D509" s="101">
        <f ca="1"/>
        <v>0</v>
      </c>
      <c r="E509" s="101">
        <f ca="1"/>
        <v>0</v>
      </c>
      <c r="F509" s="101">
        <f ca="1"/>
        <v>0</v>
      </c>
      <c r="G509" s="101">
        <f ca="1"/>
        <v>0</v>
      </c>
      <c r="H509" s="101">
        <f ca="1"/>
        <v>0</v>
      </c>
      <c r="I509" s="101">
        <f ca="1"/>
        <v>0</v>
      </c>
      <c r="J509" s="101">
        <f ca="1"/>
        <v>0</v>
      </c>
      <c r="L509" s="205"/>
      <c r="M509" s="205"/>
      <c r="S509" s="92">
        <f t="shared" ca="1" si="37"/>
        <v>0</v>
      </c>
      <c r="U509" s="91">
        <f t="shared" ca="1" si="41"/>
        <v>0</v>
      </c>
      <c r="V509" s="91">
        <f t="shared" ca="1" si="41"/>
        <v>0</v>
      </c>
      <c r="W509" s="91">
        <f t="shared" ca="1" si="41"/>
        <v>0</v>
      </c>
      <c r="X509" s="91" t="str" cm="1">
        <f t="array" aca="1" ref="X509" ca="1">IFERROR(_xlfn.IFS(W509="E",1,W509="G/2",$I$3/2,W509="G/5",$I$3/5,W509="G/10",$I$3/10,W509="i",$I$3),"")</f>
        <v/>
      </c>
      <c r="Y509" s="189">
        <f t="shared" ca="1" si="38"/>
        <v>0</v>
      </c>
      <c r="Z509" s="101">
        <f t="shared" ca="1" si="39"/>
        <v>0</v>
      </c>
      <c r="AA509" s="163" t="str">
        <f t="shared" ca="1" si="40"/>
        <v/>
      </c>
      <c r="AB509" s="190" t="str" cm="1">
        <f t="array" aca="1" ref="AB509" ca="1">_xlfn.IFS(Z509=0,"",Z509&gt;2.9,0,Z509&gt;2.4,0.25,Z509&gt;1.9,0.5,Z509&gt;1.5,0.75,Z509&lt;1.6,1)</f>
        <v/>
      </c>
      <c r="AC509" s="191" t="str" cm="1">
        <f t="array" aca="1" ref="AC509" ca="1">_xlfn.IFS(F509=0," ",F509="ALTERNATIVO","REVISAR",F509="REGULAR","NO APLICA")</f>
        <v xml:space="preserve"> </v>
      </c>
      <c r="AD509" s="192" t="str" cm="1">
        <f t="array" ref="AD509">IFERROR(_xlfn.IFS(AND(L509="si",M509="si"),1,AND(L509="no",M509="si"),0.5,AND(L509="si",M509="no"),0.5,AND(L509="no",M509="no"),0),"")</f>
        <v/>
      </c>
    </row>
    <row r="510" spans="1:30">
      <c r="A510" s="101">
        <f ca="1"/>
        <v>0</v>
      </c>
      <c r="B510" s="101">
        <f ca="1"/>
        <v>0</v>
      </c>
      <c r="C510" s="101">
        <f ca="1"/>
        <v>0</v>
      </c>
      <c r="D510" s="101">
        <f ca="1"/>
        <v>0</v>
      </c>
      <c r="E510" s="101">
        <f ca="1"/>
        <v>0</v>
      </c>
      <c r="F510" s="101">
        <f ca="1"/>
        <v>0</v>
      </c>
      <c r="G510" s="101">
        <f ca="1"/>
        <v>0</v>
      </c>
      <c r="H510" s="101">
        <f ca="1"/>
        <v>0</v>
      </c>
      <c r="I510" s="101">
        <f ca="1"/>
        <v>0</v>
      </c>
      <c r="J510" s="101">
        <f ca="1"/>
        <v>0</v>
      </c>
      <c r="L510" s="205"/>
      <c r="M510" s="205"/>
      <c r="S510" s="92">
        <f t="shared" ca="1" si="37"/>
        <v>0</v>
      </c>
      <c r="U510" s="91">
        <f t="shared" ca="1" si="41"/>
        <v>0</v>
      </c>
      <c r="V510" s="91">
        <f t="shared" ca="1" si="41"/>
        <v>0</v>
      </c>
      <c r="W510" s="91">
        <f t="shared" ca="1" si="41"/>
        <v>0</v>
      </c>
      <c r="X510" s="91" t="str" cm="1">
        <f t="array" aca="1" ref="X510" ca="1">IFERROR(_xlfn.IFS(W510="E",1,W510="G/2",$I$3/2,W510="G/5",$I$3/5,W510="G/10",$I$3/10,W510="i",$I$3),"")</f>
        <v/>
      </c>
      <c r="Y510" s="189">
        <f t="shared" ca="1" si="38"/>
        <v>0</v>
      </c>
      <c r="Z510" s="101">
        <f t="shared" ca="1" si="39"/>
        <v>0</v>
      </c>
      <c r="AA510" s="163" t="str">
        <f t="shared" ca="1" si="40"/>
        <v/>
      </c>
      <c r="AB510" s="190" t="str" cm="1">
        <f t="array" aca="1" ref="AB510" ca="1">_xlfn.IFS(Z510=0,"",Z510&gt;2.9,0,Z510&gt;2.4,0.25,Z510&gt;1.9,0.5,Z510&gt;1.5,0.75,Z510&lt;1.6,1)</f>
        <v/>
      </c>
      <c r="AC510" s="191" t="str" cm="1">
        <f t="array" aca="1" ref="AC510" ca="1">_xlfn.IFS(F510=0," ",F510="ALTERNATIVO","REVISAR",F510="REGULAR","NO APLICA")</f>
        <v xml:space="preserve"> </v>
      </c>
      <c r="AD510" s="192" t="str" cm="1">
        <f t="array" ref="AD510">IFERROR(_xlfn.IFS(AND(L510="si",M510="si"),1,AND(L510="no",M510="si"),0.5,AND(L510="si",M510="no"),0.5,AND(L510="no",M510="no"),0),"")</f>
        <v/>
      </c>
    </row>
    <row r="511" spans="1:30">
      <c r="A511" s="101">
        <f ca="1"/>
        <v>0</v>
      </c>
      <c r="B511" s="101">
        <f ca="1"/>
        <v>0</v>
      </c>
      <c r="C511" s="101">
        <f ca="1"/>
        <v>0</v>
      </c>
      <c r="D511" s="101">
        <f ca="1"/>
        <v>0</v>
      </c>
      <c r="E511" s="101">
        <f ca="1"/>
        <v>0</v>
      </c>
      <c r="F511" s="101">
        <f ca="1"/>
        <v>0</v>
      </c>
      <c r="G511" s="101">
        <f ca="1"/>
        <v>0</v>
      </c>
      <c r="H511" s="101">
        <f ca="1"/>
        <v>0</v>
      </c>
      <c r="I511" s="101">
        <f ca="1"/>
        <v>0</v>
      </c>
      <c r="J511" s="101">
        <f ca="1"/>
        <v>0</v>
      </c>
      <c r="L511" s="205"/>
      <c r="M511" s="205"/>
      <c r="S511" s="92">
        <f t="shared" ca="1" si="37"/>
        <v>0</v>
      </c>
      <c r="U511" s="91">
        <f t="shared" ca="1" si="41"/>
        <v>0</v>
      </c>
      <c r="V511" s="91">
        <f t="shared" ca="1" si="41"/>
        <v>0</v>
      </c>
      <c r="W511" s="91">
        <f t="shared" ca="1" si="41"/>
        <v>0</v>
      </c>
      <c r="X511" s="91" t="str" cm="1">
        <f t="array" aca="1" ref="X511" ca="1">IFERROR(_xlfn.IFS(W511="E",1,W511="G/2",$I$3/2,W511="G/5",$I$3/5,W511="G/10",$I$3/10,W511="i",$I$3),"")</f>
        <v/>
      </c>
      <c r="Y511" s="189">
        <f t="shared" ca="1" si="38"/>
        <v>0</v>
      </c>
      <c r="Z511" s="101">
        <f t="shared" ca="1" si="39"/>
        <v>0</v>
      </c>
      <c r="AA511" s="163" t="str">
        <f t="shared" ca="1" si="40"/>
        <v/>
      </c>
      <c r="AB511" s="190" t="str" cm="1">
        <f t="array" aca="1" ref="AB511" ca="1">_xlfn.IFS(Z511=0,"",Z511&gt;2.9,0,Z511&gt;2.4,0.25,Z511&gt;1.9,0.5,Z511&gt;1.5,0.75,Z511&lt;1.6,1)</f>
        <v/>
      </c>
      <c r="AC511" s="191" t="str" cm="1">
        <f t="array" aca="1" ref="AC511" ca="1">_xlfn.IFS(F511=0," ",F511="ALTERNATIVO","REVISAR",F511="REGULAR","NO APLICA")</f>
        <v xml:space="preserve"> </v>
      </c>
      <c r="AD511" s="192" t="str" cm="1">
        <f t="array" ref="AD511">IFERROR(_xlfn.IFS(AND(L511="si",M511="si"),1,AND(L511="no",M511="si"),0.5,AND(L511="si",M511="no"),0.5,AND(L511="no",M511="no"),0),"")</f>
        <v/>
      </c>
    </row>
    <row r="512" spans="1:30">
      <c r="A512" s="101">
        <f ca="1"/>
        <v>0</v>
      </c>
      <c r="B512" s="101">
        <f ca="1"/>
        <v>0</v>
      </c>
      <c r="C512" s="101">
        <f ca="1"/>
        <v>0</v>
      </c>
      <c r="D512" s="101">
        <f ca="1"/>
        <v>0</v>
      </c>
      <c r="E512" s="101">
        <f ca="1"/>
        <v>0</v>
      </c>
      <c r="F512" s="101">
        <f ca="1"/>
        <v>0</v>
      </c>
      <c r="G512" s="101">
        <f ca="1"/>
        <v>0</v>
      </c>
      <c r="H512" s="101">
        <f ca="1"/>
        <v>0</v>
      </c>
      <c r="I512" s="101">
        <f ca="1"/>
        <v>0</v>
      </c>
      <c r="J512" s="101">
        <f ca="1"/>
        <v>0</v>
      </c>
      <c r="L512" s="205"/>
      <c r="M512" s="205"/>
      <c r="S512" s="92">
        <f t="shared" ca="1" si="37"/>
        <v>0</v>
      </c>
      <c r="U512" s="91">
        <f t="shared" ca="1" si="41"/>
        <v>0</v>
      </c>
      <c r="V512" s="91">
        <f t="shared" ca="1" si="41"/>
        <v>0</v>
      </c>
      <c r="W512" s="91">
        <f t="shared" ca="1" si="41"/>
        <v>0</v>
      </c>
      <c r="X512" s="91" t="str" cm="1">
        <f t="array" aca="1" ref="X512" ca="1">IFERROR(_xlfn.IFS(W512="E",1,W512="G/2",$I$3/2,W512="G/5",$I$3/5,W512="G/10",$I$3/10,W512="i",$I$3),"")</f>
        <v/>
      </c>
      <c r="Y512" s="189">
        <f t="shared" ca="1" si="38"/>
        <v>0</v>
      </c>
      <c r="Z512" s="101">
        <f t="shared" ca="1" si="39"/>
        <v>0</v>
      </c>
      <c r="AA512" s="163" t="str">
        <f t="shared" ca="1" si="40"/>
        <v/>
      </c>
      <c r="AB512" s="190" t="str" cm="1">
        <f t="array" aca="1" ref="AB512" ca="1">_xlfn.IFS(Z512=0,"",Z512&gt;2.9,0,Z512&gt;2.4,0.25,Z512&gt;1.9,0.5,Z512&gt;1.5,0.75,Z512&lt;1.6,1)</f>
        <v/>
      </c>
      <c r="AC512" s="191" t="str" cm="1">
        <f t="array" aca="1" ref="AC512" ca="1">_xlfn.IFS(F512=0," ",F512="ALTERNATIVO","REVISAR",F512="REGULAR","NO APLICA")</f>
        <v xml:space="preserve"> </v>
      </c>
      <c r="AD512" s="192" t="str" cm="1">
        <f t="array" ref="AD512">IFERROR(_xlfn.IFS(AND(L512="si",M512="si"),1,AND(L512="no",M512="si"),0.5,AND(L512="si",M512="no"),0.5,AND(L512="no",M512="no"),0),"")</f>
        <v/>
      </c>
    </row>
    <row r="513" spans="1:30">
      <c r="A513" s="101">
        <f ca="1"/>
        <v>0</v>
      </c>
      <c r="B513" s="101">
        <f ca="1"/>
        <v>0</v>
      </c>
      <c r="C513" s="101">
        <f ca="1"/>
        <v>0</v>
      </c>
      <c r="D513" s="101">
        <f ca="1"/>
        <v>0</v>
      </c>
      <c r="E513" s="101">
        <f ca="1"/>
        <v>0</v>
      </c>
      <c r="F513" s="101">
        <f ca="1"/>
        <v>0</v>
      </c>
      <c r="G513" s="101">
        <f ca="1"/>
        <v>0</v>
      </c>
      <c r="H513" s="101">
        <f ca="1"/>
        <v>0</v>
      </c>
      <c r="I513" s="101">
        <f ca="1"/>
        <v>0</v>
      </c>
      <c r="J513" s="101">
        <f ca="1"/>
        <v>0</v>
      </c>
      <c r="L513" s="205"/>
      <c r="M513" s="205"/>
      <c r="S513" s="92">
        <f t="shared" ca="1" si="37"/>
        <v>0</v>
      </c>
      <c r="U513" s="91">
        <f t="shared" ca="1" si="41"/>
        <v>0</v>
      </c>
      <c r="V513" s="91">
        <f t="shared" ca="1" si="41"/>
        <v>0</v>
      </c>
      <c r="W513" s="91">
        <f t="shared" ca="1" si="41"/>
        <v>0</v>
      </c>
      <c r="X513" s="91" t="str" cm="1">
        <f t="array" aca="1" ref="X513" ca="1">IFERROR(_xlfn.IFS(W513="E",1,W513="G/2",$I$3/2,W513="G/5",$I$3/5,W513="G/10",$I$3/10,W513="i",$I$3),"")</f>
        <v/>
      </c>
      <c r="Y513" s="189">
        <f t="shared" ca="1" si="38"/>
        <v>0</v>
      </c>
      <c r="Z513" s="101">
        <f t="shared" ca="1" si="39"/>
        <v>0</v>
      </c>
      <c r="AA513" s="163" t="str">
        <f t="shared" ca="1" si="40"/>
        <v/>
      </c>
      <c r="AB513" s="190" t="str" cm="1">
        <f t="array" aca="1" ref="AB513" ca="1">_xlfn.IFS(Z513=0,"",Z513&gt;2.9,0,Z513&gt;2.4,0.25,Z513&gt;1.9,0.5,Z513&gt;1.5,0.75,Z513&lt;1.6,1)</f>
        <v/>
      </c>
      <c r="AC513" s="191" t="str" cm="1">
        <f t="array" aca="1" ref="AC513" ca="1">_xlfn.IFS(F513=0," ",F513="ALTERNATIVO","REVISAR",F513="REGULAR","NO APLICA")</f>
        <v xml:space="preserve"> </v>
      </c>
      <c r="AD513" s="192" t="str" cm="1">
        <f t="array" ref="AD513">IFERROR(_xlfn.IFS(AND(L513="si",M513="si"),1,AND(L513="no",M513="si"),0.5,AND(L513="si",M513="no"),0.5,AND(L513="no",M513="no"),0),"")</f>
        <v/>
      </c>
    </row>
    <row r="514" spans="1:30">
      <c r="A514" s="101">
        <f ca="1"/>
        <v>0</v>
      </c>
      <c r="B514" s="101">
        <f ca="1"/>
        <v>0</v>
      </c>
      <c r="C514" s="101">
        <f ca="1"/>
        <v>0</v>
      </c>
      <c r="D514" s="101">
        <f ca="1"/>
        <v>0</v>
      </c>
      <c r="E514" s="101">
        <f ca="1"/>
        <v>0</v>
      </c>
      <c r="F514" s="101">
        <f ca="1"/>
        <v>0</v>
      </c>
      <c r="G514" s="101">
        <f ca="1"/>
        <v>0</v>
      </c>
      <c r="H514" s="101">
        <f ca="1"/>
        <v>0</v>
      </c>
      <c r="I514" s="101">
        <f ca="1"/>
        <v>0</v>
      </c>
      <c r="J514" s="101">
        <f ca="1"/>
        <v>0</v>
      </c>
      <c r="L514" s="205"/>
      <c r="M514" s="205"/>
      <c r="S514" s="92">
        <f t="shared" ca="1" si="37"/>
        <v>0</v>
      </c>
      <c r="U514" s="91">
        <f t="shared" ca="1" si="41"/>
        <v>0</v>
      </c>
      <c r="V514" s="91">
        <f t="shared" ca="1" si="41"/>
        <v>0</v>
      </c>
      <c r="W514" s="91">
        <f t="shared" ca="1" si="41"/>
        <v>0</v>
      </c>
      <c r="X514" s="91" t="str" cm="1">
        <f t="array" aca="1" ref="X514" ca="1">IFERROR(_xlfn.IFS(W514="E",1,W514="G/2",$I$3/2,W514="G/5",$I$3/5,W514="G/10",$I$3/10,W514="i",$I$3),"")</f>
        <v/>
      </c>
      <c r="Y514" s="189">
        <f t="shared" ca="1" si="38"/>
        <v>0</v>
      </c>
      <c r="Z514" s="101">
        <f t="shared" ca="1" si="39"/>
        <v>0</v>
      </c>
      <c r="AA514" s="163" t="str">
        <f t="shared" ca="1" si="40"/>
        <v/>
      </c>
      <c r="AB514" s="190" t="str" cm="1">
        <f t="array" aca="1" ref="AB514" ca="1">_xlfn.IFS(Z514=0,"",Z514&gt;2.9,0,Z514&gt;2.4,0.25,Z514&gt;1.9,0.5,Z514&gt;1.5,0.75,Z514&lt;1.6,1)</f>
        <v/>
      </c>
      <c r="AC514" s="191" t="str" cm="1">
        <f t="array" aca="1" ref="AC514" ca="1">_xlfn.IFS(F514=0," ",F514="ALTERNATIVO","REVISAR",F514="REGULAR","NO APLICA")</f>
        <v xml:space="preserve"> </v>
      </c>
      <c r="AD514" s="192" t="str" cm="1">
        <f t="array" ref="AD514">IFERROR(_xlfn.IFS(AND(L514="si",M514="si"),1,AND(L514="no",M514="si"),0.5,AND(L514="si",M514="no"),0.5,AND(L514="no",M514="no"),0),"")</f>
        <v/>
      </c>
    </row>
    <row r="515" spans="1:30">
      <c r="A515" s="101">
        <f ca="1"/>
        <v>0</v>
      </c>
      <c r="B515" s="101">
        <f ca="1"/>
        <v>0</v>
      </c>
      <c r="C515" s="101">
        <f ca="1"/>
        <v>0</v>
      </c>
      <c r="D515" s="101">
        <f ca="1"/>
        <v>0</v>
      </c>
      <c r="E515" s="101">
        <f ca="1"/>
        <v>0</v>
      </c>
      <c r="F515" s="101">
        <f ca="1"/>
        <v>0</v>
      </c>
      <c r="G515" s="101">
        <f ca="1"/>
        <v>0</v>
      </c>
      <c r="H515" s="101">
        <f ca="1"/>
        <v>0</v>
      </c>
      <c r="I515" s="101">
        <f ca="1"/>
        <v>0</v>
      </c>
      <c r="J515" s="101">
        <f ca="1"/>
        <v>0</v>
      </c>
      <c r="L515" s="205"/>
      <c r="M515" s="205"/>
      <c r="S515" s="92">
        <f t="shared" ca="1" si="37"/>
        <v>0</v>
      </c>
      <c r="U515" s="91">
        <f t="shared" ca="1" si="41"/>
        <v>0</v>
      </c>
      <c r="V515" s="91">
        <f t="shared" ca="1" si="41"/>
        <v>0</v>
      </c>
      <c r="W515" s="91">
        <f t="shared" ca="1" si="41"/>
        <v>0</v>
      </c>
      <c r="X515" s="91" t="str" cm="1">
        <f t="array" aca="1" ref="X515" ca="1">IFERROR(_xlfn.IFS(W515="E",1,W515="G/2",$I$3/2,W515="G/5",$I$3/5,W515="G/10",$I$3/10,W515="i",$I$3),"")</f>
        <v/>
      </c>
      <c r="Y515" s="189">
        <f t="shared" ca="1" si="38"/>
        <v>0</v>
      </c>
      <c r="Z515" s="101">
        <f t="shared" ca="1" si="39"/>
        <v>0</v>
      </c>
      <c r="AA515" s="163" t="str">
        <f t="shared" ca="1" si="40"/>
        <v/>
      </c>
      <c r="AB515" s="190" t="str" cm="1">
        <f t="array" aca="1" ref="AB515" ca="1">_xlfn.IFS(Z515=0,"",Z515&gt;2.9,0,Z515&gt;2.4,0.25,Z515&gt;1.9,0.5,Z515&gt;1.5,0.75,Z515&lt;1.6,1)</f>
        <v/>
      </c>
      <c r="AC515" s="191" t="str" cm="1">
        <f t="array" aca="1" ref="AC515" ca="1">_xlfn.IFS(F515=0," ",F515="ALTERNATIVO","REVISAR",F515="REGULAR","NO APLICA")</f>
        <v xml:space="preserve"> </v>
      </c>
      <c r="AD515" s="192" t="str" cm="1">
        <f t="array" ref="AD515">IFERROR(_xlfn.IFS(AND(L515="si",M515="si"),1,AND(L515="no",M515="si"),0.5,AND(L515="si",M515="no"),0.5,AND(L515="no",M515="no"),0),"")</f>
        <v/>
      </c>
    </row>
    <row r="516" spans="1:30">
      <c r="A516" s="101">
        <f ca="1"/>
        <v>0</v>
      </c>
      <c r="B516" s="101">
        <f ca="1"/>
        <v>0</v>
      </c>
      <c r="C516" s="101">
        <f ca="1"/>
        <v>0</v>
      </c>
      <c r="D516" s="101">
        <f ca="1"/>
        <v>0</v>
      </c>
      <c r="E516" s="101">
        <f ca="1"/>
        <v>0</v>
      </c>
      <c r="F516" s="101">
        <f ca="1"/>
        <v>0</v>
      </c>
      <c r="G516" s="101">
        <f ca="1"/>
        <v>0</v>
      </c>
      <c r="H516" s="101">
        <f ca="1"/>
        <v>0</v>
      </c>
      <c r="I516" s="101">
        <f ca="1"/>
        <v>0</v>
      </c>
      <c r="J516" s="101">
        <f ca="1"/>
        <v>0</v>
      </c>
      <c r="L516" s="205"/>
      <c r="M516" s="205"/>
      <c r="S516" s="92">
        <f t="shared" ca="1" si="37"/>
        <v>0</v>
      </c>
      <c r="U516" s="91">
        <f t="shared" ca="1" si="41"/>
        <v>0</v>
      </c>
      <c r="V516" s="91">
        <f t="shared" ca="1" si="41"/>
        <v>0</v>
      </c>
      <c r="W516" s="91">
        <f t="shared" ca="1" si="41"/>
        <v>0</v>
      </c>
      <c r="X516" s="91" t="str" cm="1">
        <f t="array" aca="1" ref="X516" ca="1">IFERROR(_xlfn.IFS(W516="E",1,W516="G/2",$I$3/2,W516="G/5",$I$3/5,W516="G/10",$I$3/10,W516="i",$I$3),"")</f>
        <v/>
      </c>
      <c r="Y516" s="189">
        <f t="shared" ca="1" si="38"/>
        <v>0</v>
      </c>
      <c r="Z516" s="101">
        <f t="shared" ca="1" si="39"/>
        <v>0</v>
      </c>
      <c r="AA516" s="163" t="str">
        <f t="shared" ca="1" si="40"/>
        <v/>
      </c>
      <c r="AB516" s="190" t="str" cm="1">
        <f t="array" aca="1" ref="AB516" ca="1">_xlfn.IFS(Z516=0,"",Z516&gt;2.9,0,Z516&gt;2.4,0.25,Z516&gt;1.9,0.5,Z516&gt;1.5,0.75,Z516&lt;1.6,1)</f>
        <v/>
      </c>
      <c r="AC516" s="191" t="str" cm="1">
        <f t="array" aca="1" ref="AC516" ca="1">_xlfn.IFS(F516=0," ",F516="ALTERNATIVO","REVISAR",F516="REGULAR","NO APLICA")</f>
        <v xml:space="preserve"> </v>
      </c>
      <c r="AD516" s="192" t="str" cm="1">
        <f t="array" ref="AD516">IFERROR(_xlfn.IFS(AND(L516="si",M516="si"),1,AND(L516="no",M516="si"),0.5,AND(L516="si",M516="no"),0.5,AND(L516="no",M516="no"),0),"")</f>
        <v/>
      </c>
    </row>
    <row r="517" spans="1:30">
      <c r="A517" s="101">
        <f ca="1"/>
        <v>0</v>
      </c>
      <c r="B517" s="101">
        <f ca="1"/>
        <v>0</v>
      </c>
      <c r="C517" s="101">
        <f ca="1"/>
        <v>0</v>
      </c>
      <c r="D517" s="101">
        <f ca="1"/>
        <v>0</v>
      </c>
      <c r="E517" s="101">
        <f ca="1"/>
        <v>0</v>
      </c>
      <c r="F517" s="101">
        <f ca="1"/>
        <v>0</v>
      </c>
      <c r="G517" s="101">
        <f ca="1"/>
        <v>0</v>
      </c>
      <c r="H517" s="101">
        <f ca="1"/>
        <v>0</v>
      </c>
      <c r="I517" s="101">
        <f ca="1"/>
        <v>0</v>
      </c>
      <c r="J517" s="101">
        <f ca="1"/>
        <v>0</v>
      </c>
      <c r="L517" s="205"/>
      <c r="M517" s="205"/>
      <c r="S517" s="92">
        <f t="shared" ca="1" si="37"/>
        <v>0</v>
      </c>
      <c r="U517" s="91">
        <f t="shared" ca="1" si="41"/>
        <v>0</v>
      </c>
      <c r="V517" s="91">
        <f t="shared" ca="1" si="41"/>
        <v>0</v>
      </c>
      <c r="W517" s="91">
        <f t="shared" ca="1" si="41"/>
        <v>0</v>
      </c>
      <c r="X517" s="91" t="str" cm="1">
        <f t="array" aca="1" ref="X517" ca="1">IFERROR(_xlfn.IFS(W517="E",1,W517="G/2",$I$3/2,W517="G/5",$I$3/5,W517="G/10",$I$3/10,W517="i",$I$3),"")</f>
        <v/>
      </c>
      <c r="Y517" s="189">
        <f t="shared" ca="1" si="38"/>
        <v>0</v>
      </c>
      <c r="Z517" s="101">
        <f t="shared" ca="1" si="39"/>
        <v>0</v>
      </c>
      <c r="AA517" s="163" t="str">
        <f t="shared" ca="1" si="40"/>
        <v/>
      </c>
      <c r="AB517" s="190" t="str" cm="1">
        <f t="array" aca="1" ref="AB517" ca="1">_xlfn.IFS(Z517=0,"",Z517&gt;2.9,0,Z517&gt;2.4,0.25,Z517&gt;1.9,0.5,Z517&gt;1.5,0.75,Z517&lt;1.6,1)</f>
        <v/>
      </c>
      <c r="AC517" s="191" t="str" cm="1">
        <f t="array" aca="1" ref="AC517" ca="1">_xlfn.IFS(F517=0," ",F517="ALTERNATIVO","REVISAR",F517="REGULAR","NO APLICA")</f>
        <v xml:space="preserve"> </v>
      </c>
      <c r="AD517" s="192" t="str" cm="1">
        <f t="array" ref="AD517">IFERROR(_xlfn.IFS(AND(L517="si",M517="si"),1,AND(L517="no",M517="si"),0.5,AND(L517="si",M517="no"),0.5,AND(L517="no",M517="no"),0),"")</f>
        <v/>
      </c>
    </row>
    <row r="518" spans="1:30">
      <c r="A518" s="101">
        <f ca="1"/>
        <v>0</v>
      </c>
      <c r="B518" s="101">
        <f ca="1"/>
        <v>0</v>
      </c>
      <c r="C518" s="101">
        <f ca="1"/>
        <v>0</v>
      </c>
      <c r="D518" s="101">
        <f ca="1"/>
        <v>0</v>
      </c>
      <c r="E518" s="101">
        <f ca="1"/>
        <v>0</v>
      </c>
      <c r="F518" s="101">
        <f ca="1"/>
        <v>0</v>
      </c>
      <c r="G518" s="101">
        <f ca="1"/>
        <v>0</v>
      </c>
      <c r="H518" s="101">
        <f ca="1"/>
        <v>0</v>
      </c>
      <c r="I518" s="101">
        <f ca="1"/>
        <v>0</v>
      </c>
      <c r="J518" s="101">
        <f ca="1"/>
        <v>0</v>
      </c>
      <c r="L518" s="205"/>
      <c r="M518" s="205"/>
      <c r="S518" s="92">
        <f t="shared" ca="1" si="37"/>
        <v>0</v>
      </c>
      <c r="U518" s="91">
        <f t="shared" ca="1" si="41"/>
        <v>0</v>
      </c>
      <c r="V518" s="91">
        <f t="shared" ca="1" si="41"/>
        <v>0</v>
      </c>
      <c r="W518" s="91">
        <f t="shared" ca="1" si="41"/>
        <v>0</v>
      </c>
      <c r="X518" s="91" t="str" cm="1">
        <f t="array" aca="1" ref="X518" ca="1">IFERROR(_xlfn.IFS(W518="E",1,W518="G/2",$I$3/2,W518="G/5",$I$3/5,W518="G/10",$I$3/10,W518="i",$I$3),"")</f>
        <v/>
      </c>
      <c r="Y518" s="189">
        <f t="shared" ca="1" si="38"/>
        <v>0</v>
      </c>
      <c r="Z518" s="101">
        <f t="shared" ca="1" si="39"/>
        <v>0</v>
      </c>
      <c r="AA518" s="163" t="str">
        <f t="shared" ca="1" si="40"/>
        <v/>
      </c>
      <c r="AB518" s="190" t="str" cm="1">
        <f t="array" aca="1" ref="AB518" ca="1">_xlfn.IFS(Z518=0,"",Z518&gt;2.9,0,Z518&gt;2.4,0.25,Z518&gt;1.9,0.5,Z518&gt;1.5,0.75,Z518&lt;1.6,1)</f>
        <v/>
      </c>
      <c r="AC518" s="191" t="str" cm="1">
        <f t="array" aca="1" ref="AC518" ca="1">_xlfn.IFS(F518=0," ",F518="ALTERNATIVO","REVISAR",F518="REGULAR","NO APLICA")</f>
        <v xml:space="preserve"> </v>
      </c>
      <c r="AD518" s="192" t="str" cm="1">
        <f t="array" ref="AD518">IFERROR(_xlfn.IFS(AND(L518="si",M518="si"),1,AND(L518="no",M518="si"),0.5,AND(L518="si",M518="no"),0.5,AND(L518="no",M518="no"),0),"")</f>
        <v/>
      </c>
    </row>
    <row r="519" spans="1:30">
      <c r="A519" s="101">
        <f ca="1"/>
        <v>0</v>
      </c>
      <c r="B519" s="101">
        <f ca="1"/>
        <v>0</v>
      </c>
      <c r="C519" s="101">
        <f ca="1"/>
        <v>0</v>
      </c>
      <c r="D519" s="101">
        <f ca="1"/>
        <v>0</v>
      </c>
      <c r="E519" s="101">
        <f ca="1"/>
        <v>0</v>
      </c>
      <c r="F519" s="101">
        <f ca="1"/>
        <v>0</v>
      </c>
      <c r="G519" s="101">
        <f ca="1"/>
        <v>0</v>
      </c>
      <c r="H519" s="101">
        <f ca="1"/>
        <v>0</v>
      </c>
      <c r="I519" s="101">
        <f ca="1"/>
        <v>0</v>
      </c>
      <c r="J519" s="101">
        <f ca="1"/>
        <v>0</v>
      </c>
      <c r="L519" s="205"/>
      <c r="M519" s="205"/>
      <c r="S519" s="92">
        <f t="shared" ca="1" si="37"/>
        <v>0</v>
      </c>
      <c r="U519" s="91">
        <f t="shared" ca="1" si="41"/>
        <v>0</v>
      </c>
      <c r="V519" s="91">
        <f t="shared" ca="1" si="41"/>
        <v>0</v>
      </c>
      <c r="W519" s="91">
        <f t="shared" ca="1" si="41"/>
        <v>0</v>
      </c>
      <c r="X519" s="91" t="str" cm="1">
        <f t="array" aca="1" ref="X519" ca="1">IFERROR(_xlfn.IFS(W519="E",1,W519="G/2",$I$3/2,W519="G/5",$I$3/5,W519="G/10",$I$3/10,W519="i",$I$3),"")</f>
        <v/>
      </c>
      <c r="Y519" s="189">
        <f t="shared" ca="1" si="38"/>
        <v>0</v>
      </c>
      <c r="Z519" s="101">
        <f t="shared" ca="1" si="39"/>
        <v>0</v>
      </c>
      <c r="AA519" s="163" t="str">
        <f t="shared" ca="1" si="40"/>
        <v/>
      </c>
      <c r="AB519" s="190" t="str" cm="1">
        <f t="array" aca="1" ref="AB519" ca="1">_xlfn.IFS(Z519=0,"",Z519&gt;2.9,0,Z519&gt;2.4,0.25,Z519&gt;1.9,0.5,Z519&gt;1.5,0.75,Z519&lt;1.6,1)</f>
        <v/>
      </c>
      <c r="AC519" s="191" t="str" cm="1">
        <f t="array" aca="1" ref="AC519" ca="1">_xlfn.IFS(F519=0," ",F519="ALTERNATIVO","REVISAR",F519="REGULAR","NO APLICA")</f>
        <v xml:space="preserve"> </v>
      </c>
      <c r="AD519" s="192" t="str" cm="1">
        <f t="array" ref="AD519">IFERROR(_xlfn.IFS(AND(L519="si",M519="si"),1,AND(L519="no",M519="si"),0.5,AND(L519="si",M519="no"),0.5,AND(L519="no",M519="no"),0),"")</f>
        <v/>
      </c>
    </row>
    <row r="520" spans="1:30">
      <c r="A520" s="101">
        <f ca="1"/>
        <v>0</v>
      </c>
      <c r="B520" s="101">
        <f ca="1"/>
        <v>0</v>
      </c>
      <c r="C520" s="101">
        <f ca="1"/>
        <v>0</v>
      </c>
      <c r="D520" s="101">
        <f ca="1"/>
        <v>0</v>
      </c>
      <c r="E520" s="101">
        <f ca="1"/>
        <v>0</v>
      </c>
      <c r="F520" s="101">
        <f ca="1"/>
        <v>0</v>
      </c>
      <c r="G520" s="101">
        <f ca="1"/>
        <v>0</v>
      </c>
      <c r="H520" s="101">
        <f ca="1"/>
        <v>0</v>
      </c>
      <c r="I520" s="101">
        <f ca="1"/>
        <v>0</v>
      </c>
      <c r="J520" s="101">
        <f ca="1"/>
        <v>0</v>
      </c>
      <c r="L520" s="205"/>
      <c r="M520" s="205"/>
      <c r="S520" s="92">
        <f t="shared" ca="1" si="37"/>
        <v>0</v>
      </c>
      <c r="U520" s="91">
        <f t="shared" ca="1" si="41"/>
        <v>0</v>
      </c>
      <c r="V520" s="91">
        <f t="shared" ca="1" si="41"/>
        <v>0</v>
      </c>
      <c r="W520" s="91">
        <f t="shared" ca="1" si="41"/>
        <v>0</v>
      </c>
      <c r="X520" s="91" t="str" cm="1">
        <f t="array" aca="1" ref="X520" ca="1">IFERROR(_xlfn.IFS(W520="E",1,W520="G/2",$I$3/2,W520="G/5",$I$3/5,W520="G/10",$I$3/10,W520="i",$I$3),"")</f>
        <v/>
      </c>
      <c r="Y520" s="189">
        <f t="shared" ca="1" si="38"/>
        <v>0</v>
      </c>
      <c r="Z520" s="101">
        <f t="shared" ca="1" si="39"/>
        <v>0</v>
      </c>
      <c r="AA520" s="163" t="str">
        <f t="shared" ca="1" si="40"/>
        <v/>
      </c>
      <c r="AB520" s="190" t="str" cm="1">
        <f t="array" aca="1" ref="AB520" ca="1">_xlfn.IFS(Z520=0,"",Z520&gt;2.9,0,Z520&gt;2.4,0.25,Z520&gt;1.9,0.5,Z520&gt;1.5,0.75,Z520&lt;1.6,1)</f>
        <v/>
      </c>
      <c r="AC520" s="191" t="str" cm="1">
        <f t="array" aca="1" ref="AC520" ca="1">_xlfn.IFS(F520=0," ",F520="ALTERNATIVO","REVISAR",F520="REGULAR","NO APLICA")</f>
        <v xml:space="preserve"> </v>
      </c>
      <c r="AD520" s="192" t="str" cm="1">
        <f t="array" ref="AD520">IFERROR(_xlfn.IFS(AND(L520="si",M520="si"),1,AND(L520="no",M520="si"),0.5,AND(L520="si",M520="no"),0.5,AND(L520="no",M520="no"),0),"")</f>
        <v/>
      </c>
    </row>
    <row r="521" spans="1:30">
      <c r="A521" s="101">
        <f ca="1"/>
        <v>0</v>
      </c>
      <c r="B521" s="101">
        <f ca="1"/>
        <v>0</v>
      </c>
      <c r="C521" s="101">
        <f ca="1"/>
        <v>0</v>
      </c>
      <c r="D521" s="101">
        <f ca="1"/>
        <v>0</v>
      </c>
      <c r="E521" s="101">
        <f ca="1"/>
        <v>0</v>
      </c>
      <c r="F521" s="101">
        <f ca="1"/>
        <v>0</v>
      </c>
      <c r="G521" s="101">
        <f ca="1"/>
        <v>0</v>
      </c>
      <c r="H521" s="101">
        <f ca="1"/>
        <v>0</v>
      </c>
      <c r="I521" s="101">
        <f ca="1"/>
        <v>0</v>
      </c>
      <c r="J521" s="101">
        <f ca="1"/>
        <v>0</v>
      </c>
      <c r="L521" s="205"/>
      <c r="M521" s="205"/>
      <c r="S521" s="92">
        <f t="shared" ca="1" si="37"/>
        <v>0</v>
      </c>
      <c r="U521" s="91">
        <f t="shared" ca="1" si="41"/>
        <v>0</v>
      </c>
      <c r="V521" s="91">
        <f t="shared" ca="1" si="41"/>
        <v>0</v>
      </c>
      <c r="W521" s="91">
        <f t="shared" ca="1" si="41"/>
        <v>0</v>
      </c>
      <c r="X521" s="91" t="str" cm="1">
        <f t="array" aca="1" ref="X521" ca="1">IFERROR(_xlfn.IFS(W521="E",1,W521="G/2",$I$3/2,W521="G/5",$I$3/5,W521="G/10",$I$3/10,W521="i",$I$3),"")</f>
        <v/>
      </c>
      <c r="Y521" s="189">
        <f t="shared" ca="1" si="38"/>
        <v>0</v>
      </c>
      <c r="Z521" s="101">
        <f t="shared" ca="1" si="39"/>
        <v>0</v>
      </c>
      <c r="AA521" s="163" t="str">
        <f t="shared" ca="1" si="40"/>
        <v/>
      </c>
      <c r="AB521" s="190" t="str" cm="1">
        <f t="array" aca="1" ref="AB521" ca="1">_xlfn.IFS(Z521=0,"",Z521&gt;2.9,0,Z521&gt;2.4,0.25,Z521&gt;1.9,0.5,Z521&gt;1.5,0.75,Z521&lt;1.6,1)</f>
        <v/>
      </c>
      <c r="AC521" s="191" t="str" cm="1">
        <f t="array" aca="1" ref="AC521" ca="1">_xlfn.IFS(F521=0," ",F521="ALTERNATIVO","REVISAR",F521="REGULAR","NO APLICA")</f>
        <v xml:space="preserve"> </v>
      </c>
      <c r="AD521" s="192" t="str" cm="1">
        <f t="array" ref="AD521">IFERROR(_xlfn.IFS(AND(L521="si",M521="si"),1,AND(L521="no",M521="si"),0.5,AND(L521="si",M521="no"),0.5,AND(L521="no",M521="no"),0),"")</f>
        <v/>
      </c>
    </row>
    <row r="522" spans="1:30">
      <c r="A522" s="101">
        <f ca="1"/>
        <v>0</v>
      </c>
      <c r="B522" s="101">
        <f ca="1"/>
        <v>0</v>
      </c>
      <c r="C522" s="101">
        <f ca="1"/>
        <v>0</v>
      </c>
      <c r="D522" s="101">
        <f ca="1"/>
        <v>0</v>
      </c>
      <c r="E522" s="101">
        <f ca="1"/>
        <v>0</v>
      </c>
      <c r="F522" s="101">
        <f ca="1"/>
        <v>0</v>
      </c>
      <c r="G522" s="101">
        <f ca="1"/>
        <v>0</v>
      </c>
      <c r="H522" s="101">
        <f ca="1"/>
        <v>0</v>
      </c>
      <c r="I522" s="101">
        <f ca="1"/>
        <v>0</v>
      </c>
      <c r="J522" s="101">
        <f ca="1"/>
        <v>0</v>
      </c>
      <c r="L522" s="205"/>
      <c r="M522" s="205"/>
      <c r="S522" s="92">
        <f t="shared" ca="1" si="37"/>
        <v>0</v>
      </c>
      <c r="U522" s="91">
        <f t="shared" ca="1" si="41"/>
        <v>0</v>
      </c>
      <c r="V522" s="91">
        <f t="shared" ca="1" si="41"/>
        <v>0</v>
      </c>
      <c r="W522" s="91">
        <f t="shared" ca="1" si="41"/>
        <v>0</v>
      </c>
      <c r="X522" s="91" t="str" cm="1">
        <f t="array" aca="1" ref="X522" ca="1">IFERROR(_xlfn.IFS(W522="E",1,W522="G/2",$I$3/2,W522="G/5",$I$3/5,W522="G/10",$I$3/10,W522="i",$I$3),"")</f>
        <v/>
      </c>
      <c r="Y522" s="189">
        <f t="shared" ca="1" si="38"/>
        <v>0</v>
      </c>
      <c r="Z522" s="101">
        <f t="shared" ca="1" si="39"/>
        <v>0</v>
      </c>
      <c r="AA522" s="163" t="str">
        <f t="shared" ca="1" si="40"/>
        <v/>
      </c>
      <c r="AB522" s="190" t="str" cm="1">
        <f t="array" aca="1" ref="AB522" ca="1">_xlfn.IFS(Z522=0,"",Z522&gt;2.9,0,Z522&gt;2.4,0.25,Z522&gt;1.9,0.5,Z522&gt;1.5,0.75,Z522&lt;1.6,1)</f>
        <v/>
      </c>
      <c r="AC522" s="191" t="str" cm="1">
        <f t="array" aca="1" ref="AC522" ca="1">_xlfn.IFS(F522=0," ",F522="ALTERNATIVO","REVISAR",F522="REGULAR","NO APLICA")</f>
        <v xml:space="preserve"> </v>
      </c>
      <c r="AD522" s="192" t="str" cm="1">
        <f t="array" ref="AD522">IFERROR(_xlfn.IFS(AND(L522="si",M522="si"),1,AND(L522="no",M522="si"),0.5,AND(L522="si",M522="no"),0.5,AND(L522="no",M522="no"),0),"")</f>
        <v/>
      </c>
    </row>
    <row r="523" spans="1:30">
      <c r="A523" s="101">
        <f ca="1"/>
        <v>0</v>
      </c>
      <c r="B523" s="101">
        <f ca="1"/>
        <v>0</v>
      </c>
      <c r="C523" s="101">
        <f ca="1"/>
        <v>0</v>
      </c>
      <c r="D523" s="101">
        <f ca="1"/>
        <v>0</v>
      </c>
      <c r="E523" s="101">
        <f ca="1"/>
        <v>0</v>
      </c>
      <c r="F523" s="101">
        <f ca="1"/>
        <v>0</v>
      </c>
      <c r="G523" s="101">
        <f ca="1"/>
        <v>0</v>
      </c>
      <c r="H523" s="101">
        <f ca="1"/>
        <v>0</v>
      </c>
      <c r="I523" s="101">
        <f ca="1"/>
        <v>0</v>
      </c>
      <c r="J523" s="101">
        <f ca="1"/>
        <v>0</v>
      </c>
      <c r="L523" s="205"/>
      <c r="M523" s="205"/>
      <c r="S523" s="92">
        <f t="shared" ca="1" si="37"/>
        <v>0</v>
      </c>
      <c r="U523" s="91">
        <f t="shared" ca="1" si="41"/>
        <v>0</v>
      </c>
      <c r="V523" s="91">
        <f t="shared" ca="1" si="41"/>
        <v>0</v>
      </c>
      <c r="W523" s="91">
        <f t="shared" ca="1" si="41"/>
        <v>0</v>
      </c>
      <c r="X523" s="91" t="str" cm="1">
        <f t="array" aca="1" ref="X523" ca="1">IFERROR(_xlfn.IFS(W523="E",1,W523="G/2",$I$3/2,W523="G/5",$I$3/5,W523="G/10",$I$3/10,W523="i",$I$3),"")</f>
        <v/>
      </c>
      <c r="Y523" s="189">
        <f t="shared" ca="1" si="38"/>
        <v>0</v>
      </c>
      <c r="Z523" s="101">
        <f t="shared" ca="1" si="39"/>
        <v>0</v>
      </c>
      <c r="AA523" s="163" t="str">
        <f t="shared" ca="1" si="40"/>
        <v/>
      </c>
      <c r="AB523" s="190" t="str" cm="1">
        <f t="array" aca="1" ref="AB523" ca="1">_xlfn.IFS(Z523=0,"",Z523&gt;2.9,0,Z523&gt;2.4,0.25,Z523&gt;1.9,0.5,Z523&gt;1.5,0.75,Z523&lt;1.6,1)</f>
        <v/>
      </c>
      <c r="AC523" s="191" t="str" cm="1">
        <f t="array" aca="1" ref="AC523" ca="1">_xlfn.IFS(F523=0," ",F523="ALTERNATIVO","REVISAR",F523="REGULAR","NO APLICA")</f>
        <v xml:space="preserve"> </v>
      </c>
      <c r="AD523" s="192" t="str" cm="1">
        <f t="array" ref="AD523">IFERROR(_xlfn.IFS(AND(L523="si",M523="si"),1,AND(L523="no",M523="si"),0.5,AND(L523="si",M523="no"),0.5,AND(L523="no",M523="no"),0),"")</f>
        <v/>
      </c>
    </row>
    <row r="524" spans="1:30">
      <c r="A524" s="101">
        <f ca="1"/>
        <v>0</v>
      </c>
      <c r="B524" s="101">
        <f ca="1"/>
        <v>0</v>
      </c>
      <c r="C524" s="101">
        <f ca="1"/>
        <v>0</v>
      </c>
      <c r="D524" s="101">
        <f ca="1"/>
        <v>0</v>
      </c>
      <c r="E524" s="101">
        <f ca="1"/>
        <v>0</v>
      </c>
      <c r="F524" s="101">
        <f ca="1"/>
        <v>0</v>
      </c>
      <c r="G524" s="101">
        <f ca="1"/>
        <v>0</v>
      </c>
      <c r="H524" s="101">
        <f ca="1"/>
        <v>0</v>
      </c>
      <c r="I524" s="101">
        <f ca="1"/>
        <v>0</v>
      </c>
      <c r="J524" s="101">
        <f ca="1"/>
        <v>0</v>
      </c>
      <c r="L524" s="205"/>
      <c r="M524" s="205"/>
      <c r="S524" s="92">
        <f t="shared" ref="S524:S587" ca="1" si="42">IFERROR(A524,"")</f>
        <v>0</v>
      </c>
      <c r="U524" s="91">
        <f t="shared" ca="1" si="41"/>
        <v>0</v>
      </c>
      <c r="V524" s="91">
        <f t="shared" ca="1" si="41"/>
        <v>0</v>
      </c>
      <c r="W524" s="91">
        <f t="shared" ca="1" si="41"/>
        <v>0</v>
      </c>
      <c r="X524" s="91" t="str" cm="1">
        <f t="array" aca="1" ref="X524" ca="1">IFERROR(_xlfn.IFS(W524="E",1,W524="G/2",$I$3/2,W524="G/5",$I$3/5,W524="G/10",$I$3/10,W524="i",$I$3),"")</f>
        <v/>
      </c>
      <c r="Y524" s="189">
        <f t="shared" ref="Y524:Y587" ca="1" si="43">IFERROR(H524,"")</f>
        <v>0</v>
      </c>
      <c r="Z524" s="101">
        <f t="shared" ref="Z524:Z587" ca="1" si="44">IFERROR(Y524/X524,0)</f>
        <v>0</v>
      </c>
      <c r="AA524" s="163" t="str">
        <f t="shared" ca="1" si="40"/>
        <v/>
      </c>
      <c r="AB524" s="190" t="str" cm="1">
        <f t="array" aca="1" ref="AB524" ca="1">_xlfn.IFS(Z524=0,"",Z524&gt;2.9,0,Z524&gt;2.4,0.25,Z524&gt;1.9,0.5,Z524&gt;1.5,0.75,Z524&lt;1.6,1)</f>
        <v/>
      </c>
      <c r="AC524" s="191" t="str" cm="1">
        <f t="array" aca="1" ref="AC524" ca="1">_xlfn.IFS(F524=0," ",F524="ALTERNATIVO","REVISAR",F524="REGULAR","NO APLICA")</f>
        <v xml:space="preserve"> </v>
      </c>
      <c r="AD524" s="192" t="str" cm="1">
        <f t="array" ref="AD524">IFERROR(_xlfn.IFS(AND(L524="si",M524="si"),1,AND(L524="no",M524="si"),0.5,AND(L524="si",M524="no"),0.5,AND(L524="no",M524="no"),0),"")</f>
        <v/>
      </c>
    </row>
    <row r="525" spans="1:30">
      <c r="A525" s="101">
        <f ca="1"/>
        <v>0</v>
      </c>
      <c r="B525" s="101">
        <f ca="1"/>
        <v>0</v>
      </c>
      <c r="C525" s="101">
        <f ca="1"/>
        <v>0</v>
      </c>
      <c r="D525" s="101">
        <f ca="1"/>
        <v>0</v>
      </c>
      <c r="E525" s="101">
        <f ca="1"/>
        <v>0</v>
      </c>
      <c r="F525" s="101">
        <f ca="1"/>
        <v>0</v>
      </c>
      <c r="G525" s="101">
        <f ca="1"/>
        <v>0</v>
      </c>
      <c r="H525" s="101">
        <f ca="1"/>
        <v>0</v>
      </c>
      <c r="I525" s="101">
        <f ca="1"/>
        <v>0</v>
      </c>
      <c r="J525" s="101">
        <f ca="1"/>
        <v>0</v>
      </c>
      <c r="L525" s="205"/>
      <c r="M525" s="205"/>
      <c r="S525" s="92">
        <f t="shared" ca="1" si="42"/>
        <v>0</v>
      </c>
      <c r="U525" s="91">
        <f t="shared" ca="1" si="41"/>
        <v>0</v>
      </c>
      <c r="V525" s="91">
        <f t="shared" ca="1" si="41"/>
        <v>0</v>
      </c>
      <c r="W525" s="91">
        <f t="shared" ca="1" si="41"/>
        <v>0</v>
      </c>
      <c r="X525" s="91" t="str" cm="1">
        <f t="array" aca="1" ref="X525" ca="1">IFERROR(_xlfn.IFS(W525="E",1,W525="G/2",$I$3/2,W525="G/5",$I$3/5,W525="G/10",$I$3/10,W525="i",$I$3),"")</f>
        <v/>
      </c>
      <c r="Y525" s="189">
        <f t="shared" ca="1" si="43"/>
        <v>0</v>
      </c>
      <c r="Z525" s="101">
        <f t="shared" ca="1" si="44"/>
        <v>0</v>
      </c>
      <c r="AA525" s="163" t="str">
        <f t="shared" ca="1" si="40"/>
        <v/>
      </c>
      <c r="AB525" s="190" t="str" cm="1">
        <f t="array" aca="1" ref="AB525" ca="1">_xlfn.IFS(Z525=0,"",Z525&gt;2.9,0,Z525&gt;2.4,0.25,Z525&gt;1.9,0.5,Z525&gt;1.5,0.75,Z525&lt;1.6,1)</f>
        <v/>
      </c>
      <c r="AC525" s="191" t="str" cm="1">
        <f t="array" aca="1" ref="AC525" ca="1">_xlfn.IFS(F525=0," ",F525="ALTERNATIVO","REVISAR",F525="REGULAR","NO APLICA")</f>
        <v xml:space="preserve"> </v>
      </c>
      <c r="AD525" s="192" t="str" cm="1">
        <f t="array" ref="AD525">IFERROR(_xlfn.IFS(AND(L525="si",M525="si"),1,AND(L525="no",M525="si"),0.5,AND(L525="si",M525="no"),0.5,AND(L525="no",M525="no"),0),"")</f>
        <v/>
      </c>
    </row>
    <row r="526" spans="1:30">
      <c r="A526" s="101">
        <f ca="1"/>
        <v>0</v>
      </c>
      <c r="B526" s="101">
        <f ca="1"/>
        <v>0</v>
      </c>
      <c r="C526" s="101">
        <f ca="1"/>
        <v>0</v>
      </c>
      <c r="D526" s="101">
        <f ca="1"/>
        <v>0</v>
      </c>
      <c r="E526" s="101">
        <f ca="1"/>
        <v>0</v>
      </c>
      <c r="F526" s="101">
        <f ca="1"/>
        <v>0</v>
      </c>
      <c r="G526" s="101">
        <f ca="1"/>
        <v>0</v>
      </c>
      <c r="H526" s="101">
        <f ca="1"/>
        <v>0</v>
      </c>
      <c r="I526" s="101">
        <f ca="1"/>
        <v>0</v>
      </c>
      <c r="J526" s="101">
        <f ca="1"/>
        <v>0</v>
      </c>
      <c r="L526" s="205"/>
      <c r="M526" s="205"/>
      <c r="S526" s="92">
        <f t="shared" ca="1" si="42"/>
        <v>0</v>
      </c>
      <c r="U526" s="91">
        <f t="shared" ca="1" si="41"/>
        <v>0</v>
      </c>
      <c r="V526" s="91">
        <f t="shared" ca="1" si="41"/>
        <v>0</v>
      </c>
      <c r="W526" s="91">
        <f t="shared" ca="1" si="41"/>
        <v>0</v>
      </c>
      <c r="X526" s="91" t="str" cm="1">
        <f t="array" aca="1" ref="X526" ca="1">IFERROR(_xlfn.IFS(W526="E",1,W526="G/2",$I$3/2,W526="G/5",$I$3/5,W526="G/10",$I$3/10,W526="i",$I$3),"")</f>
        <v/>
      </c>
      <c r="Y526" s="189">
        <f t="shared" ca="1" si="43"/>
        <v>0</v>
      </c>
      <c r="Z526" s="101">
        <f t="shared" ca="1" si="44"/>
        <v>0</v>
      </c>
      <c r="AA526" s="163" t="str">
        <f t="shared" ca="1" si="40"/>
        <v/>
      </c>
      <c r="AB526" s="190" t="str" cm="1">
        <f t="array" aca="1" ref="AB526" ca="1">_xlfn.IFS(Z526=0,"",Z526&gt;2.9,0,Z526&gt;2.4,0.25,Z526&gt;1.9,0.5,Z526&gt;1.5,0.75,Z526&lt;1.6,1)</f>
        <v/>
      </c>
      <c r="AC526" s="191" t="str" cm="1">
        <f t="array" aca="1" ref="AC526" ca="1">_xlfn.IFS(F526=0," ",F526="ALTERNATIVO","REVISAR",F526="REGULAR","NO APLICA")</f>
        <v xml:space="preserve"> </v>
      </c>
      <c r="AD526" s="192" t="str" cm="1">
        <f t="array" ref="AD526">IFERROR(_xlfn.IFS(AND(L526="si",M526="si"),1,AND(L526="no",M526="si"),0.5,AND(L526="si",M526="no"),0.5,AND(L526="no",M526="no"),0),"")</f>
        <v/>
      </c>
    </row>
    <row r="527" spans="1:30">
      <c r="A527" s="101">
        <f ca="1"/>
        <v>0</v>
      </c>
      <c r="B527" s="101">
        <f ca="1"/>
        <v>0</v>
      </c>
      <c r="C527" s="101">
        <f ca="1"/>
        <v>0</v>
      </c>
      <c r="D527" s="101">
        <f ca="1"/>
        <v>0</v>
      </c>
      <c r="E527" s="101">
        <f ca="1"/>
        <v>0</v>
      </c>
      <c r="F527" s="101">
        <f ca="1"/>
        <v>0</v>
      </c>
      <c r="G527" s="101">
        <f ca="1"/>
        <v>0</v>
      </c>
      <c r="H527" s="101">
        <f ca="1"/>
        <v>0</v>
      </c>
      <c r="I527" s="101">
        <f ca="1"/>
        <v>0</v>
      </c>
      <c r="J527" s="101">
        <f ca="1"/>
        <v>0</v>
      </c>
      <c r="L527" s="205"/>
      <c r="M527" s="205"/>
      <c r="S527" s="92">
        <f t="shared" ca="1" si="42"/>
        <v>0</v>
      </c>
      <c r="U527" s="91">
        <f t="shared" ca="1" si="41"/>
        <v>0</v>
      </c>
      <c r="V527" s="91">
        <f t="shared" ca="1" si="41"/>
        <v>0</v>
      </c>
      <c r="W527" s="91">
        <f t="shared" ca="1" si="41"/>
        <v>0</v>
      </c>
      <c r="X527" s="91" t="str" cm="1">
        <f t="array" aca="1" ref="X527" ca="1">IFERROR(_xlfn.IFS(W527="E",1,W527="G/2",$I$3/2,W527="G/5",$I$3/5,W527="G/10",$I$3/10,W527="i",$I$3),"")</f>
        <v/>
      </c>
      <c r="Y527" s="189">
        <f t="shared" ca="1" si="43"/>
        <v>0</v>
      </c>
      <c r="Z527" s="101">
        <f t="shared" ca="1" si="44"/>
        <v>0</v>
      </c>
      <c r="AA527" s="163" t="str">
        <f t="shared" ca="1" si="40"/>
        <v/>
      </c>
      <c r="AB527" s="190" t="str" cm="1">
        <f t="array" aca="1" ref="AB527" ca="1">_xlfn.IFS(Z527=0,"",Z527&gt;2.9,0,Z527&gt;2.4,0.25,Z527&gt;1.9,0.5,Z527&gt;1.5,0.75,Z527&lt;1.6,1)</f>
        <v/>
      </c>
      <c r="AC527" s="191" t="str" cm="1">
        <f t="array" aca="1" ref="AC527" ca="1">_xlfn.IFS(F527=0," ",F527="ALTERNATIVO","REVISAR",F527="REGULAR","NO APLICA")</f>
        <v xml:space="preserve"> </v>
      </c>
      <c r="AD527" s="192" t="str" cm="1">
        <f t="array" ref="AD527">IFERROR(_xlfn.IFS(AND(L527="si",M527="si"),1,AND(L527="no",M527="si"),0.5,AND(L527="si",M527="no"),0.5,AND(L527="no",M527="no"),0),"")</f>
        <v/>
      </c>
    </row>
    <row r="528" spans="1:30">
      <c r="A528" s="101">
        <f ca="1"/>
        <v>0</v>
      </c>
      <c r="B528" s="101">
        <f ca="1"/>
        <v>0</v>
      </c>
      <c r="C528" s="101">
        <f ca="1"/>
        <v>0</v>
      </c>
      <c r="D528" s="101">
        <f ca="1"/>
        <v>0</v>
      </c>
      <c r="E528" s="101">
        <f ca="1"/>
        <v>0</v>
      </c>
      <c r="F528" s="101">
        <f ca="1"/>
        <v>0</v>
      </c>
      <c r="G528" s="101">
        <f ca="1"/>
        <v>0</v>
      </c>
      <c r="H528" s="101">
        <f ca="1"/>
        <v>0</v>
      </c>
      <c r="I528" s="101">
        <f ca="1"/>
        <v>0</v>
      </c>
      <c r="J528" s="101">
        <f ca="1"/>
        <v>0</v>
      </c>
      <c r="L528" s="205"/>
      <c r="M528" s="205"/>
      <c r="S528" s="92">
        <f t="shared" ca="1" si="42"/>
        <v>0</v>
      </c>
      <c r="U528" s="91">
        <f t="shared" ca="1" si="41"/>
        <v>0</v>
      </c>
      <c r="V528" s="91">
        <f t="shared" ca="1" si="41"/>
        <v>0</v>
      </c>
      <c r="W528" s="91">
        <f t="shared" ca="1" si="41"/>
        <v>0</v>
      </c>
      <c r="X528" s="91" t="str" cm="1">
        <f t="array" aca="1" ref="X528" ca="1">IFERROR(_xlfn.IFS(W528="E",1,W528="G/2",$I$3/2,W528="G/5",$I$3/5,W528="G/10",$I$3/10,W528="i",$I$3),"")</f>
        <v/>
      </c>
      <c r="Y528" s="189">
        <f t="shared" ca="1" si="43"/>
        <v>0</v>
      </c>
      <c r="Z528" s="101">
        <f t="shared" ca="1" si="44"/>
        <v>0</v>
      </c>
      <c r="AA528" s="163" t="str">
        <f t="shared" ca="1" si="40"/>
        <v/>
      </c>
      <c r="AB528" s="190" t="str" cm="1">
        <f t="array" aca="1" ref="AB528" ca="1">_xlfn.IFS(Z528=0,"",Z528&gt;2.9,0,Z528&gt;2.4,0.25,Z528&gt;1.9,0.5,Z528&gt;1.5,0.75,Z528&lt;1.6,1)</f>
        <v/>
      </c>
      <c r="AC528" s="191" t="str" cm="1">
        <f t="array" aca="1" ref="AC528" ca="1">_xlfn.IFS(F528=0," ",F528="ALTERNATIVO","REVISAR",F528="REGULAR","NO APLICA")</f>
        <v xml:space="preserve"> </v>
      </c>
      <c r="AD528" s="192" t="str" cm="1">
        <f t="array" ref="AD528">IFERROR(_xlfn.IFS(AND(L528="si",M528="si"),1,AND(L528="no",M528="si"),0.5,AND(L528="si",M528="no"),0.5,AND(L528="no",M528="no"),0),"")</f>
        <v/>
      </c>
    </row>
    <row r="529" spans="1:30">
      <c r="A529" s="101">
        <f ca="1"/>
        <v>0</v>
      </c>
      <c r="B529" s="101">
        <f ca="1"/>
        <v>0</v>
      </c>
      <c r="C529" s="101">
        <f ca="1"/>
        <v>0</v>
      </c>
      <c r="D529" s="101">
        <f ca="1"/>
        <v>0</v>
      </c>
      <c r="E529" s="101">
        <f ca="1"/>
        <v>0</v>
      </c>
      <c r="F529" s="101">
        <f ca="1"/>
        <v>0</v>
      </c>
      <c r="G529" s="101">
        <f ca="1"/>
        <v>0</v>
      </c>
      <c r="H529" s="101">
        <f ca="1"/>
        <v>0</v>
      </c>
      <c r="I529" s="101">
        <f ca="1"/>
        <v>0</v>
      </c>
      <c r="J529" s="101">
        <f ca="1"/>
        <v>0</v>
      </c>
      <c r="L529" s="205"/>
      <c r="M529" s="205"/>
      <c r="S529" s="92">
        <f t="shared" ca="1" si="42"/>
        <v>0</v>
      </c>
      <c r="U529" s="91">
        <f t="shared" ca="1" si="41"/>
        <v>0</v>
      </c>
      <c r="V529" s="91">
        <f t="shared" ca="1" si="41"/>
        <v>0</v>
      </c>
      <c r="W529" s="91">
        <f t="shared" ca="1" si="41"/>
        <v>0</v>
      </c>
      <c r="X529" s="91" t="str" cm="1">
        <f t="array" aca="1" ref="X529" ca="1">IFERROR(_xlfn.IFS(W529="E",1,W529="G/2",$I$3/2,W529="G/5",$I$3/5,W529="G/10",$I$3/10,W529="i",$I$3),"")</f>
        <v/>
      </c>
      <c r="Y529" s="189">
        <f t="shared" ca="1" si="43"/>
        <v>0</v>
      </c>
      <c r="Z529" s="101">
        <f t="shared" ca="1" si="44"/>
        <v>0</v>
      </c>
      <c r="AA529" s="163" t="str">
        <f t="shared" ca="1" si="40"/>
        <v/>
      </c>
      <c r="AB529" s="190" t="str" cm="1">
        <f t="array" aca="1" ref="AB529" ca="1">_xlfn.IFS(Z529=0,"",Z529&gt;2.9,0,Z529&gt;2.4,0.25,Z529&gt;1.9,0.5,Z529&gt;1.5,0.75,Z529&lt;1.6,1)</f>
        <v/>
      </c>
      <c r="AC529" s="191" t="str" cm="1">
        <f t="array" aca="1" ref="AC529" ca="1">_xlfn.IFS(F529=0," ",F529="ALTERNATIVO","REVISAR",F529="REGULAR","NO APLICA")</f>
        <v xml:space="preserve"> </v>
      </c>
      <c r="AD529" s="192" t="str" cm="1">
        <f t="array" ref="AD529">IFERROR(_xlfn.IFS(AND(L529="si",M529="si"),1,AND(L529="no",M529="si"),0.5,AND(L529="si",M529="no"),0.5,AND(L529="no",M529="no"),0),"")</f>
        <v/>
      </c>
    </row>
    <row r="530" spans="1:30">
      <c r="A530" s="101">
        <f ca="1"/>
        <v>0</v>
      </c>
      <c r="B530" s="101">
        <f ca="1"/>
        <v>0</v>
      </c>
      <c r="C530" s="101">
        <f ca="1"/>
        <v>0</v>
      </c>
      <c r="D530" s="101">
        <f ca="1"/>
        <v>0</v>
      </c>
      <c r="E530" s="101">
        <f ca="1"/>
        <v>0</v>
      </c>
      <c r="F530" s="101">
        <f ca="1"/>
        <v>0</v>
      </c>
      <c r="G530" s="101">
        <f ca="1"/>
        <v>0</v>
      </c>
      <c r="H530" s="101">
        <f ca="1"/>
        <v>0</v>
      </c>
      <c r="I530" s="101">
        <f ca="1"/>
        <v>0</v>
      </c>
      <c r="J530" s="101">
        <f ca="1"/>
        <v>0</v>
      </c>
      <c r="L530" s="205"/>
      <c r="M530" s="205"/>
      <c r="S530" s="92">
        <f t="shared" ca="1" si="42"/>
        <v>0</v>
      </c>
      <c r="U530" s="91">
        <f t="shared" ca="1" si="41"/>
        <v>0</v>
      </c>
      <c r="V530" s="91">
        <f t="shared" ca="1" si="41"/>
        <v>0</v>
      </c>
      <c r="W530" s="91">
        <f t="shared" ca="1" si="41"/>
        <v>0</v>
      </c>
      <c r="X530" s="91" t="str" cm="1">
        <f t="array" aca="1" ref="X530" ca="1">IFERROR(_xlfn.IFS(W530="E",1,W530="G/2",$I$3/2,W530="G/5",$I$3/5,W530="G/10",$I$3/10,W530="i",$I$3),"")</f>
        <v/>
      </c>
      <c r="Y530" s="189">
        <f t="shared" ca="1" si="43"/>
        <v>0</v>
      </c>
      <c r="Z530" s="101">
        <f t="shared" ca="1" si="44"/>
        <v>0</v>
      </c>
      <c r="AA530" s="163" t="str">
        <f t="shared" ca="1" si="40"/>
        <v/>
      </c>
      <c r="AB530" s="190" t="str" cm="1">
        <f t="array" aca="1" ref="AB530" ca="1">_xlfn.IFS(Z530=0,"",Z530&gt;2.9,0,Z530&gt;2.4,0.25,Z530&gt;1.9,0.5,Z530&gt;1.5,0.75,Z530&lt;1.6,1)</f>
        <v/>
      </c>
      <c r="AC530" s="191" t="str" cm="1">
        <f t="array" aca="1" ref="AC530" ca="1">_xlfn.IFS(F530=0," ",F530="ALTERNATIVO","REVISAR",F530="REGULAR","NO APLICA")</f>
        <v xml:space="preserve"> </v>
      </c>
      <c r="AD530" s="192" t="str" cm="1">
        <f t="array" ref="AD530">IFERROR(_xlfn.IFS(AND(L530="si",M530="si"),1,AND(L530="no",M530="si"),0.5,AND(L530="si",M530="no"),0.5,AND(L530="no",M530="no"),0),"")</f>
        <v/>
      </c>
    </row>
    <row r="531" spans="1:30">
      <c r="A531" s="101">
        <f ca="1"/>
        <v>0</v>
      </c>
      <c r="B531" s="101">
        <f ca="1"/>
        <v>0</v>
      </c>
      <c r="C531" s="101">
        <f ca="1"/>
        <v>0</v>
      </c>
      <c r="D531" s="101">
        <f ca="1"/>
        <v>0</v>
      </c>
      <c r="E531" s="101">
        <f ca="1"/>
        <v>0</v>
      </c>
      <c r="F531" s="101">
        <f ca="1"/>
        <v>0</v>
      </c>
      <c r="G531" s="101">
        <f ca="1"/>
        <v>0</v>
      </c>
      <c r="H531" s="101">
        <f ca="1"/>
        <v>0</v>
      </c>
      <c r="I531" s="101">
        <f ca="1"/>
        <v>0</v>
      </c>
      <c r="J531" s="101">
        <f ca="1"/>
        <v>0</v>
      </c>
      <c r="L531" s="205"/>
      <c r="M531" s="205"/>
      <c r="S531" s="92">
        <f t="shared" ca="1" si="42"/>
        <v>0</v>
      </c>
      <c r="U531" s="91">
        <f t="shared" ca="1" si="41"/>
        <v>0</v>
      </c>
      <c r="V531" s="91">
        <f t="shared" ca="1" si="41"/>
        <v>0</v>
      </c>
      <c r="W531" s="91">
        <f t="shared" ca="1" si="41"/>
        <v>0</v>
      </c>
      <c r="X531" s="91" t="str" cm="1">
        <f t="array" aca="1" ref="X531" ca="1">IFERROR(_xlfn.IFS(W531="E",1,W531="G/2",$I$3/2,W531="G/5",$I$3/5,W531="G/10",$I$3/10,W531="i",$I$3),"")</f>
        <v/>
      </c>
      <c r="Y531" s="189">
        <f t="shared" ca="1" si="43"/>
        <v>0</v>
      </c>
      <c r="Z531" s="101">
        <f t="shared" ca="1" si="44"/>
        <v>0</v>
      </c>
      <c r="AA531" s="163" t="str">
        <f t="shared" ca="1" si="40"/>
        <v/>
      </c>
      <c r="AB531" s="190" t="str" cm="1">
        <f t="array" aca="1" ref="AB531" ca="1">_xlfn.IFS(Z531=0,"",Z531&gt;2.9,0,Z531&gt;2.4,0.25,Z531&gt;1.9,0.5,Z531&gt;1.5,0.75,Z531&lt;1.6,1)</f>
        <v/>
      </c>
      <c r="AC531" s="191" t="str" cm="1">
        <f t="array" aca="1" ref="AC531" ca="1">_xlfn.IFS(F531=0," ",F531="ALTERNATIVO","REVISAR",F531="REGULAR","NO APLICA")</f>
        <v xml:space="preserve"> </v>
      </c>
      <c r="AD531" s="192" t="str" cm="1">
        <f t="array" ref="AD531">IFERROR(_xlfn.IFS(AND(L531="si",M531="si"),1,AND(L531="no",M531="si"),0.5,AND(L531="si",M531="no"),0.5,AND(L531="no",M531="no"),0),"")</f>
        <v/>
      </c>
    </row>
    <row r="532" spans="1:30">
      <c r="A532" s="101">
        <f ca="1"/>
        <v>0</v>
      </c>
      <c r="B532" s="101">
        <f ca="1"/>
        <v>0</v>
      </c>
      <c r="C532" s="101">
        <f ca="1"/>
        <v>0</v>
      </c>
      <c r="D532" s="101">
        <f ca="1"/>
        <v>0</v>
      </c>
      <c r="E532" s="101">
        <f ca="1"/>
        <v>0</v>
      </c>
      <c r="F532" s="101">
        <f ca="1"/>
        <v>0</v>
      </c>
      <c r="G532" s="101">
        <f ca="1"/>
        <v>0</v>
      </c>
      <c r="H532" s="101">
        <f ca="1"/>
        <v>0</v>
      </c>
      <c r="I532" s="101">
        <f ca="1"/>
        <v>0</v>
      </c>
      <c r="J532" s="101">
        <f ca="1"/>
        <v>0</v>
      </c>
      <c r="L532" s="205"/>
      <c r="M532" s="205"/>
      <c r="S532" s="92">
        <f t="shared" ca="1" si="42"/>
        <v>0</v>
      </c>
      <c r="U532" s="91">
        <f t="shared" ca="1" si="41"/>
        <v>0</v>
      </c>
      <c r="V532" s="91">
        <f t="shared" ca="1" si="41"/>
        <v>0</v>
      </c>
      <c r="W532" s="91">
        <f t="shared" ca="1" si="41"/>
        <v>0</v>
      </c>
      <c r="X532" s="91" t="str" cm="1">
        <f t="array" aca="1" ref="X532" ca="1">IFERROR(_xlfn.IFS(W532="E",1,W532="G/2",$I$3/2,W532="G/5",$I$3/5,W532="G/10",$I$3/10,W532="i",$I$3),"")</f>
        <v/>
      </c>
      <c r="Y532" s="189">
        <f t="shared" ca="1" si="43"/>
        <v>0</v>
      </c>
      <c r="Z532" s="101">
        <f t="shared" ca="1" si="44"/>
        <v>0</v>
      </c>
      <c r="AA532" s="163" t="str">
        <f t="shared" ca="1" si="40"/>
        <v/>
      </c>
      <c r="AB532" s="190" t="str" cm="1">
        <f t="array" aca="1" ref="AB532" ca="1">_xlfn.IFS(Z532=0,"",Z532&gt;2.9,0,Z532&gt;2.4,0.25,Z532&gt;1.9,0.5,Z532&gt;1.5,0.75,Z532&lt;1.6,1)</f>
        <v/>
      </c>
      <c r="AC532" s="191" t="str" cm="1">
        <f t="array" aca="1" ref="AC532" ca="1">_xlfn.IFS(F532=0," ",F532="ALTERNATIVO","REVISAR",F532="REGULAR","NO APLICA")</f>
        <v xml:space="preserve"> </v>
      </c>
      <c r="AD532" s="192" t="str" cm="1">
        <f t="array" ref="AD532">IFERROR(_xlfn.IFS(AND(L532="si",M532="si"),1,AND(L532="no",M532="si"),0.5,AND(L532="si",M532="no"),0.5,AND(L532="no",M532="no"),0),"")</f>
        <v/>
      </c>
    </row>
    <row r="533" spans="1:30">
      <c r="A533" s="101">
        <f ca="1"/>
        <v>0</v>
      </c>
      <c r="B533" s="101">
        <f ca="1"/>
        <v>0</v>
      </c>
      <c r="C533" s="101">
        <f ca="1"/>
        <v>0</v>
      </c>
      <c r="D533" s="101">
        <f ca="1"/>
        <v>0</v>
      </c>
      <c r="E533" s="101">
        <f ca="1"/>
        <v>0</v>
      </c>
      <c r="F533" s="101">
        <f ca="1"/>
        <v>0</v>
      </c>
      <c r="G533" s="101">
        <f ca="1"/>
        <v>0</v>
      </c>
      <c r="H533" s="101">
        <f ca="1"/>
        <v>0</v>
      </c>
      <c r="I533" s="101">
        <f ca="1"/>
        <v>0</v>
      </c>
      <c r="J533" s="101">
        <f ca="1"/>
        <v>0</v>
      </c>
      <c r="L533" s="205"/>
      <c r="M533" s="205"/>
      <c r="S533" s="92">
        <f t="shared" ca="1" si="42"/>
        <v>0</v>
      </c>
      <c r="U533" s="91">
        <f t="shared" ca="1" si="41"/>
        <v>0</v>
      </c>
      <c r="V533" s="91">
        <f t="shared" ca="1" si="41"/>
        <v>0</v>
      </c>
      <c r="W533" s="91">
        <f t="shared" ca="1" si="41"/>
        <v>0</v>
      </c>
      <c r="X533" s="91" t="str" cm="1">
        <f t="array" aca="1" ref="X533" ca="1">IFERROR(_xlfn.IFS(W533="E",1,W533="G/2",$I$3/2,W533="G/5",$I$3/5,W533="G/10",$I$3/10,W533="i",$I$3),"")</f>
        <v/>
      </c>
      <c r="Y533" s="189">
        <f t="shared" ca="1" si="43"/>
        <v>0</v>
      </c>
      <c r="Z533" s="101">
        <f t="shared" ca="1" si="44"/>
        <v>0</v>
      </c>
      <c r="AA533" s="163" t="str">
        <f t="shared" ref="AA533:AA596" ca="1" si="45">IFERROR(X533*1.5,"")</f>
        <v/>
      </c>
      <c r="AB533" s="190" t="str" cm="1">
        <f t="array" aca="1" ref="AB533" ca="1">_xlfn.IFS(Z533=0,"",Z533&gt;2.9,0,Z533&gt;2.4,0.25,Z533&gt;1.9,0.5,Z533&gt;1.5,0.75,Z533&lt;1.6,1)</f>
        <v/>
      </c>
      <c r="AC533" s="191" t="str" cm="1">
        <f t="array" aca="1" ref="AC533" ca="1">_xlfn.IFS(F533=0," ",F533="ALTERNATIVO","REVISAR",F533="REGULAR","NO APLICA")</f>
        <v xml:space="preserve"> </v>
      </c>
      <c r="AD533" s="192" t="str" cm="1">
        <f t="array" ref="AD533">IFERROR(_xlfn.IFS(AND(L533="si",M533="si"),1,AND(L533="no",M533="si"),0.5,AND(L533="si",M533="no"),0.5,AND(L533="no",M533="no"),0),"")</f>
        <v/>
      </c>
    </row>
    <row r="534" spans="1:30">
      <c r="A534" s="101">
        <f ca="1"/>
        <v>0</v>
      </c>
      <c r="B534" s="101">
        <f ca="1"/>
        <v>0</v>
      </c>
      <c r="C534" s="101">
        <f ca="1"/>
        <v>0</v>
      </c>
      <c r="D534" s="101">
        <f ca="1"/>
        <v>0</v>
      </c>
      <c r="E534" s="101">
        <f ca="1"/>
        <v>0</v>
      </c>
      <c r="F534" s="101">
        <f ca="1"/>
        <v>0</v>
      </c>
      <c r="G534" s="101">
        <f ca="1"/>
        <v>0</v>
      </c>
      <c r="H534" s="101">
        <f ca="1"/>
        <v>0</v>
      </c>
      <c r="I534" s="101">
        <f ca="1"/>
        <v>0</v>
      </c>
      <c r="J534" s="101">
        <f ca="1"/>
        <v>0</v>
      </c>
      <c r="L534" s="205"/>
      <c r="M534" s="205"/>
      <c r="S534" s="92">
        <f t="shared" ca="1" si="42"/>
        <v>0</v>
      </c>
      <c r="U534" s="91">
        <f t="shared" ca="1" si="41"/>
        <v>0</v>
      </c>
      <c r="V534" s="91">
        <f t="shared" ca="1" si="41"/>
        <v>0</v>
      </c>
      <c r="W534" s="91">
        <f t="shared" ca="1" si="41"/>
        <v>0</v>
      </c>
      <c r="X534" s="91" t="str" cm="1">
        <f t="array" aca="1" ref="X534" ca="1">IFERROR(_xlfn.IFS(W534="E",1,W534="G/2",$I$3/2,W534="G/5",$I$3/5,W534="G/10",$I$3/10,W534="i",$I$3),"")</f>
        <v/>
      </c>
      <c r="Y534" s="189">
        <f t="shared" ca="1" si="43"/>
        <v>0</v>
      </c>
      <c r="Z534" s="101">
        <f t="shared" ca="1" si="44"/>
        <v>0</v>
      </c>
      <c r="AA534" s="163" t="str">
        <f t="shared" ca="1" si="45"/>
        <v/>
      </c>
      <c r="AB534" s="190" t="str" cm="1">
        <f t="array" aca="1" ref="AB534" ca="1">_xlfn.IFS(Z534=0,"",Z534&gt;2.9,0,Z534&gt;2.4,0.25,Z534&gt;1.9,0.5,Z534&gt;1.5,0.75,Z534&lt;1.6,1)</f>
        <v/>
      </c>
      <c r="AC534" s="191" t="str" cm="1">
        <f t="array" aca="1" ref="AC534" ca="1">_xlfn.IFS(F534=0," ",F534="ALTERNATIVO","REVISAR",F534="REGULAR","NO APLICA")</f>
        <v xml:space="preserve"> </v>
      </c>
      <c r="AD534" s="192" t="str" cm="1">
        <f t="array" ref="AD534">IFERROR(_xlfn.IFS(AND(L534="si",M534="si"),1,AND(L534="no",M534="si"),0.5,AND(L534="si",M534="no"),0.5,AND(L534="no",M534="no"),0),"")</f>
        <v/>
      </c>
    </row>
    <row r="535" spans="1:30">
      <c r="A535" s="101">
        <f ca="1"/>
        <v>0</v>
      </c>
      <c r="B535" s="101">
        <f ca="1"/>
        <v>0</v>
      </c>
      <c r="C535" s="101">
        <f ca="1"/>
        <v>0</v>
      </c>
      <c r="D535" s="101">
        <f ca="1"/>
        <v>0</v>
      </c>
      <c r="E535" s="101">
        <f ca="1"/>
        <v>0</v>
      </c>
      <c r="F535" s="101">
        <f ca="1"/>
        <v>0</v>
      </c>
      <c r="G535" s="101">
        <f ca="1"/>
        <v>0</v>
      </c>
      <c r="H535" s="101">
        <f ca="1"/>
        <v>0</v>
      </c>
      <c r="I535" s="101">
        <f ca="1"/>
        <v>0</v>
      </c>
      <c r="J535" s="101">
        <f ca="1"/>
        <v>0</v>
      </c>
      <c r="L535" s="205"/>
      <c r="M535" s="205"/>
      <c r="S535" s="92">
        <f t="shared" ca="1" si="42"/>
        <v>0</v>
      </c>
      <c r="U535" s="91">
        <f t="shared" ca="1" si="41"/>
        <v>0</v>
      </c>
      <c r="V535" s="91">
        <f t="shared" ca="1" si="41"/>
        <v>0</v>
      </c>
      <c r="W535" s="91">
        <f t="shared" ca="1" si="41"/>
        <v>0</v>
      </c>
      <c r="X535" s="91" t="str" cm="1">
        <f t="array" aca="1" ref="X535" ca="1">IFERROR(_xlfn.IFS(W535="E",1,W535="G/2",$I$3/2,W535="G/5",$I$3/5,W535="G/10",$I$3/10,W535="i",$I$3),"")</f>
        <v/>
      </c>
      <c r="Y535" s="189">
        <f t="shared" ca="1" si="43"/>
        <v>0</v>
      </c>
      <c r="Z535" s="101">
        <f t="shared" ca="1" si="44"/>
        <v>0</v>
      </c>
      <c r="AA535" s="163" t="str">
        <f t="shared" ca="1" si="45"/>
        <v/>
      </c>
      <c r="AB535" s="190" t="str" cm="1">
        <f t="array" aca="1" ref="AB535" ca="1">_xlfn.IFS(Z535=0,"",Z535&gt;2.9,0,Z535&gt;2.4,0.25,Z535&gt;1.9,0.5,Z535&gt;1.5,0.75,Z535&lt;1.6,1)</f>
        <v/>
      </c>
      <c r="AC535" s="191" t="str" cm="1">
        <f t="array" aca="1" ref="AC535" ca="1">_xlfn.IFS(F535=0," ",F535="ALTERNATIVO","REVISAR",F535="REGULAR","NO APLICA")</f>
        <v xml:space="preserve"> </v>
      </c>
      <c r="AD535" s="192" t="str" cm="1">
        <f t="array" ref="AD535">IFERROR(_xlfn.IFS(AND(L535="si",M535="si"),1,AND(L535="no",M535="si"),0.5,AND(L535="si",M535="no"),0.5,AND(L535="no",M535="no"),0),"")</f>
        <v/>
      </c>
    </row>
    <row r="536" spans="1:30">
      <c r="A536" s="101">
        <f ca="1"/>
        <v>0</v>
      </c>
      <c r="B536" s="101">
        <f ca="1"/>
        <v>0</v>
      </c>
      <c r="C536" s="101">
        <f ca="1"/>
        <v>0</v>
      </c>
      <c r="D536" s="101">
        <f ca="1"/>
        <v>0</v>
      </c>
      <c r="E536" s="101">
        <f ca="1"/>
        <v>0</v>
      </c>
      <c r="F536" s="101">
        <f ca="1"/>
        <v>0</v>
      </c>
      <c r="G536" s="101">
        <f ca="1"/>
        <v>0</v>
      </c>
      <c r="H536" s="101">
        <f ca="1"/>
        <v>0</v>
      </c>
      <c r="I536" s="101">
        <f ca="1"/>
        <v>0</v>
      </c>
      <c r="J536" s="101">
        <f ca="1"/>
        <v>0</v>
      </c>
      <c r="L536" s="205"/>
      <c r="M536" s="205"/>
      <c r="S536" s="92">
        <f t="shared" ca="1" si="42"/>
        <v>0</v>
      </c>
      <c r="U536" s="91">
        <f t="shared" ca="1" si="41"/>
        <v>0</v>
      </c>
      <c r="V536" s="91">
        <f t="shared" ca="1" si="41"/>
        <v>0</v>
      </c>
      <c r="W536" s="91">
        <f t="shared" ca="1" si="41"/>
        <v>0</v>
      </c>
      <c r="X536" s="91" t="str" cm="1">
        <f t="array" aca="1" ref="X536" ca="1">IFERROR(_xlfn.IFS(W536="E",1,W536="G/2",$I$3/2,W536="G/5",$I$3/5,W536="G/10",$I$3/10,W536="i",$I$3),"")</f>
        <v/>
      </c>
      <c r="Y536" s="189">
        <f t="shared" ca="1" si="43"/>
        <v>0</v>
      </c>
      <c r="Z536" s="101">
        <f t="shared" ca="1" si="44"/>
        <v>0</v>
      </c>
      <c r="AA536" s="163" t="str">
        <f t="shared" ca="1" si="45"/>
        <v/>
      </c>
      <c r="AB536" s="190" t="str" cm="1">
        <f t="array" aca="1" ref="AB536" ca="1">_xlfn.IFS(Z536=0,"",Z536&gt;2.9,0,Z536&gt;2.4,0.25,Z536&gt;1.9,0.5,Z536&gt;1.5,0.75,Z536&lt;1.6,1)</f>
        <v/>
      </c>
      <c r="AC536" s="191" t="str" cm="1">
        <f t="array" aca="1" ref="AC536" ca="1">_xlfn.IFS(F536=0," ",F536="ALTERNATIVO","REVISAR",F536="REGULAR","NO APLICA")</f>
        <v xml:space="preserve"> </v>
      </c>
      <c r="AD536" s="192" t="str" cm="1">
        <f t="array" ref="AD536">IFERROR(_xlfn.IFS(AND(L536="si",M536="si"),1,AND(L536="no",M536="si"),0.5,AND(L536="si",M536="no"),0.5,AND(L536="no",M536="no"),0),"")</f>
        <v/>
      </c>
    </row>
    <row r="537" spans="1:30">
      <c r="A537" s="101">
        <f ca="1"/>
        <v>0</v>
      </c>
      <c r="B537" s="101">
        <f ca="1"/>
        <v>0</v>
      </c>
      <c r="C537" s="101">
        <f ca="1"/>
        <v>0</v>
      </c>
      <c r="D537" s="101">
        <f ca="1"/>
        <v>0</v>
      </c>
      <c r="E537" s="101">
        <f ca="1"/>
        <v>0</v>
      </c>
      <c r="F537" s="101">
        <f ca="1"/>
        <v>0</v>
      </c>
      <c r="G537" s="101">
        <f ca="1"/>
        <v>0</v>
      </c>
      <c r="H537" s="101">
        <f ca="1"/>
        <v>0</v>
      </c>
      <c r="I537" s="101">
        <f ca="1"/>
        <v>0</v>
      </c>
      <c r="J537" s="101">
        <f ca="1"/>
        <v>0</v>
      </c>
      <c r="L537" s="205"/>
      <c r="M537" s="205"/>
      <c r="S537" s="92">
        <f t="shared" ca="1" si="42"/>
        <v>0</v>
      </c>
      <c r="U537" s="91">
        <f t="shared" ca="1" si="41"/>
        <v>0</v>
      </c>
      <c r="V537" s="91">
        <f t="shared" ca="1" si="41"/>
        <v>0</v>
      </c>
      <c r="W537" s="91">
        <f t="shared" ca="1" si="41"/>
        <v>0</v>
      </c>
      <c r="X537" s="91" t="str" cm="1">
        <f t="array" aca="1" ref="X537" ca="1">IFERROR(_xlfn.IFS(W537="E",1,W537="G/2",$I$3/2,W537="G/5",$I$3/5,W537="G/10",$I$3/10,W537="i",$I$3),"")</f>
        <v/>
      </c>
      <c r="Y537" s="189">
        <f t="shared" ca="1" si="43"/>
        <v>0</v>
      </c>
      <c r="Z537" s="101">
        <f t="shared" ca="1" si="44"/>
        <v>0</v>
      </c>
      <c r="AA537" s="163" t="str">
        <f t="shared" ca="1" si="45"/>
        <v/>
      </c>
      <c r="AB537" s="190" t="str" cm="1">
        <f t="array" aca="1" ref="AB537" ca="1">_xlfn.IFS(Z537=0,"",Z537&gt;2.9,0,Z537&gt;2.4,0.25,Z537&gt;1.9,0.5,Z537&gt;1.5,0.75,Z537&lt;1.6,1)</f>
        <v/>
      </c>
      <c r="AC537" s="191" t="str" cm="1">
        <f t="array" aca="1" ref="AC537" ca="1">_xlfn.IFS(F537=0," ",F537="ALTERNATIVO","REVISAR",F537="REGULAR","NO APLICA")</f>
        <v xml:space="preserve"> </v>
      </c>
      <c r="AD537" s="192" t="str" cm="1">
        <f t="array" ref="AD537">IFERROR(_xlfn.IFS(AND(L537="si",M537="si"),1,AND(L537="no",M537="si"),0.5,AND(L537="si",M537="no"),0.5,AND(L537="no",M537="no"),0),"")</f>
        <v/>
      </c>
    </row>
    <row r="538" spans="1:30">
      <c r="A538" s="101">
        <f ca="1"/>
        <v>0</v>
      </c>
      <c r="B538" s="101">
        <f ca="1"/>
        <v>0</v>
      </c>
      <c r="C538" s="101">
        <f ca="1"/>
        <v>0</v>
      </c>
      <c r="D538" s="101">
        <f ca="1"/>
        <v>0</v>
      </c>
      <c r="E538" s="101">
        <f ca="1"/>
        <v>0</v>
      </c>
      <c r="F538" s="101">
        <f ca="1"/>
        <v>0</v>
      </c>
      <c r="G538" s="101">
        <f ca="1"/>
        <v>0</v>
      </c>
      <c r="H538" s="101">
        <f ca="1"/>
        <v>0</v>
      </c>
      <c r="I538" s="101">
        <f ca="1"/>
        <v>0</v>
      </c>
      <c r="J538" s="101">
        <f ca="1"/>
        <v>0</v>
      </c>
      <c r="L538" s="205"/>
      <c r="M538" s="205"/>
      <c r="S538" s="92">
        <f t="shared" ca="1" si="42"/>
        <v>0</v>
      </c>
      <c r="U538" s="91">
        <f t="shared" ca="1" si="41"/>
        <v>0</v>
      </c>
      <c r="V538" s="91">
        <f t="shared" ca="1" si="41"/>
        <v>0</v>
      </c>
      <c r="W538" s="91">
        <f t="shared" ca="1" si="41"/>
        <v>0</v>
      </c>
      <c r="X538" s="91" t="str" cm="1">
        <f t="array" aca="1" ref="X538" ca="1">IFERROR(_xlfn.IFS(W538="E",1,W538="G/2",$I$3/2,W538="G/5",$I$3/5,W538="G/10",$I$3/10,W538="i",$I$3),"")</f>
        <v/>
      </c>
      <c r="Y538" s="189">
        <f t="shared" ca="1" si="43"/>
        <v>0</v>
      </c>
      <c r="Z538" s="101">
        <f t="shared" ca="1" si="44"/>
        <v>0</v>
      </c>
      <c r="AA538" s="163" t="str">
        <f t="shared" ca="1" si="45"/>
        <v/>
      </c>
      <c r="AB538" s="190" t="str" cm="1">
        <f t="array" aca="1" ref="AB538" ca="1">_xlfn.IFS(Z538=0,"",Z538&gt;2.9,0,Z538&gt;2.4,0.25,Z538&gt;1.9,0.5,Z538&gt;1.5,0.75,Z538&lt;1.6,1)</f>
        <v/>
      </c>
      <c r="AC538" s="191" t="str" cm="1">
        <f t="array" aca="1" ref="AC538" ca="1">_xlfn.IFS(F538=0," ",F538="ALTERNATIVO","REVISAR",F538="REGULAR","NO APLICA")</f>
        <v xml:space="preserve"> </v>
      </c>
      <c r="AD538" s="192" t="str" cm="1">
        <f t="array" ref="AD538">IFERROR(_xlfn.IFS(AND(L538="si",M538="si"),1,AND(L538="no",M538="si"),0.5,AND(L538="si",M538="no"),0.5,AND(L538="no",M538="no"),0),"")</f>
        <v/>
      </c>
    </row>
    <row r="539" spans="1:30">
      <c r="A539" s="101">
        <f ca="1"/>
        <v>0</v>
      </c>
      <c r="B539" s="101">
        <f ca="1"/>
        <v>0</v>
      </c>
      <c r="C539" s="101">
        <f ca="1"/>
        <v>0</v>
      </c>
      <c r="D539" s="101">
        <f ca="1"/>
        <v>0</v>
      </c>
      <c r="E539" s="101">
        <f ca="1"/>
        <v>0</v>
      </c>
      <c r="F539" s="101">
        <f ca="1"/>
        <v>0</v>
      </c>
      <c r="G539" s="101">
        <f ca="1"/>
        <v>0</v>
      </c>
      <c r="H539" s="101">
        <f ca="1"/>
        <v>0</v>
      </c>
      <c r="I539" s="101">
        <f ca="1"/>
        <v>0</v>
      </c>
      <c r="J539" s="101">
        <f ca="1"/>
        <v>0</v>
      </c>
      <c r="L539" s="205"/>
      <c r="M539" s="205"/>
      <c r="S539" s="92">
        <f t="shared" ca="1" si="42"/>
        <v>0</v>
      </c>
      <c r="U539" s="91">
        <f t="shared" ca="1" si="41"/>
        <v>0</v>
      </c>
      <c r="V539" s="91">
        <f t="shared" ca="1" si="41"/>
        <v>0</v>
      </c>
      <c r="W539" s="91">
        <f t="shared" ca="1" si="41"/>
        <v>0</v>
      </c>
      <c r="X539" s="91" t="str" cm="1">
        <f t="array" aca="1" ref="X539" ca="1">IFERROR(_xlfn.IFS(W539="E",1,W539="G/2",$I$3/2,W539="G/5",$I$3/5,W539="G/10",$I$3/10,W539="i",$I$3),"")</f>
        <v/>
      </c>
      <c r="Y539" s="189">
        <f t="shared" ca="1" si="43"/>
        <v>0</v>
      </c>
      <c r="Z539" s="101">
        <f t="shared" ca="1" si="44"/>
        <v>0</v>
      </c>
      <c r="AA539" s="163" t="str">
        <f t="shared" ca="1" si="45"/>
        <v/>
      </c>
      <c r="AB539" s="190" t="str" cm="1">
        <f t="array" aca="1" ref="AB539" ca="1">_xlfn.IFS(Z539=0,"",Z539&gt;2.9,0,Z539&gt;2.4,0.25,Z539&gt;1.9,0.5,Z539&gt;1.5,0.75,Z539&lt;1.6,1)</f>
        <v/>
      </c>
      <c r="AC539" s="191" t="str" cm="1">
        <f t="array" aca="1" ref="AC539" ca="1">_xlfn.IFS(F539=0," ",F539="ALTERNATIVO","REVISAR",F539="REGULAR","NO APLICA")</f>
        <v xml:space="preserve"> </v>
      </c>
      <c r="AD539" s="192" t="str" cm="1">
        <f t="array" ref="AD539">IFERROR(_xlfn.IFS(AND(L539="si",M539="si"),1,AND(L539="no",M539="si"),0.5,AND(L539="si",M539="no"),0.5,AND(L539="no",M539="no"),0),"")</f>
        <v/>
      </c>
    </row>
    <row r="540" spans="1:30">
      <c r="A540" s="101">
        <f ca="1"/>
        <v>0</v>
      </c>
      <c r="B540" s="101">
        <f ca="1"/>
        <v>0</v>
      </c>
      <c r="C540" s="101">
        <f ca="1"/>
        <v>0</v>
      </c>
      <c r="D540" s="101">
        <f ca="1"/>
        <v>0</v>
      </c>
      <c r="E540" s="101">
        <f ca="1"/>
        <v>0</v>
      </c>
      <c r="F540" s="101">
        <f ca="1"/>
        <v>0</v>
      </c>
      <c r="G540" s="101">
        <f ca="1"/>
        <v>0</v>
      </c>
      <c r="H540" s="101">
        <f ca="1"/>
        <v>0</v>
      </c>
      <c r="I540" s="101">
        <f ca="1"/>
        <v>0</v>
      </c>
      <c r="J540" s="101">
        <f ca="1"/>
        <v>0</v>
      </c>
      <c r="L540" s="205"/>
      <c r="M540" s="205"/>
      <c r="S540" s="92">
        <f t="shared" ca="1" si="42"/>
        <v>0</v>
      </c>
      <c r="U540" s="91">
        <f t="shared" ca="1" si="41"/>
        <v>0</v>
      </c>
      <c r="V540" s="91">
        <f t="shared" ca="1" si="41"/>
        <v>0</v>
      </c>
      <c r="W540" s="91">
        <f t="shared" ca="1" si="41"/>
        <v>0</v>
      </c>
      <c r="X540" s="91" t="str" cm="1">
        <f t="array" aca="1" ref="X540" ca="1">IFERROR(_xlfn.IFS(W540="E",1,W540="G/2",$I$3/2,W540="G/5",$I$3/5,W540="G/10",$I$3/10,W540="i",$I$3),"")</f>
        <v/>
      </c>
      <c r="Y540" s="189">
        <f t="shared" ca="1" si="43"/>
        <v>0</v>
      </c>
      <c r="Z540" s="101">
        <f t="shared" ca="1" si="44"/>
        <v>0</v>
      </c>
      <c r="AA540" s="163" t="str">
        <f t="shared" ca="1" si="45"/>
        <v/>
      </c>
      <c r="AB540" s="190" t="str" cm="1">
        <f t="array" aca="1" ref="AB540" ca="1">_xlfn.IFS(Z540=0,"",Z540&gt;2.9,0,Z540&gt;2.4,0.25,Z540&gt;1.9,0.5,Z540&gt;1.5,0.75,Z540&lt;1.6,1)</f>
        <v/>
      </c>
      <c r="AC540" s="191" t="str" cm="1">
        <f t="array" aca="1" ref="AC540" ca="1">_xlfn.IFS(F540=0," ",F540="ALTERNATIVO","REVISAR",F540="REGULAR","NO APLICA")</f>
        <v xml:space="preserve"> </v>
      </c>
      <c r="AD540" s="192" t="str" cm="1">
        <f t="array" ref="AD540">IFERROR(_xlfn.IFS(AND(L540="si",M540="si"),1,AND(L540="no",M540="si"),0.5,AND(L540="si",M540="no"),0.5,AND(L540="no",M540="no"),0),"")</f>
        <v/>
      </c>
    </row>
    <row r="541" spans="1:30">
      <c r="A541" s="101">
        <f ca="1"/>
        <v>0</v>
      </c>
      <c r="B541" s="101">
        <f ca="1"/>
        <v>0</v>
      </c>
      <c r="C541" s="101">
        <f ca="1"/>
        <v>0</v>
      </c>
      <c r="D541" s="101">
        <f ca="1"/>
        <v>0</v>
      </c>
      <c r="E541" s="101">
        <f ca="1"/>
        <v>0</v>
      </c>
      <c r="F541" s="101">
        <f ca="1"/>
        <v>0</v>
      </c>
      <c r="G541" s="101">
        <f ca="1"/>
        <v>0</v>
      </c>
      <c r="H541" s="101">
        <f ca="1"/>
        <v>0</v>
      </c>
      <c r="I541" s="101">
        <f ca="1"/>
        <v>0</v>
      </c>
      <c r="J541" s="101">
        <f ca="1"/>
        <v>0</v>
      </c>
      <c r="L541" s="205"/>
      <c r="M541" s="205"/>
      <c r="S541" s="92">
        <f t="shared" ca="1" si="42"/>
        <v>0</v>
      </c>
      <c r="U541" s="91">
        <f t="shared" ca="1" si="41"/>
        <v>0</v>
      </c>
      <c r="V541" s="91">
        <f t="shared" ca="1" si="41"/>
        <v>0</v>
      </c>
      <c r="W541" s="91">
        <f t="shared" ca="1" si="41"/>
        <v>0</v>
      </c>
      <c r="X541" s="91" t="str" cm="1">
        <f t="array" aca="1" ref="X541" ca="1">IFERROR(_xlfn.IFS(W541="E",1,W541="G/2",$I$3/2,W541="G/5",$I$3/5,W541="G/10",$I$3/10,W541="i",$I$3),"")</f>
        <v/>
      </c>
      <c r="Y541" s="189">
        <f t="shared" ca="1" si="43"/>
        <v>0</v>
      </c>
      <c r="Z541" s="101">
        <f t="shared" ca="1" si="44"/>
        <v>0</v>
      </c>
      <c r="AA541" s="163" t="str">
        <f t="shared" ca="1" si="45"/>
        <v/>
      </c>
      <c r="AB541" s="190" t="str" cm="1">
        <f t="array" aca="1" ref="AB541" ca="1">_xlfn.IFS(Z541=0,"",Z541&gt;2.9,0,Z541&gt;2.4,0.25,Z541&gt;1.9,0.5,Z541&gt;1.5,0.75,Z541&lt;1.6,1)</f>
        <v/>
      </c>
      <c r="AC541" s="191" t="str" cm="1">
        <f t="array" aca="1" ref="AC541" ca="1">_xlfn.IFS(F541=0," ",F541="ALTERNATIVO","REVISAR",F541="REGULAR","NO APLICA")</f>
        <v xml:space="preserve"> </v>
      </c>
      <c r="AD541" s="192" t="str" cm="1">
        <f t="array" ref="AD541">IFERROR(_xlfn.IFS(AND(L541="si",M541="si"),1,AND(L541="no",M541="si"),0.5,AND(L541="si",M541="no"),0.5,AND(L541="no",M541="no"),0),"")</f>
        <v/>
      </c>
    </row>
    <row r="542" spans="1:30">
      <c r="A542" s="101">
        <f ca="1"/>
        <v>0</v>
      </c>
      <c r="B542" s="101">
        <f ca="1"/>
        <v>0</v>
      </c>
      <c r="C542" s="101">
        <f ca="1"/>
        <v>0</v>
      </c>
      <c r="D542" s="101">
        <f ca="1"/>
        <v>0</v>
      </c>
      <c r="E542" s="101">
        <f ca="1"/>
        <v>0</v>
      </c>
      <c r="F542" s="101">
        <f ca="1"/>
        <v>0</v>
      </c>
      <c r="G542" s="101">
        <f ca="1"/>
        <v>0</v>
      </c>
      <c r="H542" s="101">
        <f ca="1"/>
        <v>0</v>
      </c>
      <c r="I542" s="101">
        <f ca="1"/>
        <v>0</v>
      </c>
      <c r="J542" s="101">
        <f ca="1"/>
        <v>0</v>
      </c>
      <c r="L542" s="205"/>
      <c r="M542" s="205"/>
      <c r="S542" s="92">
        <f t="shared" ca="1" si="42"/>
        <v>0</v>
      </c>
      <c r="U542" s="91">
        <f t="shared" ca="1" si="41"/>
        <v>0</v>
      </c>
      <c r="V542" s="91">
        <f t="shared" ca="1" si="41"/>
        <v>0</v>
      </c>
      <c r="W542" s="91">
        <f t="shared" ca="1" si="41"/>
        <v>0</v>
      </c>
      <c r="X542" s="91" t="str" cm="1">
        <f t="array" aca="1" ref="X542" ca="1">IFERROR(_xlfn.IFS(W542="E",1,W542="G/2",$I$3/2,W542="G/5",$I$3/5,W542="G/10",$I$3/10,W542="i",$I$3),"")</f>
        <v/>
      </c>
      <c r="Y542" s="189">
        <f t="shared" ca="1" si="43"/>
        <v>0</v>
      </c>
      <c r="Z542" s="101">
        <f t="shared" ca="1" si="44"/>
        <v>0</v>
      </c>
      <c r="AA542" s="163" t="str">
        <f t="shared" ca="1" si="45"/>
        <v/>
      </c>
      <c r="AB542" s="190" t="str" cm="1">
        <f t="array" aca="1" ref="AB542" ca="1">_xlfn.IFS(Z542=0,"",Z542&gt;2.9,0,Z542&gt;2.4,0.25,Z542&gt;1.9,0.5,Z542&gt;1.5,0.75,Z542&lt;1.6,1)</f>
        <v/>
      </c>
      <c r="AC542" s="191" t="str" cm="1">
        <f t="array" aca="1" ref="AC542" ca="1">_xlfn.IFS(F542=0," ",F542="ALTERNATIVO","REVISAR",F542="REGULAR","NO APLICA")</f>
        <v xml:space="preserve"> </v>
      </c>
      <c r="AD542" s="192" t="str" cm="1">
        <f t="array" ref="AD542">IFERROR(_xlfn.IFS(AND(L542="si",M542="si"),1,AND(L542="no",M542="si"),0.5,AND(L542="si",M542="no"),0.5,AND(L542="no",M542="no"),0),"")</f>
        <v/>
      </c>
    </row>
    <row r="543" spans="1:30">
      <c r="A543" s="101">
        <f ca="1"/>
        <v>0</v>
      </c>
      <c r="B543" s="101">
        <f ca="1"/>
        <v>0</v>
      </c>
      <c r="C543" s="101">
        <f ca="1"/>
        <v>0</v>
      </c>
      <c r="D543" s="101">
        <f ca="1"/>
        <v>0</v>
      </c>
      <c r="E543" s="101">
        <f ca="1"/>
        <v>0</v>
      </c>
      <c r="F543" s="101">
        <f ca="1"/>
        <v>0</v>
      </c>
      <c r="G543" s="101">
        <f ca="1"/>
        <v>0</v>
      </c>
      <c r="H543" s="101">
        <f ca="1"/>
        <v>0</v>
      </c>
      <c r="I543" s="101">
        <f ca="1"/>
        <v>0</v>
      </c>
      <c r="J543" s="101">
        <f ca="1"/>
        <v>0</v>
      </c>
      <c r="L543" s="205"/>
      <c r="M543" s="205"/>
      <c r="S543" s="92">
        <f t="shared" ca="1" si="42"/>
        <v>0</v>
      </c>
      <c r="U543" s="91">
        <f t="shared" ca="1" si="41"/>
        <v>0</v>
      </c>
      <c r="V543" s="91">
        <f t="shared" ca="1" si="41"/>
        <v>0</v>
      </c>
      <c r="W543" s="91">
        <f t="shared" ca="1" si="41"/>
        <v>0</v>
      </c>
      <c r="X543" s="91" t="str" cm="1">
        <f t="array" aca="1" ref="X543" ca="1">IFERROR(_xlfn.IFS(W543="E",1,W543="G/2",$I$3/2,W543="G/5",$I$3/5,W543="G/10",$I$3/10,W543="i",$I$3),"")</f>
        <v/>
      </c>
      <c r="Y543" s="189">
        <f t="shared" ca="1" si="43"/>
        <v>0</v>
      </c>
      <c r="Z543" s="101">
        <f t="shared" ca="1" si="44"/>
        <v>0</v>
      </c>
      <c r="AA543" s="163" t="str">
        <f t="shared" ca="1" si="45"/>
        <v/>
      </c>
      <c r="AB543" s="190" t="str" cm="1">
        <f t="array" aca="1" ref="AB543" ca="1">_xlfn.IFS(Z543=0,"",Z543&gt;2.9,0,Z543&gt;2.4,0.25,Z543&gt;1.9,0.5,Z543&gt;1.5,0.75,Z543&lt;1.6,1)</f>
        <v/>
      </c>
      <c r="AC543" s="191" t="str" cm="1">
        <f t="array" aca="1" ref="AC543" ca="1">_xlfn.IFS(F543=0," ",F543="ALTERNATIVO","REVISAR",F543="REGULAR","NO APLICA")</f>
        <v xml:space="preserve"> </v>
      </c>
      <c r="AD543" s="192" t="str" cm="1">
        <f t="array" ref="AD543">IFERROR(_xlfn.IFS(AND(L543="si",M543="si"),1,AND(L543="no",M543="si"),0.5,AND(L543="si",M543="no"),0.5,AND(L543="no",M543="no"),0),"")</f>
        <v/>
      </c>
    </row>
    <row r="544" spans="1:30">
      <c r="A544" s="101">
        <f ca="1"/>
        <v>0</v>
      </c>
      <c r="B544" s="101">
        <f ca="1"/>
        <v>0</v>
      </c>
      <c r="C544" s="101">
        <f ca="1"/>
        <v>0</v>
      </c>
      <c r="D544" s="101">
        <f ca="1"/>
        <v>0</v>
      </c>
      <c r="E544" s="101">
        <f ca="1"/>
        <v>0</v>
      </c>
      <c r="F544" s="101">
        <f ca="1"/>
        <v>0</v>
      </c>
      <c r="G544" s="101">
        <f ca="1"/>
        <v>0</v>
      </c>
      <c r="H544" s="101">
        <f ca="1"/>
        <v>0</v>
      </c>
      <c r="I544" s="101">
        <f ca="1"/>
        <v>0</v>
      </c>
      <c r="J544" s="101">
        <f ca="1"/>
        <v>0</v>
      </c>
      <c r="L544" s="205"/>
      <c r="M544" s="205"/>
      <c r="S544" s="92">
        <f t="shared" ca="1" si="42"/>
        <v>0</v>
      </c>
      <c r="U544" s="91">
        <f t="shared" ca="1" si="41"/>
        <v>0</v>
      </c>
      <c r="V544" s="91">
        <f t="shared" ca="1" si="41"/>
        <v>0</v>
      </c>
      <c r="W544" s="91">
        <f t="shared" ca="1" si="41"/>
        <v>0</v>
      </c>
      <c r="X544" s="91" t="str" cm="1">
        <f t="array" aca="1" ref="X544" ca="1">IFERROR(_xlfn.IFS(W544="E",1,W544="G/2",$I$3/2,W544="G/5",$I$3/5,W544="G/10",$I$3/10,W544="i",$I$3),"")</f>
        <v/>
      </c>
      <c r="Y544" s="189">
        <f t="shared" ca="1" si="43"/>
        <v>0</v>
      </c>
      <c r="Z544" s="101">
        <f t="shared" ca="1" si="44"/>
        <v>0</v>
      </c>
      <c r="AA544" s="163" t="str">
        <f t="shared" ca="1" si="45"/>
        <v/>
      </c>
      <c r="AB544" s="190" t="str" cm="1">
        <f t="array" aca="1" ref="AB544" ca="1">_xlfn.IFS(Z544=0,"",Z544&gt;2.9,0,Z544&gt;2.4,0.25,Z544&gt;1.9,0.5,Z544&gt;1.5,0.75,Z544&lt;1.6,1)</f>
        <v/>
      </c>
      <c r="AC544" s="191" t="str" cm="1">
        <f t="array" aca="1" ref="AC544" ca="1">_xlfn.IFS(F544=0," ",F544="ALTERNATIVO","REVISAR",F544="REGULAR","NO APLICA")</f>
        <v xml:space="preserve"> </v>
      </c>
      <c r="AD544" s="192" t="str" cm="1">
        <f t="array" ref="AD544">IFERROR(_xlfn.IFS(AND(L544="si",M544="si"),1,AND(L544="no",M544="si"),0.5,AND(L544="si",M544="no"),0.5,AND(L544="no",M544="no"),0),"")</f>
        <v/>
      </c>
    </row>
    <row r="545" spans="1:30">
      <c r="A545" s="101">
        <f ca="1"/>
        <v>0</v>
      </c>
      <c r="B545" s="101">
        <f ca="1"/>
        <v>0</v>
      </c>
      <c r="C545" s="101">
        <f ca="1"/>
        <v>0</v>
      </c>
      <c r="D545" s="101">
        <f ca="1"/>
        <v>0</v>
      </c>
      <c r="E545" s="101">
        <f ca="1"/>
        <v>0</v>
      </c>
      <c r="F545" s="101">
        <f ca="1"/>
        <v>0</v>
      </c>
      <c r="G545" s="101">
        <f ca="1"/>
        <v>0</v>
      </c>
      <c r="H545" s="101">
        <f ca="1"/>
        <v>0</v>
      </c>
      <c r="I545" s="101">
        <f ca="1"/>
        <v>0</v>
      </c>
      <c r="J545" s="101">
        <f ca="1"/>
        <v>0</v>
      </c>
      <c r="L545" s="205"/>
      <c r="M545" s="205"/>
      <c r="S545" s="92">
        <f t="shared" ca="1" si="42"/>
        <v>0</v>
      </c>
      <c r="U545" s="91">
        <f t="shared" ca="1" si="41"/>
        <v>0</v>
      </c>
      <c r="V545" s="91">
        <f t="shared" ca="1" si="41"/>
        <v>0</v>
      </c>
      <c r="W545" s="91">
        <f t="shared" ca="1" si="41"/>
        <v>0</v>
      </c>
      <c r="X545" s="91" t="str" cm="1">
        <f t="array" aca="1" ref="X545" ca="1">IFERROR(_xlfn.IFS(W545="E",1,W545="G/2",$I$3/2,W545="G/5",$I$3/5,W545="G/10",$I$3/10,W545="i",$I$3),"")</f>
        <v/>
      </c>
      <c r="Y545" s="189">
        <f t="shared" ca="1" si="43"/>
        <v>0</v>
      </c>
      <c r="Z545" s="101">
        <f t="shared" ca="1" si="44"/>
        <v>0</v>
      </c>
      <c r="AA545" s="163" t="str">
        <f t="shared" ca="1" si="45"/>
        <v/>
      </c>
      <c r="AB545" s="190" t="str" cm="1">
        <f t="array" aca="1" ref="AB545" ca="1">_xlfn.IFS(Z545=0,"",Z545&gt;2.9,0,Z545&gt;2.4,0.25,Z545&gt;1.9,0.5,Z545&gt;1.5,0.75,Z545&lt;1.6,1)</f>
        <v/>
      </c>
      <c r="AC545" s="191" t="str" cm="1">
        <f t="array" aca="1" ref="AC545" ca="1">_xlfn.IFS(F545=0," ",F545="ALTERNATIVO","REVISAR",F545="REGULAR","NO APLICA")</f>
        <v xml:space="preserve"> </v>
      </c>
      <c r="AD545" s="192" t="str" cm="1">
        <f t="array" ref="AD545">IFERROR(_xlfn.IFS(AND(L545="si",M545="si"),1,AND(L545="no",M545="si"),0.5,AND(L545="si",M545="no"),0.5,AND(L545="no",M545="no"),0),"")</f>
        <v/>
      </c>
    </row>
    <row r="546" spans="1:30">
      <c r="A546" s="101">
        <f ca="1"/>
        <v>0</v>
      </c>
      <c r="B546" s="101">
        <f ca="1"/>
        <v>0</v>
      </c>
      <c r="C546" s="101">
        <f ca="1"/>
        <v>0</v>
      </c>
      <c r="D546" s="101">
        <f ca="1"/>
        <v>0</v>
      </c>
      <c r="E546" s="101">
        <f ca="1"/>
        <v>0</v>
      </c>
      <c r="F546" s="101">
        <f ca="1"/>
        <v>0</v>
      </c>
      <c r="G546" s="101">
        <f ca="1"/>
        <v>0</v>
      </c>
      <c r="H546" s="101">
        <f ca="1"/>
        <v>0</v>
      </c>
      <c r="I546" s="101">
        <f ca="1"/>
        <v>0</v>
      </c>
      <c r="J546" s="101">
        <f ca="1"/>
        <v>0</v>
      </c>
      <c r="L546" s="205"/>
      <c r="M546" s="205"/>
      <c r="S546" s="92">
        <f t="shared" ca="1" si="42"/>
        <v>0</v>
      </c>
      <c r="U546" s="91">
        <f t="shared" ca="1" si="41"/>
        <v>0</v>
      </c>
      <c r="V546" s="91">
        <f t="shared" ca="1" si="41"/>
        <v>0</v>
      </c>
      <c r="W546" s="91">
        <f t="shared" ca="1" si="41"/>
        <v>0</v>
      </c>
      <c r="X546" s="91" t="str" cm="1">
        <f t="array" aca="1" ref="X546" ca="1">IFERROR(_xlfn.IFS(W546="E",1,W546="G/2",$I$3/2,W546="G/5",$I$3/5,W546="G/10",$I$3/10,W546="i",$I$3),"")</f>
        <v/>
      </c>
      <c r="Y546" s="189">
        <f t="shared" ca="1" si="43"/>
        <v>0</v>
      </c>
      <c r="Z546" s="101">
        <f t="shared" ca="1" si="44"/>
        <v>0</v>
      </c>
      <c r="AA546" s="163" t="str">
        <f t="shared" ca="1" si="45"/>
        <v/>
      </c>
      <c r="AB546" s="190" t="str" cm="1">
        <f t="array" aca="1" ref="AB546" ca="1">_xlfn.IFS(Z546=0,"",Z546&gt;2.9,0,Z546&gt;2.4,0.25,Z546&gt;1.9,0.5,Z546&gt;1.5,0.75,Z546&lt;1.6,1)</f>
        <v/>
      </c>
      <c r="AC546" s="191" t="str" cm="1">
        <f t="array" aca="1" ref="AC546" ca="1">_xlfn.IFS(F546=0," ",F546="ALTERNATIVO","REVISAR",F546="REGULAR","NO APLICA")</f>
        <v xml:space="preserve"> </v>
      </c>
      <c r="AD546" s="192" t="str" cm="1">
        <f t="array" ref="AD546">IFERROR(_xlfn.IFS(AND(L546="si",M546="si"),1,AND(L546="no",M546="si"),0.5,AND(L546="si",M546="no"),0.5,AND(L546="no",M546="no"),0),"")</f>
        <v/>
      </c>
    </row>
    <row r="547" spans="1:30">
      <c r="A547" s="101">
        <f ca="1"/>
        <v>0</v>
      </c>
      <c r="B547" s="101">
        <f ca="1"/>
        <v>0</v>
      </c>
      <c r="C547" s="101">
        <f ca="1"/>
        <v>0</v>
      </c>
      <c r="D547" s="101">
        <f ca="1"/>
        <v>0</v>
      </c>
      <c r="E547" s="101">
        <f ca="1"/>
        <v>0</v>
      </c>
      <c r="F547" s="101">
        <f ca="1"/>
        <v>0</v>
      </c>
      <c r="G547" s="101">
        <f ca="1"/>
        <v>0</v>
      </c>
      <c r="H547" s="101">
        <f ca="1"/>
        <v>0</v>
      </c>
      <c r="I547" s="101">
        <f ca="1"/>
        <v>0</v>
      </c>
      <c r="J547" s="101">
        <f ca="1"/>
        <v>0</v>
      </c>
      <c r="L547" s="205"/>
      <c r="M547" s="205"/>
      <c r="S547" s="92">
        <f t="shared" ca="1" si="42"/>
        <v>0</v>
      </c>
      <c r="U547" s="91">
        <f t="shared" ca="1" si="41"/>
        <v>0</v>
      </c>
      <c r="V547" s="91">
        <f t="shared" ca="1" si="41"/>
        <v>0</v>
      </c>
      <c r="W547" s="91">
        <f t="shared" ca="1" si="41"/>
        <v>0</v>
      </c>
      <c r="X547" s="91" t="str" cm="1">
        <f t="array" aca="1" ref="X547" ca="1">IFERROR(_xlfn.IFS(W547="E",1,W547="G/2",$I$3/2,W547="G/5",$I$3/5,W547="G/10",$I$3/10,W547="i",$I$3),"")</f>
        <v/>
      </c>
      <c r="Y547" s="189">
        <f t="shared" ca="1" si="43"/>
        <v>0</v>
      </c>
      <c r="Z547" s="101">
        <f t="shared" ca="1" si="44"/>
        <v>0</v>
      </c>
      <c r="AA547" s="163" t="str">
        <f t="shared" ca="1" si="45"/>
        <v/>
      </c>
      <c r="AB547" s="190" t="str" cm="1">
        <f t="array" aca="1" ref="AB547" ca="1">_xlfn.IFS(Z547=0,"",Z547&gt;2.9,0,Z547&gt;2.4,0.25,Z547&gt;1.9,0.5,Z547&gt;1.5,0.75,Z547&lt;1.6,1)</f>
        <v/>
      </c>
      <c r="AC547" s="191" t="str" cm="1">
        <f t="array" aca="1" ref="AC547" ca="1">_xlfn.IFS(F547=0," ",F547="ALTERNATIVO","REVISAR",F547="REGULAR","NO APLICA")</f>
        <v xml:space="preserve"> </v>
      </c>
      <c r="AD547" s="192" t="str" cm="1">
        <f t="array" ref="AD547">IFERROR(_xlfn.IFS(AND(L547="si",M547="si"),1,AND(L547="no",M547="si"),0.5,AND(L547="si",M547="no"),0.5,AND(L547="no",M547="no"),0),"")</f>
        <v/>
      </c>
    </row>
    <row r="548" spans="1:30">
      <c r="A548" s="101">
        <f ca="1"/>
        <v>0</v>
      </c>
      <c r="B548" s="101">
        <f ca="1"/>
        <v>0</v>
      </c>
      <c r="C548" s="101">
        <f ca="1"/>
        <v>0</v>
      </c>
      <c r="D548" s="101">
        <f ca="1"/>
        <v>0</v>
      </c>
      <c r="E548" s="101">
        <f ca="1"/>
        <v>0</v>
      </c>
      <c r="F548" s="101">
        <f ca="1"/>
        <v>0</v>
      </c>
      <c r="G548" s="101">
        <f ca="1"/>
        <v>0</v>
      </c>
      <c r="H548" s="101">
        <f ca="1"/>
        <v>0</v>
      </c>
      <c r="I548" s="101">
        <f ca="1"/>
        <v>0</v>
      </c>
      <c r="J548" s="101">
        <f ca="1"/>
        <v>0</v>
      </c>
      <c r="L548" s="205"/>
      <c r="M548" s="205"/>
      <c r="S548" s="92">
        <f t="shared" ca="1" si="42"/>
        <v>0</v>
      </c>
      <c r="U548" s="91">
        <f t="shared" ca="1" si="41"/>
        <v>0</v>
      </c>
      <c r="V548" s="91">
        <f t="shared" ca="1" si="41"/>
        <v>0</v>
      </c>
      <c r="W548" s="91">
        <f t="shared" ca="1" si="41"/>
        <v>0</v>
      </c>
      <c r="X548" s="91" t="str" cm="1">
        <f t="array" aca="1" ref="X548" ca="1">IFERROR(_xlfn.IFS(W548="E",1,W548="G/2",$I$3/2,W548="G/5",$I$3/5,W548="G/10",$I$3/10,W548="i",$I$3),"")</f>
        <v/>
      </c>
      <c r="Y548" s="189">
        <f t="shared" ca="1" si="43"/>
        <v>0</v>
      </c>
      <c r="Z548" s="101">
        <f t="shared" ca="1" si="44"/>
        <v>0</v>
      </c>
      <c r="AA548" s="163" t="str">
        <f t="shared" ca="1" si="45"/>
        <v/>
      </c>
      <c r="AB548" s="190" t="str" cm="1">
        <f t="array" aca="1" ref="AB548" ca="1">_xlfn.IFS(Z548=0,"",Z548&gt;2.9,0,Z548&gt;2.4,0.25,Z548&gt;1.9,0.5,Z548&gt;1.5,0.75,Z548&lt;1.6,1)</f>
        <v/>
      </c>
      <c r="AC548" s="191" t="str" cm="1">
        <f t="array" aca="1" ref="AC548" ca="1">_xlfn.IFS(F548=0," ",F548="ALTERNATIVO","REVISAR",F548="REGULAR","NO APLICA")</f>
        <v xml:space="preserve"> </v>
      </c>
      <c r="AD548" s="192" t="str" cm="1">
        <f t="array" ref="AD548">IFERROR(_xlfn.IFS(AND(L548="si",M548="si"),1,AND(L548="no",M548="si"),0.5,AND(L548="si",M548="no"),0.5,AND(L548="no",M548="no"),0),"")</f>
        <v/>
      </c>
    </row>
    <row r="549" spans="1:30">
      <c r="A549" s="101">
        <f ca="1"/>
        <v>0</v>
      </c>
      <c r="B549" s="101">
        <f ca="1"/>
        <v>0</v>
      </c>
      <c r="C549" s="101">
        <f ca="1"/>
        <v>0</v>
      </c>
      <c r="D549" s="101">
        <f ca="1"/>
        <v>0</v>
      </c>
      <c r="E549" s="101">
        <f ca="1"/>
        <v>0</v>
      </c>
      <c r="F549" s="101">
        <f ca="1"/>
        <v>0</v>
      </c>
      <c r="G549" s="101">
        <f ca="1"/>
        <v>0</v>
      </c>
      <c r="H549" s="101">
        <f ca="1"/>
        <v>0</v>
      </c>
      <c r="I549" s="101">
        <f ca="1"/>
        <v>0</v>
      </c>
      <c r="J549" s="101">
        <f ca="1"/>
        <v>0</v>
      </c>
      <c r="L549" s="205"/>
      <c r="M549" s="205"/>
      <c r="S549" s="92">
        <f t="shared" ca="1" si="42"/>
        <v>0</v>
      </c>
      <c r="U549" s="91">
        <f t="shared" ref="U549:W612" ca="1" si="46">IFERROR(A549,"")</f>
        <v>0</v>
      </c>
      <c r="V549" s="91">
        <f t="shared" ca="1" si="46"/>
        <v>0</v>
      </c>
      <c r="W549" s="91">
        <f t="shared" ca="1" si="46"/>
        <v>0</v>
      </c>
      <c r="X549" s="91" t="str" cm="1">
        <f t="array" aca="1" ref="X549" ca="1">IFERROR(_xlfn.IFS(W549="E",1,W549="G/2",$I$3/2,W549="G/5",$I$3/5,W549="G/10",$I$3/10,W549="i",$I$3),"")</f>
        <v/>
      </c>
      <c r="Y549" s="189">
        <f t="shared" ca="1" si="43"/>
        <v>0</v>
      </c>
      <c r="Z549" s="101">
        <f t="shared" ca="1" si="44"/>
        <v>0</v>
      </c>
      <c r="AA549" s="163" t="str">
        <f t="shared" ca="1" si="45"/>
        <v/>
      </c>
      <c r="AB549" s="190" t="str" cm="1">
        <f t="array" aca="1" ref="AB549" ca="1">_xlfn.IFS(Z549=0,"",Z549&gt;2.9,0,Z549&gt;2.4,0.25,Z549&gt;1.9,0.5,Z549&gt;1.5,0.75,Z549&lt;1.6,1)</f>
        <v/>
      </c>
      <c r="AC549" s="191" t="str" cm="1">
        <f t="array" aca="1" ref="AC549" ca="1">_xlfn.IFS(F549=0," ",F549="ALTERNATIVO","REVISAR",F549="REGULAR","NO APLICA")</f>
        <v xml:space="preserve"> </v>
      </c>
      <c r="AD549" s="192" t="str" cm="1">
        <f t="array" ref="AD549">IFERROR(_xlfn.IFS(AND(L549="si",M549="si"),1,AND(L549="no",M549="si"),0.5,AND(L549="si",M549="no"),0.5,AND(L549="no",M549="no"),0),"")</f>
        <v/>
      </c>
    </row>
    <row r="550" spans="1:30">
      <c r="A550" s="101">
        <f ca="1"/>
        <v>0</v>
      </c>
      <c r="B550" s="101">
        <f ca="1"/>
        <v>0</v>
      </c>
      <c r="C550" s="101">
        <f ca="1"/>
        <v>0</v>
      </c>
      <c r="D550" s="101">
        <f ca="1"/>
        <v>0</v>
      </c>
      <c r="E550" s="101">
        <f ca="1"/>
        <v>0</v>
      </c>
      <c r="F550" s="101">
        <f ca="1"/>
        <v>0</v>
      </c>
      <c r="G550" s="101">
        <f ca="1"/>
        <v>0</v>
      </c>
      <c r="H550" s="101">
        <f ca="1"/>
        <v>0</v>
      </c>
      <c r="I550" s="101">
        <f ca="1"/>
        <v>0</v>
      </c>
      <c r="J550" s="101">
        <f ca="1"/>
        <v>0</v>
      </c>
      <c r="L550" s="205"/>
      <c r="M550" s="205"/>
      <c r="S550" s="92">
        <f t="shared" ca="1" si="42"/>
        <v>0</v>
      </c>
      <c r="U550" s="91">
        <f t="shared" ca="1" si="46"/>
        <v>0</v>
      </c>
      <c r="V550" s="91">
        <f t="shared" ca="1" si="46"/>
        <v>0</v>
      </c>
      <c r="W550" s="91">
        <f t="shared" ca="1" si="46"/>
        <v>0</v>
      </c>
      <c r="X550" s="91" t="str" cm="1">
        <f t="array" aca="1" ref="X550" ca="1">IFERROR(_xlfn.IFS(W550="E",1,W550="G/2",$I$3/2,W550="G/5",$I$3/5,W550="G/10",$I$3/10,W550="i",$I$3),"")</f>
        <v/>
      </c>
      <c r="Y550" s="189">
        <f t="shared" ca="1" si="43"/>
        <v>0</v>
      </c>
      <c r="Z550" s="101">
        <f t="shared" ca="1" si="44"/>
        <v>0</v>
      </c>
      <c r="AA550" s="163" t="str">
        <f t="shared" ca="1" si="45"/>
        <v/>
      </c>
      <c r="AB550" s="190" t="str" cm="1">
        <f t="array" aca="1" ref="AB550" ca="1">_xlfn.IFS(Z550=0,"",Z550&gt;2.9,0,Z550&gt;2.4,0.25,Z550&gt;1.9,0.5,Z550&gt;1.5,0.75,Z550&lt;1.6,1)</f>
        <v/>
      </c>
      <c r="AC550" s="191" t="str" cm="1">
        <f t="array" aca="1" ref="AC550" ca="1">_xlfn.IFS(F550=0," ",F550="ALTERNATIVO","REVISAR",F550="REGULAR","NO APLICA")</f>
        <v xml:space="preserve"> </v>
      </c>
      <c r="AD550" s="192" t="str" cm="1">
        <f t="array" ref="AD550">IFERROR(_xlfn.IFS(AND(L550="si",M550="si"),1,AND(L550="no",M550="si"),0.5,AND(L550="si",M550="no"),0.5,AND(L550="no",M550="no"),0),"")</f>
        <v/>
      </c>
    </row>
    <row r="551" spans="1:30">
      <c r="A551" s="101">
        <f ca="1"/>
        <v>0</v>
      </c>
      <c r="B551" s="101">
        <f ca="1"/>
        <v>0</v>
      </c>
      <c r="C551" s="101">
        <f ca="1"/>
        <v>0</v>
      </c>
      <c r="D551" s="101">
        <f ca="1"/>
        <v>0</v>
      </c>
      <c r="E551" s="101">
        <f ca="1"/>
        <v>0</v>
      </c>
      <c r="F551" s="101">
        <f ca="1"/>
        <v>0</v>
      </c>
      <c r="G551" s="101">
        <f ca="1"/>
        <v>0</v>
      </c>
      <c r="H551" s="101">
        <f ca="1"/>
        <v>0</v>
      </c>
      <c r="I551" s="101">
        <f ca="1"/>
        <v>0</v>
      </c>
      <c r="J551" s="101">
        <f ca="1"/>
        <v>0</v>
      </c>
      <c r="L551" s="205"/>
      <c r="M551" s="205"/>
      <c r="S551" s="92">
        <f t="shared" ca="1" si="42"/>
        <v>0</v>
      </c>
      <c r="U551" s="91">
        <f t="shared" ca="1" si="46"/>
        <v>0</v>
      </c>
      <c r="V551" s="91">
        <f t="shared" ca="1" si="46"/>
        <v>0</v>
      </c>
      <c r="W551" s="91">
        <f t="shared" ca="1" si="46"/>
        <v>0</v>
      </c>
      <c r="X551" s="91" t="str" cm="1">
        <f t="array" aca="1" ref="X551" ca="1">IFERROR(_xlfn.IFS(W551="E",1,W551="G/2",$I$3/2,W551="G/5",$I$3/5,W551="G/10",$I$3/10,W551="i",$I$3),"")</f>
        <v/>
      </c>
      <c r="Y551" s="189">
        <f t="shared" ca="1" si="43"/>
        <v>0</v>
      </c>
      <c r="Z551" s="101">
        <f t="shared" ca="1" si="44"/>
        <v>0</v>
      </c>
      <c r="AA551" s="163" t="str">
        <f t="shared" ca="1" si="45"/>
        <v/>
      </c>
      <c r="AB551" s="190" t="str" cm="1">
        <f t="array" aca="1" ref="AB551" ca="1">_xlfn.IFS(Z551=0,"",Z551&gt;2.9,0,Z551&gt;2.4,0.25,Z551&gt;1.9,0.5,Z551&gt;1.5,0.75,Z551&lt;1.6,1)</f>
        <v/>
      </c>
      <c r="AC551" s="191" t="str" cm="1">
        <f t="array" aca="1" ref="AC551" ca="1">_xlfn.IFS(F551=0," ",F551="ALTERNATIVO","REVISAR",F551="REGULAR","NO APLICA")</f>
        <v xml:space="preserve"> </v>
      </c>
      <c r="AD551" s="192" t="str" cm="1">
        <f t="array" ref="AD551">IFERROR(_xlfn.IFS(AND(L551="si",M551="si"),1,AND(L551="no",M551="si"),0.5,AND(L551="si",M551="no"),0.5,AND(L551="no",M551="no"),0),"")</f>
        <v/>
      </c>
    </row>
    <row r="552" spans="1:30">
      <c r="A552" s="101">
        <f ca="1"/>
        <v>0</v>
      </c>
      <c r="B552" s="101">
        <f ca="1"/>
        <v>0</v>
      </c>
      <c r="C552" s="101">
        <f ca="1"/>
        <v>0</v>
      </c>
      <c r="D552" s="101">
        <f ca="1"/>
        <v>0</v>
      </c>
      <c r="E552" s="101">
        <f ca="1"/>
        <v>0</v>
      </c>
      <c r="F552" s="101">
        <f ca="1"/>
        <v>0</v>
      </c>
      <c r="G552" s="101">
        <f ca="1"/>
        <v>0</v>
      </c>
      <c r="H552" s="101">
        <f ca="1"/>
        <v>0</v>
      </c>
      <c r="I552" s="101">
        <f ca="1"/>
        <v>0</v>
      </c>
      <c r="J552" s="101">
        <f ca="1"/>
        <v>0</v>
      </c>
      <c r="L552" s="205"/>
      <c r="M552" s="205"/>
      <c r="S552" s="92">
        <f t="shared" ca="1" si="42"/>
        <v>0</v>
      </c>
      <c r="U552" s="91">
        <f t="shared" ca="1" si="46"/>
        <v>0</v>
      </c>
      <c r="V552" s="91">
        <f t="shared" ca="1" si="46"/>
        <v>0</v>
      </c>
      <c r="W552" s="91">
        <f t="shared" ca="1" si="46"/>
        <v>0</v>
      </c>
      <c r="X552" s="91" t="str" cm="1">
        <f t="array" aca="1" ref="X552" ca="1">IFERROR(_xlfn.IFS(W552="E",1,W552="G/2",$I$3/2,W552="G/5",$I$3/5,W552="G/10",$I$3/10,W552="i",$I$3),"")</f>
        <v/>
      </c>
      <c r="Y552" s="189">
        <f t="shared" ca="1" si="43"/>
        <v>0</v>
      </c>
      <c r="Z552" s="101">
        <f t="shared" ca="1" si="44"/>
        <v>0</v>
      </c>
      <c r="AA552" s="163" t="str">
        <f t="shared" ca="1" si="45"/>
        <v/>
      </c>
      <c r="AB552" s="190" t="str" cm="1">
        <f t="array" aca="1" ref="AB552" ca="1">_xlfn.IFS(Z552=0,"",Z552&gt;2.9,0,Z552&gt;2.4,0.25,Z552&gt;1.9,0.5,Z552&gt;1.5,0.75,Z552&lt;1.6,1)</f>
        <v/>
      </c>
      <c r="AC552" s="191" t="str" cm="1">
        <f t="array" aca="1" ref="AC552" ca="1">_xlfn.IFS(F552=0," ",F552="ALTERNATIVO","REVISAR",F552="REGULAR","NO APLICA")</f>
        <v xml:space="preserve"> </v>
      </c>
      <c r="AD552" s="192" t="str" cm="1">
        <f t="array" ref="AD552">IFERROR(_xlfn.IFS(AND(L552="si",M552="si"),1,AND(L552="no",M552="si"),0.5,AND(L552="si",M552="no"),0.5,AND(L552="no",M552="no"),0),"")</f>
        <v/>
      </c>
    </row>
    <row r="553" spans="1:30">
      <c r="A553" s="101">
        <f ca="1"/>
        <v>0</v>
      </c>
      <c r="B553" s="101">
        <f ca="1"/>
        <v>0</v>
      </c>
      <c r="C553" s="101">
        <f ca="1"/>
        <v>0</v>
      </c>
      <c r="D553" s="101">
        <f ca="1"/>
        <v>0</v>
      </c>
      <c r="E553" s="101">
        <f ca="1"/>
        <v>0</v>
      </c>
      <c r="F553" s="101">
        <f ca="1"/>
        <v>0</v>
      </c>
      <c r="G553" s="101">
        <f ca="1"/>
        <v>0</v>
      </c>
      <c r="H553" s="101">
        <f ca="1"/>
        <v>0</v>
      </c>
      <c r="I553" s="101">
        <f ca="1"/>
        <v>0</v>
      </c>
      <c r="J553" s="101">
        <f ca="1"/>
        <v>0</v>
      </c>
      <c r="L553" s="205"/>
      <c r="M553" s="205"/>
      <c r="S553" s="92">
        <f t="shared" ca="1" si="42"/>
        <v>0</v>
      </c>
      <c r="U553" s="91">
        <f t="shared" ca="1" si="46"/>
        <v>0</v>
      </c>
      <c r="V553" s="91">
        <f t="shared" ca="1" si="46"/>
        <v>0</v>
      </c>
      <c r="W553" s="91">
        <f t="shared" ca="1" si="46"/>
        <v>0</v>
      </c>
      <c r="X553" s="91" t="str" cm="1">
        <f t="array" aca="1" ref="X553" ca="1">IFERROR(_xlfn.IFS(W553="E",1,W553="G/2",$I$3/2,W553="G/5",$I$3/5,W553="G/10",$I$3/10,W553="i",$I$3),"")</f>
        <v/>
      </c>
      <c r="Y553" s="189">
        <f t="shared" ca="1" si="43"/>
        <v>0</v>
      </c>
      <c r="Z553" s="101">
        <f t="shared" ca="1" si="44"/>
        <v>0</v>
      </c>
      <c r="AA553" s="163" t="str">
        <f t="shared" ca="1" si="45"/>
        <v/>
      </c>
      <c r="AB553" s="190" t="str" cm="1">
        <f t="array" aca="1" ref="AB553" ca="1">_xlfn.IFS(Z553=0,"",Z553&gt;2.9,0,Z553&gt;2.4,0.25,Z553&gt;1.9,0.5,Z553&gt;1.5,0.75,Z553&lt;1.6,1)</f>
        <v/>
      </c>
      <c r="AC553" s="191" t="str" cm="1">
        <f t="array" aca="1" ref="AC553" ca="1">_xlfn.IFS(F553=0," ",F553="ALTERNATIVO","REVISAR",F553="REGULAR","NO APLICA")</f>
        <v xml:space="preserve"> </v>
      </c>
      <c r="AD553" s="192" t="str" cm="1">
        <f t="array" ref="AD553">IFERROR(_xlfn.IFS(AND(L553="si",M553="si"),1,AND(L553="no",M553="si"),0.5,AND(L553="si",M553="no"),0.5,AND(L553="no",M553="no"),0),"")</f>
        <v/>
      </c>
    </row>
    <row r="554" spans="1:30">
      <c r="A554" s="101">
        <f ca="1"/>
        <v>0</v>
      </c>
      <c r="B554" s="101">
        <f ca="1"/>
        <v>0</v>
      </c>
      <c r="C554" s="101">
        <f ca="1"/>
        <v>0</v>
      </c>
      <c r="D554" s="101">
        <f ca="1"/>
        <v>0</v>
      </c>
      <c r="E554" s="101">
        <f ca="1"/>
        <v>0</v>
      </c>
      <c r="F554" s="101">
        <f ca="1"/>
        <v>0</v>
      </c>
      <c r="G554" s="101">
        <f ca="1"/>
        <v>0</v>
      </c>
      <c r="H554" s="101">
        <f ca="1"/>
        <v>0</v>
      </c>
      <c r="I554" s="101">
        <f ca="1"/>
        <v>0</v>
      </c>
      <c r="J554" s="101">
        <f ca="1"/>
        <v>0</v>
      </c>
      <c r="L554" s="205"/>
      <c r="M554" s="205"/>
      <c r="S554" s="92">
        <f t="shared" ca="1" si="42"/>
        <v>0</v>
      </c>
      <c r="U554" s="91">
        <f t="shared" ca="1" si="46"/>
        <v>0</v>
      </c>
      <c r="V554" s="91">
        <f t="shared" ca="1" si="46"/>
        <v>0</v>
      </c>
      <c r="W554" s="91">
        <f t="shared" ca="1" si="46"/>
        <v>0</v>
      </c>
      <c r="X554" s="91" t="str" cm="1">
        <f t="array" aca="1" ref="X554" ca="1">IFERROR(_xlfn.IFS(W554="E",1,W554="G/2",$I$3/2,W554="G/5",$I$3/5,W554="G/10",$I$3/10,W554="i",$I$3),"")</f>
        <v/>
      </c>
      <c r="Y554" s="189">
        <f t="shared" ca="1" si="43"/>
        <v>0</v>
      </c>
      <c r="Z554" s="101">
        <f t="shared" ca="1" si="44"/>
        <v>0</v>
      </c>
      <c r="AA554" s="163" t="str">
        <f t="shared" ca="1" si="45"/>
        <v/>
      </c>
      <c r="AB554" s="190" t="str" cm="1">
        <f t="array" aca="1" ref="AB554" ca="1">_xlfn.IFS(Z554=0,"",Z554&gt;2.9,0,Z554&gt;2.4,0.25,Z554&gt;1.9,0.5,Z554&gt;1.5,0.75,Z554&lt;1.6,1)</f>
        <v/>
      </c>
      <c r="AC554" s="191" t="str" cm="1">
        <f t="array" aca="1" ref="AC554" ca="1">_xlfn.IFS(F554=0," ",F554="ALTERNATIVO","REVISAR",F554="REGULAR","NO APLICA")</f>
        <v xml:space="preserve"> </v>
      </c>
      <c r="AD554" s="192" t="str" cm="1">
        <f t="array" ref="AD554">IFERROR(_xlfn.IFS(AND(L554="si",M554="si"),1,AND(L554="no",M554="si"),0.5,AND(L554="si",M554="no"),0.5,AND(L554="no",M554="no"),0),"")</f>
        <v/>
      </c>
    </row>
    <row r="555" spans="1:30">
      <c r="A555" s="101">
        <f ca="1"/>
        <v>0</v>
      </c>
      <c r="B555" s="101">
        <f ca="1"/>
        <v>0</v>
      </c>
      <c r="C555" s="101">
        <f ca="1"/>
        <v>0</v>
      </c>
      <c r="D555" s="101">
        <f ca="1"/>
        <v>0</v>
      </c>
      <c r="E555" s="101">
        <f ca="1"/>
        <v>0</v>
      </c>
      <c r="F555" s="101">
        <f ca="1"/>
        <v>0</v>
      </c>
      <c r="G555" s="101">
        <f ca="1"/>
        <v>0</v>
      </c>
      <c r="H555" s="101">
        <f ca="1"/>
        <v>0</v>
      </c>
      <c r="I555" s="101">
        <f ca="1"/>
        <v>0</v>
      </c>
      <c r="J555" s="101">
        <f ca="1"/>
        <v>0</v>
      </c>
      <c r="L555" s="205"/>
      <c r="M555" s="205"/>
      <c r="S555" s="92">
        <f t="shared" ca="1" si="42"/>
        <v>0</v>
      </c>
      <c r="U555" s="91">
        <f t="shared" ca="1" si="46"/>
        <v>0</v>
      </c>
      <c r="V555" s="91">
        <f t="shared" ca="1" si="46"/>
        <v>0</v>
      </c>
      <c r="W555" s="91">
        <f t="shared" ca="1" si="46"/>
        <v>0</v>
      </c>
      <c r="X555" s="91" t="str" cm="1">
        <f t="array" aca="1" ref="X555" ca="1">IFERROR(_xlfn.IFS(W555="E",1,W555="G/2",$I$3/2,W555="G/5",$I$3/5,W555="G/10",$I$3/10,W555="i",$I$3),"")</f>
        <v/>
      </c>
      <c r="Y555" s="189">
        <f t="shared" ca="1" si="43"/>
        <v>0</v>
      </c>
      <c r="Z555" s="101">
        <f t="shared" ca="1" si="44"/>
        <v>0</v>
      </c>
      <c r="AA555" s="163" t="str">
        <f t="shared" ca="1" si="45"/>
        <v/>
      </c>
      <c r="AB555" s="190" t="str" cm="1">
        <f t="array" aca="1" ref="AB555" ca="1">_xlfn.IFS(Z555=0,"",Z555&gt;2.9,0,Z555&gt;2.4,0.25,Z555&gt;1.9,0.5,Z555&gt;1.5,0.75,Z555&lt;1.6,1)</f>
        <v/>
      </c>
      <c r="AC555" s="191" t="str" cm="1">
        <f t="array" aca="1" ref="AC555" ca="1">_xlfn.IFS(F555=0," ",F555="ALTERNATIVO","REVISAR",F555="REGULAR","NO APLICA")</f>
        <v xml:space="preserve"> </v>
      </c>
      <c r="AD555" s="192" t="str" cm="1">
        <f t="array" ref="AD555">IFERROR(_xlfn.IFS(AND(L555="si",M555="si"),1,AND(L555="no",M555="si"),0.5,AND(L555="si",M555="no"),0.5,AND(L555="no",M555="no"),0),"")</f>
        <v/>
      </c>
    </row>
    <row r="556" spans="1:30">
      <c r="A556" s="101">
        <f ca="1"/>
        <v>0</v>
      </c>
      <c r="B556" s="101">
        <f ca="1"/>
        <v>0</v>
      </c>
      <c r="C556" s="101">
        <f ca="1"/>
        <v>0</v>
      </c>
      <c r="D556" s="101">
        <f ca="1"/>
        <v>0</v>
      </c>
      <c r="E556" s="101">
        <f ca="1"/>
        <v>0</v>
      </c>
      <c r="F556" s="101">
        <f ca="1"/>
        <v>0</v>
      </c>
      <c r="G556" s="101">
        <f ca="1"/>
        <v>0</v>
      </c>
      <c r="H556" s="101">
        <f ca="1"/>
        <v>0</v>
      </c>
      <c r="I556" s="101">
        <f ca="1"/>
        <v>0</v>
      </c>
      <c r="J556" s="101">
        <f ca="1"/>
        <v>0</v>
      </c>
      <c r="L556" s="205"/>
      <c r="M556" s="205"/>
      <c r="S556" s="92">
        <f t="shared" ca="1" si="42"/>
        <v>0</v>
      </c>
      <c r="U556" s="91">
        <f t="shared" ca="1" si="46"/>
        <v>0</v>
      </c>
      <c r="V556" s="91">
        <f t="shared" ca="1" si="46"/>
        <v>0</v>
      </c>
      <c r="W556" s="91">
        <f t="shared" ca="1" si="46"/>
        <v>0</v>
      </c>
      <c r="X556" s="91" t="str" cm="1">
        <f t="array" aca="1" ref="X556" ca="1">IFERROR(_xlfn.IFS(W556="E",1,W556="G/2",$I$3/2,W556="G/5",$I$3/5,W556="G/10",$I$3/10,W556="i",$I$3),"")</f>
        <v/>
      </c>
      <c r="Y556" s="189">
        <f t="shared" ca="1" si="43"/>
        <v>0</v>
      </c>
      <c r="Z556" s="101">
        <f t="shared" ca="1" si="44"/>
        <v>0</v>
      </c>
      <c r="AA556" s="163" t="str">
        <f t="shared" ca="1" si="45"/>
        <v/>
      </c>
      <c r="AB556" s="190" t="str" cm="1">
        <f t="array" aca="1" ref="AB556" ca="1">_xlfn.IFS(Z556=0,"",Z556&gt;2.9,0,Z556&gt;2.4,0.25,Z556&gt;1.9,0.5,Z556&gt;1.5,0.75,Z556&lt;1.6,1)</f>
        <v/>
      </c>
      <c r="AC556" s="191" t="str" cm="1">
        <f t="array" aca="1" ref="AC556" ca="1">_xlfn.IFS(F556=0," ",F556="ALTERNATIVO","REVISAR",F556="REGULAR","NO APLICA")</f>
        <v xml:space="preserve"> </v>
      </c>
      <c r="AD556" s="192" t="str" cm="1">
        <f t="array" ref="AD556">IFERROR(_xlfn.IFS(AND(L556="si",M556="si"),1,AND(L556="no",M556="si"),0.5,AND(L556="si",M556="no"),0.5,AND(L556="no",M556="no"),0),"")</f>
        <v/>
      </c>
    </row>
    <row r="557" spans="1:30">
      <c r="A557" s="101">
        <f ca="1"/>
        <v>0</v>
      </c>
      <c r="B557" s="101">
        <f ca="1"/>
        <v>0</v>
      </c>
      <c r="C557" s="101">
        <f ca="1"/>
        <v>0</v>
      </c>
      <c r="D557" s="101">
        <f ca="1"/>
        <v>0</v>
      </c>
      <c r="E557" s="101">
        <f ca="1"/>
        <v>0</v>
      </c>
      <c r="F557" s="101">
        <f ca="1"/>
        <v>0</v>
      </c>
      <c r="G557" s="101">
        <f ca="1"/>
        <v>0</v>
      </c>
      <c r="H557" s="101">
        <f ca="1"/>
        <v>0</v>
      </c>
      <c r="I557" s="101">
        <f ca="1"/>
        <v>0</v>
      </c>
      <c r="J557" s="101">
        <f ca="1"/>
        <v>0</v>
      </c>
      <c r="L557" s="205"/>
      <c r="M557" s="205"/>
      <c r="S557" s="92">
        <f t="shared" ca="1" si="42"/>
        <v>0</v>
      </c>
      <c r="U557" s="91">
        <f t="shared" ca="1" si="46"/>
        <v>0</v>
      </c>
      <c r="V557" s="91">
        <f t="shared" ca="1" si="46"/>
        <v>0</v>
      </c>
      <c r="W557" s="91">
        <f t="shared" ca="1" si="46"/>
        <v>0</v>
      </c>
      <c r="X557" s="91" t="str" cm="1">
        <f t="array" aca="1" ref="X557" ca="1">IFERROR(_xlfn.IFS(W557="E",1,W557="G/2",$I$3/2,W557="G/5",$I$3/5,W557="G/10",$I$3/10,W557="i",$I$3),"")</f>
        <v/>
      </c>
      <c r="Y557" s="189">
        <f t="shared" ca="1" si="43"/>
        <v>0</v>
      </c>
      <c r="Z557" s="101">
        <f t="shared" ca="1" si="44"/>
        <v>0</v>
      </c>
      <c r="AA557" s="163" t="str">
        <f t="shared" ca="1" si="45"/>
        <v/>
      </c>
      <c r="AB557" s="190" t="str" cm="1">
        <f t="array" aca="1" ref="AB557" ca="1">_xlfn.IFS(Z557=0,"",Z557&gt;2.9,0,Z557&gt;2.4,0.25,Z557&gt;1.9,0.5,Z557&gt;1.5,0.75,Z557&lt;1.6,1)</f>
        <v/>
      </c>
      <c r="AC557" s="191" t="str" cm="1">
        <f t="array" aca="1" ref="AC557" ca="1">_xlfn.IFS(F557=0," ",F557="ALTERNATIVO","REVISAR",F557="REGULAR","NO APLICA")</f>
        <v xml:space="preserve"> </v>
      </c>
      <c r="AD557" s="192" t="str" cm="1">
        <f t="array" ref="AD557">IFERROR(_xlfn.IFS(AND(L557="si",M557="si"),1,AND(L557="no",M557="si"),0.5,AND(L557="si",M557="no"),0.5,AND(L557="no",M557="no"),0),"")</f>
        <v/>
      </c>
    </row>
    <row r="558" spans="1:30">
      <c r="A558" s="101">
        <f ca="1"/>
        <v>0</v>
      </c>
      <c r="B558" s="101">
        <f ca="1"/>
        <v>0</v>
      </c>
      <c r="C558" s="101">
        <f ca="1"/>
        <v>0</v>
      </c>
      <c r="D558" s="101">
        <f ca="1"/>
        <v>0</v>
      </c>
      <c r="E558" s="101">
        <f ca="1"/>
        <v>0</v>
      </c>
      <c r="F558" s="101">
        <f ca="1"/>
        <v>0</v>
      </c>
      <c r="G558" s="101">
        <f ca="1"/>
        <v>0</v>
      </c>
      <c r="H558" s="101">
        <f ca="1"/>
        <v>0</v>
      </c>
      <c r="I558" s="101">
        <f ca="1"/>
        <v>0</v>
      </c>
      <c r="J558" s="101">
        <f ca="1"/>
        <v>0</v>
      </c>
      <c r="L558" s="205"/>
      <c r="M558" s="205"/>
      <c r="S558" s="92">
        <f t="shared" ca="1" si="42"/>
        <v>0</v>
      </c>
      <c r="U558" s="91">
        <f t="shared" ca="1" si="46"/>
        <v>0</v>
      </c>
      <c r="V558" s="91">
        <f t="shared" ca="1" si="46"/>
        <v>0</v>
      </c>
      <c r="W558" s="91">
        <f t="shared" ca="1" si="46"/>
        <v>0</v>
      </c>
      <c r="X558" s="91" t="str" cm="1">
        <f t="array" aca="1" ref="X558" ca="1">IFERROR(_xlfn.IFS(W558="E",1,W558="G/2",$I$3/2,W558="G/5",$I$3/5,W558="G/10",$I$3/10,W558="i",$I$3),"")</f>
        <v/>
      </c>
      <c r="Y558" s="189">
        <f t="shared" ca="1" si="43"/>
        <v>0</v>
      </c>
      <c r="Z558" s="101">
        <f t="shared" ca="1" si="44"/>
        <v>0</v>
      </c>
      <c r="AA558" s="163" t="str">
        <f t="shared" ca="1" si="45"/>
        <v/>
      </c>
      <c r="AB558" s="190" t="str" cm="1">
        <f t="array" aca="1" ref="AB558" ca="1">_xlfn.IFS(Z558=0,"",Z558&gt;2.9,0,Z558&gt;2.4,0.25,Z558&gt;1.9,0.5,Z558&gt;1.5,0.75,Z558&lt;1.6,1)</f>
        <v/>
      </c>
      <c r="AC558" s="191" t="str" cm="1">
        <f t="array" aca="1" ref="AC558" ca="1">_xlfn.IFS(F558=0," ",F558="ALTERNATIVO","REVISAR",F558="REGULAR","NO APLICA")</f>
        <v xml:space="preserve"> </v>
      </c>
      <c r="AD558" s="192" t="str" cm="1">
        <f t="array" ref="AD558">IFERROR(_xlfn.IFS(AND(L558="si",M558="si"),1,AND(L558="no",M558="si"),0.5,AND(L558="si",M558="no"),0.5,AND(L558="no",M558="no"),0),"")</f>
        <v/>
      </c>
    </row>
    <row r="559" spans="1:30">
      <c r="A559" s="101">
        <f ca="1"/>
        <v>0</v>
      </c>
      <c r="B559" s="101">
        <f ca="1"/>
        <v>0</v>
      </c>
      <c r="C559" s="101">
        <f ca="1"/>
        <v>0</v>
      </c>
      <c r="D559" s="101">
        <f ca="1"/>
        <v>0</v>
      </c>
      <c r="E559" s="101">
        <f ca="1"/>
        <v>0</v>
      </c>
      <c r="F559" s="101">
        <f ca="1"/>
        <v>0</v>
      </c>
      <c r="G559" s="101">
        <f ca="1"/>
        <v>0</v>
      </c>
      <c r="H559" s="101">
        <f ca="1"/>
        <v>0</v>
      </c>
      <c r="I559" s="101">
        <f ca="1"/>
        <v>0</v>
      </c>
      <c r="J559" s="101">
        <f ca="1"/>
        <v>0</v>
      </c>
      <c r="L559" s="205"/>
      <c r="M559" s="205"/>
      <c r="S559" s="92">
        <f t="shared" ca="1" si="42"/>
        <v>0</v>
      </c>
      <c r="U559" s="91">
        <f t="shared" ca="1" si="46"/>
        <v>0</v>
      </c>
      <c r="V559" s="91">
        <f t="shared" ca="1" si="46"/>
        <v>0</v>
      </c>
      <c r="W559" s="91">
        <f t="shared" ca="1" si="46"/>
        <v>0</v>
      </c>
      <c r="X559" s="91" t="str" cm="1">
        <f t="array" aca="1" ref="X559" ca="1">IFERROR(_xlfn.IFS(W559="E",1,W559="G/2",$I$3/2,W559="G/5",$I$3/5,W559="G/10",$I$3/10,W559="i",$I$3),"")</f>
        <v/>
      </c>
      <c r="Y559" s="189">
        <f t="shared" ca="1" si="43"/>
        <v>0</v>
      </c>
      <c r="Z559" s="101">
        <f t="shared" ca="1" si="44"/>
        <v>0</v>
      </c>
      <c r="AA559" s="163" t="str">
        <f t="shared" ca="1" si="45"/>
        <v/>
      </c>
      <c r="AB559" s="190" t="str" cm="1">
        <f t="array" aca="1" ref="AB559" ca="1">_xlfn.IFS(Z559=0,"",Z559&gt;2.9,0,Z559&gt;2.4,0.25,Z559&gt;1.9,0.5,Z559&gt;1.5,0.75,Z559&lt;1.6,1)</f>
        <v/>
      </c>
      <c r="AC559" s="191" t="str" cm="1">
        <f t="array" aca="1" ref="AC559" ca="1">_xlfn.IFS(F559=0," ",F559="ALTERNATIVO","REVISAR",F559="REGULAR","NO APLICA")</f>
        <v xml:space="preserve"> </v>
      </c>
      <c r="AD559" s="192" t="str" cm="1">
        <f t="array" ref="AD559">IFERROR(_xlfn.IFS(AND(L559="si",M559="si"),1,AND(L559="no",M559="si"),0.5,AND(L559="si",M559="no"),0.5,AND(L559="no",M559="no"),0),"")</f>
        <v/>
      </c>
    </row>
    <row r="560" spans="1:30">
      <c r="A560" s="101">
        <f ca="1"/>
        <v>0</v>
      </c>
      <c r="B560" s="101">
        <f ca="1"/>
        <v>0</v>
      </c>
      <c r="C560" s="101">
        <f ca="1"/>
        <v>0</v>
      </c>
      <c r="D560" s="101">
        <f ca="1"/>
        <v>0</v>
      </c>
      <c r="E560" s="101">
        <f ca="1"/>
        <v>0</v>
      </c>
      <c r="F560" s="101">
        <f ca="1"/>
        <v>0</v>
      </c>
      <c r="G560" s="101">
        <f ca="1"/>
        <v>0</v>
      </c>
      <c r="H560" s="101">
        <f ca="1"/>
        <v>0</v>
      </c>
      <c r="I560" s="101">
        <f ca="1"/>
        <v>0</v>
      </c>
      <c r="J560" s="101">
        <f ca="1"/>
        <v>0</v>
      </c>
      <c r="L560" s="205"/>
      <c r="M560" s="205"/>
      <c r="S560" s="92">
        <f t="shared" ca="1" si="42"/>
        <v>0</v>
      </c>
      <c r="U560" s="91">
        <f t="shared" ca="1" si="46"/>
        <v>0</v>
      </c>
      <c r="V560" s="91">
        <f t="shared" ca="1" si="46"/>
        <v>0</v>
      </c>
      <c r="W560" s="91">
        <f t="shared" ca="1" si="46"/>
        <v>0</v>
      </c>
      <c r="X560" s="91" t="str" cm="1">
        <f t="array" aca="1" ref="X560" ca="1">IFERROR(_xlfn.IFS(W560="E",1,W560="G/2",$I$3/2,W560="G/5",$I$3/5,W560="G/10",$I$3/10,W560="i",$I$3),"")</f>
        <v/>
      </c>
      <c r="Y560" s="189">
        <f t="shared" ca="1" si="43"/>
        <v>0</v>
      </c>
      <c r="Z560" s="101">
        <f t="shared" ca="1" si="44"/>
        <v>0</v>
      </c>
      <c r="AA560" s="163" t="str">
        <f t="shared" ca="1" si="45"/>
        <v/>
      </c>
      <c r="AB560" s="190" t="str" cm="1">
        <f t="array" aca="1" ref="AB560" ca="1">_xlfn.IFS(Z560=0,"",Z560&gt;2.9,0,Z560&gt;2.4,0.25,Z560&gt;1.9,0.5,Z560&gt;1.5,0.75,Z560&lt;1.6,1)</f>
        <v/>
      </c>
      <c r="AC560" s="191" t="str" cm="1">
        <f t="array" aca="1" ref="AC560" ca="1">_xlfn.IFS(F560=0," ",F560="ALTERNATIVO","REVISAR",F560="REGULAR","NO APLICA")</f>
        <v xml:space="preserve"> </v>
      </c>
      <c r="AD560" s="192" t="str" cm="1">
        <f t="array" ref="AD560">IFERROR(_xlfn.IFS(AND(L560="si",M560="si"),1,AND(L560="no",M560="si"),0.5,AND(L560="si",M560="no"),0.5,AND(L560="no",M560="no"),0),"")</f>
        <v/>
      </c>
    </row>
    <row r="561" spans="1:30">
      <c r="A561" s="101">
        <f ca="1"/>
        <v>0</v>
      </c>
      <c r="B561" s="101">
        <f ca="1"/>
        <v>0</v>
      </c>
      <c r="C561" s="101">
        <f ca="1"/>
        <v>0</v>
      </c>
      <c r="D561" s="101">
        <f ca="1"/>
        <v>0</v>
      </c>
      <c r="E561" s="101">
        <f ca="1"/>
        <v>0</v>
      </c>
      <c r="F561" s="101">
        <f ca="1"/>
        <v>0</v>
      </c>
      <c r="G561" s="101">
        <f ca="1"/>
        <v>0</v>
      </c>
      <c r="H561" s="101">
        <f ca="1"/>
        <v>0</v>
      </c>
      <c r="I561" s="101">
        <f ca="1"/>
        <v>0</v>
      </c>
      <c r="J561" s="101">
        <f ca="1"/>
        <v>0</v>
      </c>
      <c r="L561" s="205"/>
      <c r="M561" s="205"/>
      <c r="S561" s="92">
        <f t="shared" ca="1" si="42"/>
        <v>0</v>
      </c>
      <c r="U561" s="91">
        <f t="shared" ca="1" si="46"/>
        <v>0</v>
      </c>
      <c r="V561" s="91">
        <f t="shared" ca="1" si="46"/>
        <v>0</v>
      </c>
      <c r="W561" s="91">
        <f t="shared" ca="1" si="46"/>
        <v>0</v>
      </c>
      <c r="X561" s="91" t="str" cm="1">
        <f t="array" aca="1" ref="X561" ca="1">IFERROR(_xlfn.IFS(W561="E",1,W561="G/2",$I$3/2,W561="G/5",$I$3/5,W561="G/10",$I$3/10,W561="i",$I$3),"")</f>
        <v/>
      </c>
      <c r="Y561" s="189">
        <f t="shared" ca="1" si="43"/>
        <v>0</v>
      </c>
      <c r="Z561" s="101">
        <f t="shared" ca="1" si="44"/>
        <v>0</v>
      </c>
      <c r="AA561" s="163" t="str">
        <f t="shared" ca="1" si="45"/>
        <v/>
      </c>
      <c r="AB561" s="190" t="str" cm="1">
        <f t="array" aca="1" ref="AB561" ca="1">_xlfn.IFS(Z561=0,"",Z561&gt;2.9,0,Z561&gt;2.4,0.25,Z561&gt;1.9,0.5,Z561&gt;1.5,0.75,Z561&lt;1.6,1)</f>
        <v/>
      </c>
      <c r="AC561" s="191" t="str" cm="1">
        <f t="array" aca="1" ref="AC561" ca="1">_xlfn.IFS(F561=0," ",F561="ALTERNATIVO","REVISAR",F561="REGULAR","NO APLICA")</f>
        <v xml:space="preserve"> </v>
      </c>
      <c r="AD561" s="192" t="str" cm="1">
        <f t="array" ref="AD561">IFERROR(_xlfn.IFS(AND(L561="si",M561="si"),1,AND(L561="no",M561="si"),0.5,AND(L561="si",M561="no"),0.5,AND(L561="no",M561="no"),0),"")</f>
        <v/>
      </c>
    </row>
    <row r="562" spans="1:30">
      <c r="A562" s="101">
        <f ca="1"/>
        <v>0</v>
      </c>
      <c r="B562" s="101">
        <f ca="1"/>
        <v>0</v>
      </c>
      <c r="C562" s="101">
        <f ca="1"/>
        <v>0</v>
      </c>
      <c r="D562" s="101">
        <f ca="1"/>
        <v>0</v>
      </c>
      <c r="E562" s="101">
        <f ca="1"/>
        <v>0</v>
      </c>
      <c r="F562" s="101">
        <f ca="1"/>
        <v>0</v>
      </c>
      <c r="G562" s="101">
        <f ca="1"/>
        <v>0</v>
      </c>
      <c r="H562" s="101">
        <f ca="1"/>
        <v>0</v>
      </c>
      <c r="I562" s="101">
        <f ca="1"/>
        <v>0</v>
      </c>
      <c r="J562" s="101">
        <f ca="1"/>
        <v>0</v>
      </c>
      <c r="L562" s="205"/>
      <c r="M562" s="205"/>
      <c r="S562" s="92">
        <f t="shared" ca="1" si="42"/>
        <v>0</v>
      </c>
      <c r="U562" s="91">
        <f t="shared" ca="1" si="46"/>
        <v>0</v>
      </c>
      <c r="V562" s="91">
        <f t="shared" ca="1" si="46"/>
        <v>0</v>
      </c>
      <c r="W562" s="91">
        <f t="shared" ca="1" si="46"/>
        <v>0</v>
      </c>
      <c r="X562" s="91" t="str" cm="1">
        <f t="array" aca="1" ref="X562" ca="1">IFERROR(_xlfn.IFS(W562="E",1,W562="G/2",$I$3/2,W562="G/5",$I$3/5,W562="G/10",$I$3/10,W562="i",$I$3),"")</f>
        <v/>
      </c>
      <c r="Y562" s="189">
        <f t="shared" ca="1" si="43"/>
        <v>0</v>
      </c>
      <c r="Z562" s="101">
        <f t="shared" ca="1" si="44"/>
        <v>0</v>
      </c>
      <c r="AA562" s="163" t="str">
        <f t="shared" ca="1" si="45"/>
        <v/>
      </c>
      <c r="AB562" s="190" t="str" cm="1">
        <f t="array" aca="1" ref="AB562" ca="1">_xlfn.IFS(Z562=0,"",Z562&gt;2.9,0,Z562&gt;2.4,0.25,Z562&gt;1.9,0.5,Z562&gt;1.5,0.75,Z562&lt;1.6,1)</f>
        <v/>
      </c>
      <c r="AC562" s="191" t="str" cm="1">
        <f t="array" aca="1" ref="AC562" ca="1">_xlfn.IFS(F562=0," ",F562="ALTERNATIVO","REVISAR",F562="REGULAR","NO APLICA")</f>
        <v xml:space="preserve"> </v>
      </c>
      <c r="AD562" s="192" t="str" cm="1">
        <f t="array" ref="AD562">IFERROR(_xlfn.IFS(AND(L562="si",M562="si"),1,AND(L562="no",M562="si"),0.5,AND(L562="si",M562="no"),0.5,AND(L562="no",M562="no"),0),"")</f>
        <v/>
      </c>
    </row>
    <row r="563" spans="1:30">
      <c r="A563" s="101">
        <f ca="1"/>
        <v>0</v>
      </c>
      <c r="B563" s="101">
        <f ca="1"/>
        <v>0</v>
      </c>
      <c r="C563" s="101">
        <f ca="1"/>
        <v>0</v>
      </c>
      <c r="D563" s="101">
        <f ca="1"/>
        <v>0</v>
      </c>
      <c r="E563" s="101">
        <f ca="1"/>
        <v>0</v>
      </c>
      <c r="F563" s="101">
        <f ca="1"/>
        <v>0</v>
      </c>
      <c r="G563" s="101">
        <f ca="1"/>
        <v>0</v>
      </c>
      <c r="H563" s="101">
        <f ca="1"/>
        <v>0</v>
      </c>
      <c r="I563" s="101">
        <f ca="1"/>
        <v>0</v>
      </c>
      <c r="J563" s="101">
        <f ca="1"/>
        <v>0</v>
      </c>
      <c r="L563" s="205"/>
      <c r="M563" s="205"/>
      <c r="S563" s="92">
        <f t="shared" ca="1" si="42"/>
        <v>0</v>
      </c>
      <c r="U563" s="91">
        <f t="shared" ca="1" si="46"/>
        <v>0</v>
      </c>
      <c r="V563" s="91">
        <f t="shared" ca="1" si="46"/>
        <v>0</v>
      </c>
      <c r="W563" s="91">
        <f t="shared" ca="1" si="46"/>
        <v>0</v>
      </c>
      <c r="X563" s="91" t="str" cm="1">
        <f t="array" aca="1" ref="X563" ca="1">IFERROR(_xlfn.IFS(W563="E",1,W563="G/2",$I$3/2,W563="G/5",$I$3/5,W563="G/10",$I$3/10,W563="i",$I$3),"")</f>
        <v/>
      </c>
      <c r="Y563" s="189">
        <f t="shared" ca="1" si="43"/>
        <v>0</v>
      </c>
      <c r="Z563" s="101">
        <f t="shared" ca="1" si="44"/>
        <v>0</v>
      </c>
      <c r="AA563" s="163" t="str">
        <f t="shared" ca="1" si="45"/>
        <v/>
      </c>
      <c r="AB563" s="190" t="str" cm="1">
        <f t="array" aca="1" ref="AB563" ca="1">_xlfn.IFS(Z563=0,"",Z563&gt;2.9,0,Z563&gt;2.4,0.25,Z563&gt;1.9,0.5,Z563&gt;1.5,0.75,Z563&lt;1.6,1)</f>
        <v/>
      </c>
      <c r="AC563" s="191" t="str" cm="1">
        <f t="array" aca="1" ref="AC563" ca="1">_xlfn.IFS(F563=0," ",F563="ALTERNATIVO","REVISAR",F563="REGULAR","NO APLICA")</f>
        <v xml:space="preserve"> </v>
      </c>
      <c r="AD563" s="192" t="str" cm="1">
        <f t="array" ref="AD563">IFERROR(_xlfn.IFS(AND(L563="si",M563="si"),1,AND(L563="no",M563="si"),0.5,AND(L563="si",M563="no"),0.5,AND(L563="no",M563="no"),0),"")</f>
        <v/>
      </c>
    </row>
    <row r="564" spans="1:30">
      <c r="A564" s="101">
        <f ca="1"/>
        <v>0</v>
      </c>
      <c r="B564" s="101">
        <f ca="1"/>
        <v>0</v>
      </c>
      <c r="C564" s="101">
        <f ca="1"/>
        <v>0</v>
      </c>
      <c r="D564" s="101">
        <f ca="1"/>
        <v>0</v>
      </c>
      <c r="E564" s="101">
        <f ca="1"/>
        <v>0</v>
      </c>
      <c r="F564" s="101">
        <f ca="1"/>
        <v>0</v>
      </c>
      <c r="G564" s="101">
        <f ca="1"/>
        <v>0</v>
      </c>
      <c r="H564" s="101">
        <f ca="1"/>
        <v>0</v>
      </c>
      <c r="I564" s="101">
        <f ca="1"/>
        <v>0</v>
      </c>
      <c r="J564" s="101">
        <f ca="1"/>
        <v>0</v>
      </c>
      <c r="L564" s="205"/>
      <c r="M564" s="205"/>
      <c r="S564" s="92">
        <f t="shared" ca="1" si="42"/>
        <v>0</v>
      </c>
      <c r="U564" s="91">
        <f t="shared" ca="1" si="46"/>
        <v>0</v>
      </c>
      <c r="V564" s="91">
        <f t="shared" ca="1" si="46"/>
        <v>0</v>
      </c>
      <c r="W564" s="91">
        <f t="shared" ca="1" si="46"/>
        <v>0</v>
      </c>
      <c r="X564" s="91" t="str" cm="1">
        <f t="array" aca="1" ref="X564" ca="1">IFERROR(_xlfn.IFS(W564="E",1,W564="G/2",$I$3/2,W564="G/5",$I$3/5,W564="G/10",$I$3/10,W564="i",$I$3),"")</f>
        <v/>
      </c>
      <c r="Y564" s="189">
        <f t="shared" ca="1" si="43"/>
        <v>0</v>
      </c>
      <c r="Z564" s="101">
        <f t="shared" ca="1" si="44"/>
        <v>0</v>
      </c>
      <c r="AA564" s="163" t="str">
        <f t="shared" ca="1" si="45"/>
        <v/>
      </c>
      <c r="AB564" s="190" t="str" cm="1">
        <f t="array" aca="1" ref="AB564" ca="1">_xlfn.IFS(Z564=0,"",Z564&gt;2.9,0,Z564&gt;2.4,0.25,Z564&gt;1.9,0.5,Z564&gt;1.5,0.75,Z564&lt;1.6,1)</f>
        <v/>
      </c>
      <c r="AC564" s="191" t="str" cm="1">
        <f t="array" aca="1" ref="AC564" ca="1">_xlfn.IFS(F564=0," ",F564="ALTERNATIVO","REVISAR",F564="REGULAR","NO APLICA")</f>
        <v xml:space="preserve"> </v>
      </c>
      <c r="AD564" s="192" t="str" cm="1">
        <f t="array" ref="AD564">IFERROR(_xlfn.IFS(AND(L564="si",M564="si"),1,AND(L564="no",M564="si"),0.5,AND(L564="si",M564="no"),0.5,AND(L564="no",M564="no"),0),"")</f>
        <v/>
      </c>
    </row>
    <row r="565" spans="1:30">
      <c r="A565" s="101">
        <f ca="1"/>
        <v>0</v>
      </c>
      <c r="B565" s="101">
        <f ca="1"/>
        <v>0</v>
      </c>
      <c r="C565" s="101">
        <f ca="1"/>
        <v>0</v>
      </c>
      <c r="D565" s="101">
        <f ca="1"/>
        <v>0</v>
      </c>
      <c r="E565" s="101">
        <f ca="1"/>
        <v>0</v>
      </c>
      <c r="F565" s="101">
        <f ca="1"/>
        <v>0</v>
      </c>
      <c r="G565" s="101">
        <f ca="1"/>
        <v>0</v>
      </c>
      <c r="H565" s="101">
        <f ca="1"/>
        <v>0</v>
      </c>
      <c r="I565" s="101">
        <f ca="1"/>
        <v>0</v>
      </c>
      <c r="J565" s="101">
        <f ca="1"/>
        <v>0</v>
      </c>
      <c r="L565" s="205"/>
      <c r="M565" s="205"/>
      <c r="S565" s="92">
        <f t="shared" ca="1" si="42"/>
        <v>0</v>
      </c>
      <c r="U565" s="91">
        <f t="shared" ca="1" si="46"/>
        <v>0</v>
      </c>
      <c r="V565" s="91">
        <f t="shared" ca="1" si="46"/>
        <v>0</v>
      </c>
      <c r="W565" s="91">
        <f t="shared" ca="1" si="46"/>
        <v>0</v>
      </c>
      <c r="X565" s="91" t="str" cm="1">
        <f t="array" aca="1" ref="X565" ca="1">IFERROR(_xlfn.IFS(W565="E",1,W565="G/2",$I$3/2,W565="G/5",$I$3/5,W565="G/10",$I$3/10,W565="i",$I$3),"")</f>
        <v/>
      </c>
      <c r="Y565" s="189">
        <f t="shared" ca="1" si="43"/>
        <v>0</v>
      </c>
      <c r="Z565" s="101">
        <f t="shared" ca="1" si="44"/>
        <v>0</v>
      </c>
      <c r="AA565" s="163" t="str">
        <f t="shared" ca="1" si="45"/>
        <v/>
      </c>
      <c r="AB565" s="190" t="str" cm="1">
        <f t="array" aca="1" ref="AB565" ca="1">_xlfn.IFS(Z565=0,"",Z565&gt;2.9,0,Z565&gt;2.4,0.25,Z565&gt;1.9,0.5,Z565&gt;1.5,0.75,Z565&lt;1.6,1)</f>
        <v/>
      </c>
      <c r="AC565" s="191" t="str" cm="1">
        <f t="array" aca="1" ref="AC565" ca="1">_xlfn.IFS(F565=0," ",F565="ALTERNATIVO","REVISAR",F565="REGULAR","NO APLICA")</f>
        <v xml:space="preserve"> </v>
      </c>
      <c r="AD565" s="192" t="str" cm="1">
        <f t="array" ref="AD565">IFERROR(_xlfn.IFS(AND(L565="si",M565="si"),1,AND(L565="no",M565="si"),0.5,AND(L565="si",M565="no"),0.5,AND(L565="no",M565="no"),0),"")</f>
        <v/>
      </c>
    </row>
    <row r="566" spans="1:30">
      <c r="A566" s="101">
        <f ca="1"/>
        <v>0</v>
      </c>
      <c r="B566" s="101">
        <f ca="1"/>
        <v>0</v>
      </c>
      <c r="C566" s="101">
        <f ca="1"/>
        <v>0</v>
      </c>
      <c r="D566" s="101">
        <f ca="1"/>
        <v>0</v>
      </c>
      <c r="E566" s="101">
        <f ca="1"/>
        <v>0</v>
      </c>
      <c r="F566" s="101">
        <f ca="1"/>
        <v>0</v>
      </c>
      <c r="G566" s="101">
        <f ca="1"/>
        <v>0</v>
      </c>
      <c r="H566" s="101">
        <f ca="1"/>
        <v>0</v>
      </c>
      <c r="I566" s="101">
        <f ca="1"/>
        <v>0</v>
      </c>
      <c r="J566" s="101">
        <f ca="1"/>
        <v>0</v>
      </c>
      <c r="L566" s="205"/>
      <c r="M566" s="205"/>
      <c r="S566" s="92">
        <f t="shared" ca="1" si="42"/>
        <v>0</v>
      </c>
      <c r="U566" s="91">
        <f t="shared" ca="1" si="46"/>
        <v>0</v>
      </c>
      <c r="V566" s="91">
        <f t="shared" ca="1" si="46"/>
        <v>0</v>
      </c>
      <c r="W566" s="91">
        <f t="shared" ca="1" si="46"/>
        <v>0</v>
      </c>
      <c r="X566" s="91" t="str" cm="1">
        <f t="array" aca="1" ref="X566" ca="1">IFERROR(_xlfn.IFS(W566="E",1,W566="G/2",$I$3/2,W566="G/5",$I$3/5,W566="G/10",$I$3/10,W566="i",$I$3),"")</f>
        <v/>
      </c>
      <c r="Y566" s="189">
        <f t="shared" ca="1" si="43"/>
        <v>0</v>
      </c>
      <c r="Z566" s="101">
        <f t="shared" ca="1" si="44"/>
        <v>0</v>
      </c>
      <c r="AA566" s="163" t="str">
        <f t="shared" ca="1" si="45"/>
        <v/>
      </c>
      <c r="AB566" s="190" t="str" cm="1">
        <f t="array" aca="1" ref="AB566" ca="1">_xlfn.IFS(Z566=0,"",Z566&gt;2.9,0,Z566&gt;2.4,0.25,Z566&gt;1.9,0.5,Z566&gt;1.5,0.75,Z566&lt;1.6,1)</f>
        <v/>
      </c>
      <c r="AC566" s="191" t="str" cm="1">
        <f t="array" aca="1" ref="AC566" ca="1">_xlfn.IFS(F566=0," ",F566="ALTERNATIVO","REVISAR",F566="REGULAR","NO APLICA")</f>
        <v xml:space="preserve"> </v>
      </c>
      <c r="AD566" s="192" t="str" cm="1">
        <f t="array" ref="AD566">IFERROR(_xlfn.IFS(AND(L566="si",M566="si"),1,AND(L566="no",M566="si"),0.5,AND(L566="si",M566="no"),0.5,AND(L566="no",M566="no"),0),"")</f>
        <v/>
      </c>
    </row>
    <row r="567" spans="1:30">
      <c r="A567" s="101">
        <f ca="1"/>
        <v>0</v>
      </c>
      <c r="B567" s="101">
        <f ca="1"/>
        <v>0</v>
      </c>
      <c r="C567" s="101">
        <f ca="1"/>
        <v>0</v>
      </c>
      <c r="D567" s="101">
        <f ca="1"/>
        <v>0</v>
      </c>
      <c r="E567" s="101">
        <f ca="1"/>
        <v>0</v>
      </c>
      <c r="F567" s="101">
        <f ca="1"/>
        <v>0</v>
      </c>
      <c r="G567" s="101">
        <f ca="1"/>
        <v>0</v>
      </c>
      <c r="H567" s="101">
        <f ca="1"/>
        <v>0</v>
      </c>
      <c r="I567" s="101">
        <f ca="1"/>
        <v>0</v>
      </c>
      <c r="J567" s="101">
        <f ca="1"/>
        <v>0</v>
      </c>
      <c r="L567" s="205"/>
      <c r="M567" s="205"/>
      <c r="S567" s="92">
        <f t="shared" ca="1" si="42"/>
        <v>0</v>
      </c>
      <c r="U567" s="91">
        <f t="shared" ca="1" si="46"/>
        <v>0</v>
      </c>
      <c r="V567" s="91">
        <f t="shared" ca="1" si="46"/>
        <v>0</v>
      </c>
      <c r="W567" s="91">
        <f t="shared" ca="1" si="46"/>
        <v>0</v>
      </c>
      <c r="X567" s="91" t="str" cm="1">
        <f t="array" aca="1" ref="X567" ca="1">IFERROR(_xlfn.IFS(W567="E",1,W567="G/2",$I$3/2,W567="G/5",$I$3/5,W567="G/10",$I$3/10,W567="i",$I$3),"")</f>
        <v/>
      </c>
      <c r="Y567" s="189">
        <f t="shared" ca="1" si="43"/>
        <v>0</v>
      </c>
      <c r="Z567" s="101">
        <f t="shared" ca="1" si="44"/>
        <v>0</v>
      </c>
      <c r="AA567" s="163" t="str">
        <f t="shared" ca="1" si="45"/>
        <v/>
      </c>
      <c r="AB567" s="190" t="str" cm="1">
        <f t="array" aca="1" ref="AB567" ca="1">_xlfn.IFS(Z567=0,"",Z567&gt;2.9,0,Z567&gt;2.4,0.25,Z567&gt;1.9,0.5,Z567&gt;1.5,0.75,Z567&lt;1.6,1)</f>
        <v/>
      </c>
      <c r="AC567" s="191" t="str" cm="1">
        <f t="array" aca="1" ref="AC567" ca="1">_xlfn.IFS(F567=0," ",F567="ALTERNATIVO","REVISAR",F567="REGULAR","NO APLICA")</f>
        <v xml:space="preserve"> </v>
      </c>
      <c r="AD567" s="192" t="str" cm="1">
        <f t="array" ref="AD567">IFERROR(_xlfn.IFS(AND(L567="si",M567="si"),1,AND(L567="no",M567="si"),0.5,AND(L567="si",M567="no"),0.5,AND(L567="no",M567="no"),0),"")</f>
        <v/>
      </c>
    </row>
    <row r="568" spans="1:30">
      <c r="A568" s="101">
        <f ca="1"/>
        <v>0</v>
      </c>
      <c r="B568" s="101">
        <f ca="1"/>
        <v>0</v>
      </c>
      <c r="C568" s="101">
        <f ca="1"/>
        <v>0</v>
      </c>
      <c r="D568" s="101">
        <f ca="1"/>
        <v>0</v>
      </c>
      <c r="E568" s="101">
        <f ca="1"/>
        <v>0</v>
      </c>
      <c r="F568" s="101">
        <f ca="1"/>
        <v>0</v>
      </c>
      <c r="G568" s="101">
        <f ca="1"/>
        <v>0</v>
      </c>
      <c r="H568" s="101">
        <f ca="1"/>
        <v>0</v>
      </c>
      <c r="I568" s="101">
        <f ca="1"/>
        <v>0</v>
      </c>
      <c r="J568" s="101">
        <f ca="1"/>
        <v>0</v>
      </c>
      <c r="L568" s="205"/>
      <c r="M568" s="205"/>
      <c r="S568" s="92">
        <f t="shared" ca="1" si="42"/>
        <v>0</v>
      </c>
      <c r="U568" s="91">
        <f t="shared" ca="1" si="46"/>
        <v>0</v>
      </c>
      <c r="V568" s="91">
        <f t="shared" ca="1" si="46"/>
        <v>0</v>
      </c>
      <c r="W568" s="91">
        <f t="shared" ca="1" si="46"/>
        <v>0</v>
      </c>
      <c r="X568" s="91" t="str" cm="1">
        <f t="array" aca="1" ref="X568" ca="1">IFERROR(_xlfn.IFS(W568="E",1,W568="G/2",$I$3/2,W568="G/5",$I$3/5,W568="G/10",$I$3/10,W568="i",$I$3),"")</f>
        <v/>
      </c>
      <c r="Y568" s="189">
        <f t="shared" ca="1" si="43"/>
        <v>0</v>
      </c>
      <c r="Z568" s="101">
        <f t="shared" ca="1" si="44"/>
        <v>0</v>
      </c>
      <c r="AA568" s="163" t="str">
        <f t="shared" ca="1" si="45"/>
        <v/>
      </c>
      <c r="AB568" s="190" t="str" cm="1">
        <f t="array" aca="1" ref="AB568" ca="1">_xlfn.IFS(Z568=0,"",Z568&gt;2.9,0,Z568&gt;2.4,0.25,Z568&gt;1.9,0.5,Z568&gt;1.5,0.75,Z568&lt;1.6,1)</f>
        <v/>
      </c>
      <c r="AC568" s="191" t="str" cm="1">
        <f t="array" aca="1" ref="AC568" ca="1">_xlfn.IFS(F568=0," ",F568="ALTERNATIVO","REVISAR",F568="REGULAR","NO APLICA")</f>
        <v xml:space="preserve"> </v>
      </c>
      <c r="AD568" s="192" t="str" cm="1">
        <f t="array" ref="AD568">IFERROR(_xlfn.IFS(AND(L568="si",M568="si"),1,AND(L568="no",M568="si"),0.5,AND(L568="si",M568="no"),0.5,AND(L568="no",M568="no"),0),"")</f>
        <v/>
      </c>
    </row>
    <row r="569" spans="1:30">
      <c r="A569" s="101">
        <f ca="1"/>
        <v>0</v>
      </c>
      <c r="B569" s="101">
        <f ca="1"/>
        <v>0</v>
      </c>
      <c r="C569" s="101">
        <f ca="1"/>
        <v>0</v>
      </c>
      <c r="D569" s="101">
        <f ca="1"/>
        <v>0</v>
      </c>
      <c r="E569" s="101">
        <f ca="1"/>
        <v>0</v>
      </c>
      <c r="F569" s="101">
        <f ca="1"/>
        <v>0</v>
      </c>
      <c r="G569" s="101">
        <f ca="1"/>
        <v>0</v>
      </c>
      <c r="H569" s="101">
        <f ca="1"/>
        <v>0</v>
      </c>
      <c r="I569" s="101">
        <f ca="1"/>
        <v>0</v>
      </c>
      <c r="J569" s="101">
        <f ca="1"/>
        <v>0</v>
      </c>
      <c r="L569" s="205"/>
      <c r="M569" s="205"/>
      <c r="S569" s="92">
        <f t="shared" ca="1" si="42"/>
        <v>0</v>
      </c>
      <c r="U569" s="91">
        <f t="shared" ca="1" si="46"/>
        <v>0</v>
      </c>
      <c r="V569" s="91">
        <f t="shared" ca="1" si="46"/>
        <v>0</v>
      </c>
      <c r="W569" s="91">
        <f t="shared" ca="1" si="46"/>
        <v>0</v>
      </c>
      <c r="X569" s="91" t="str" cm="1">
        <f t="array" aca="1" ref="X569" ca="1">IFERROR(_xlfn.IFS(W569="E",1,W569="G/2",$I$3/2,W569="G/5",$I$3/5,W569="G/10",$I$3/10,W569="i",$I$3),"")</f>
        <v/>
      </c>
      <c r="Y569" s="189">
        <f t="shared" ca="1" si="43"/>
        <v>0</v>
      </c>
      <c r="Z569" s="101">
        <f t="shared" ca="1" si="44"/>
        <v>0</v>
      </c>
      <c r="AA569" s="163" t="str">
        <f t="shared" ca="1" si="45"/>
        <v/>
      </c>
      <c r="AB569" s="190" t="str" cm="1">
        <f t="array" aca="1" ref="AB569" ca="1">_xlfn.IFS(Z569=0,"",Z569&gt;2.9,0,Z569&gt;2.4,0.25,Z569&gt;1.9,0.5,Z569&gt;1.5,0.75,Z569&lt;1.6,1)</f>
        <v/>
      </c>
      <c r="AC569" s="191" t="str" cm="1">
        <f t="array" aca="1" ref="AC569" ca="1">_xlfn.IFS(F569=0," ",F569="ALTERNATIVO","REVISAR",F569="REGULAR","NO APLICA")</f>
        <v xml:space="preserve"> </v>
      </c>
      <c r="AD569" s="192" t="str" cm="1">
        <f t="array" ref="AD569">IFERROR(_xlfn.IFS(AND(L569="si",M569="si"),1,AND(L569="no",M569="si"),0.5,AND(L569="si",M569="no"),0.5,AND(L569="no",M569="no"),0),"")</f>
        <v/>
      </c>
    </row>
    <row r="570" spans="1:30">
      <c r="A570" s="101">
        <f ca="1"/>
        <v>0</v>
      </c>
      <c r="B570" s="101">
        <f ca="1"/>
        <v>0</v>
      </c>
      <c r="C570" s="101">
        <f ca="1"/>
        <v>0</v>
      </c>
      <c r="D570" s="101">
        <f ca="1"/>
        <v>0</v>
      </c>
      <c r="E570" s="101">
        <f ca="1"/>
        <v>0</v>
      </c>
      <c r="F570" s="101">
        <f ca="1"/>
        <v>0</v>
      </c>
      <c r="G570" s="101">
        <f ca="1"/>
        <v>0</v>
      </c>
      <c r="H570" s="101">
        <f ca="1"/>
        <v>0</v>
      </c>
      <c r="I570" s="101">
        <f ca="1"/>
        <v>0</v>
      </c>
      <c r="J570" s="101">
        <f ca="1"/>
        <v>0</v>
      </c>
      <c r="L570" s="205"/>
      <c r="M570" s="205"/>
      <c r="S570" s="92">
        <f t="shared" ca="1" si="42"/>
        <v>0</v>
      </c>
      <c r="U570" s="91">
        <f t="shared" ca="1" si="46"/>
        <v>0</v>
      </c>
      <c r="V570" s="91">
        <f t="shared" ca="1" si="46"/>
        <v>0</v>
      </c>
      <c r="W570" s="91">
        <f t="shared" ca="1" si="46"/>
        <v>0</v>
      </c>
      <c r="X570" s="91" t="str" cm="1">
        <f t="array" aca="1" ref="X570" ca="1">IFERROR(_xlfn.IFS(W570="E",1,W570="G/2",$I$3/2,W570="G/5",$I$3/5,W570="G/10",$I$3/10,W570="i",$I$3),"")</f>
        <v/>
      </c>
      <c r="Y570" s="189">
        <f t="shared" ca="1" si="43"/>
        <v>0</v>
      </c>
      <c r="Z570" s="101">
        <f t="shared" ca="1" si="44"/>
        <v>0</v>
      </c>
      <c r="AA570" s="163" t="str">
        <f t="shared" ca="1" si="45"/>
        <v/>
      </c>
      <c r="AB570" s="190" t="str" cm="1">
        <f t="array" aca="1" ref="AB570" ca="1">_xlfn.IFS(Z570=0,"",Z570&gt;2.9,0,Z570&gt;2.4,0.25,Z570&gt;1.9,0.5,Z570&gt;1.5,0.75,Z570&lt;1.6,1)</f>
        <v/>
      </c>
      <c r="AC570" s="191" t="str" cm="1">
        <f t="array" aca="1" ref="AC570" ca="1">_xlfn.IFS(F570=0," ",F570="ALTERNATIVO","REVISAR",F570="REGULAR","NO APLICA")</f>
        <v xml:space="preserve"> </v>
      </c>
      <c r="AD570" s="192" t="str" cm="1">
        <f t="array" ref="AD570">IFERROR(_xlfn.IFS(AND(L570="si",M570="si"),1,AND(L570="no",M570="si"),0.5,AND(L570="si",M570="no"),0.5,AND(L570="no",M570="no"),0),"")</f>
        <v/>
      </c>
    </row>
    <row r="571" spans="1:30">
      <c r="A571" s="101">
        <f ca="1"/>
        <v>0</v>
      </c>
      <c r="B571" s="101">
        <f ca="1"/>
        <v>0</v>
      </c>
      <c r="C571" s="101">
        <f ca="1"/>
        <v>0</v>
      </c>
      <c r="D571" s="101">
        <f ca="1"/>
        <v>0</v>
      </c>
      <c r="E571" s="101">
        <f ca="1"/>
        <v>0</v>
      </c>
      <c r="F571" s="101">
        <f ca="1"/>
        <v>0</v>
      </c>
      <c r="G571" s="101">
        <f ca="1"/>
        <v>0</v>
      </c>
      <c r="H571" s="101">
        <f ca="1"/>
        <v>0</v>
      </c>
      <c r="I571" s="101">
        <f ca="1"/>
        <v>0</v>
      </c>
      <c r="J571" s="101">
        <f ca="1"/>
        <v>0</v>
      </c>
      <c r="L571" s="205"/>
      <c r="M571" s="205"/>
      <c r="S571" s="92">
        <f t="shared" ca="1" si="42"/>
        <v>0</v>
      </c>
      <c r="U571" s="91">
        <f t="shared" ca="1" si="46"/>
        <v>0</v>
      </c>
      <c r="V571" s="91">
        <f t="shared" ca="1" si="46"/>
        <v>0</v>
      </c>
      <c r="W571" s="91">
        <f t="shared" ca="1" si="46"/>
        <v>0</v>
      </c>
      <c r="X571" s="91" t="str" cm="1">
        <f t="array" aca="1" ref="X571" ca="1">IFERROR(_xlfn.IFS(W571="E",1,W571="G/2",$I$3/2,W571="G/5",$I$3/5,W571="G/10",$I$3/10,W571="i",$I$3),"")</f>
        <v/>
      </c>
      <c r="Y571" s="189">
        <f t="shared" ca="1" si="43"/>
        <v>0</v>
      </c>
      <c r="Z571" s="101">
        <f t="shared" ca="1" si="44"/>
        <v>0</v>
      </c>
      <c r="AA571" s="163" t="str">
        <f t="shared" ca="1" si="45"/>
        <v/>
      </c>
      <c r="AB571" s="190" t="str" cm="1">
        <f t="array" aca="1" ref="AB571" ca="1">_xlfn.IFS(Z571=0,"",Z571&gt;2.9,0,Z571&gt;2.4,0.25,Z571&gt;1.9,0.5,Z571&gt;1.5,0.75,Z571&lt;1.6,1)</f>
        <v/>
      </c>
      <c r="AC571" s="191" t="str" cm="1">
        <f t="array" aca="1" ref="AC571" ca="1">_xlfn.IFS(F571=0," ",F571="ALTERNATIVO","REVISAR",F571="REGULAR","NO APLICA")</f>
        <v xml:space="preserve"> </v>
      </c>
      <c r="AD571" s="192" t="str" cm="1">
        <f t="array" ref="AD571">IFERROR(_xlfn.IFS(AND(L571="si",M571="si"),1,AND(L571="no",M571="si"),0.5,AND(L571="si",M571="no"),0.5,AND(L571="no",M571="no"),0),"")</f>
        <v/>
      </c>
    </row>
    <row r="572" spans="1:30">
      <c r="A572" s="101">
        <f ca="1"/>
        <v>0</v>
      </c>
      <c r="B572" s="101">
        <f ca="1"/>
        <v>0</v>
      </c>
      <c r="C572" s="101">
        <f ca="1"/>
        <v>0</v>
      </c>
      <c r="D572" s="101">
        <f ca="1"/>
        <v>0</v>
      </c>
      <c r="E572" s="101">
        <f ca="1"/>
        <v>0</v>
      </c>
      <c r="F572" s="101">
        <f ca="1"/>
        <v>0</v>
      </c>
      <c r="G572" s="101">
        <f ca="1"/>
        <v>0</v>
      </c>
      <c r="H572" s="101">
        <f ca="1"/>
        <v>0</v>
      </c>
      <c r="I572" s="101">
        <f ca="1"/>
        <v>0</v>
      </c>
      <c r="J572" s="101">
        <f ca="1"/>
        <v>0</v>
      </c>
      <c r="L572" s="205"/>
      <c r="M572" s="205"/>
      <c r="S572" s="92">
        <f t="shared" ca="1" si="42"/>
        <v>0</v>
      </c>
      <c r="U572" s="91">
        <f t="shared" ca="1" si="46"/>
        <v>0</v>
      </c>
      <c r="V572" s="91">
        <f t="shared" ca="1" si="46"/>
        <v>0</v>
      </c>
      <c r="W572" s="91">
        <f t="shared" ca="1" si="46"/>
        <v>0</v>
      </c>
      <c r="X572" s="91" t="str" cm="1">
        <f t="array" aca="1" ref="X572" ca="1">IFERROR(_xlfn.IFS(W572="E",1,W572="G/2",$I$3/2,W572="G/5",$I$3/5,W572="G/10",$I$3/10,W572="i",$I$3),"")</f>
        <v/>
      </c>
      <c r="Y572" s="189">
        <f t="shared" ca="1" si="43"/>
        <v>0</v>
      </c>
      <c r="Z572" s="101">
        <f t="shared" ca="1" si="44"/>
        <v>0</v>
      </c>
      <c r="AA572" s="163" t="str">
        <f t="shared" ca="1" si="45"/>
        <v/>
      </c>
      <c r="AB572" s="190" t="str" cm="1">
        <f t="array" aca="1" ref="AB572" ca="1">_xlfn.IFS(Z572=0,"",Z572&gt;2.9,0,Z572&gt;2.4,0.25,Z572&gt;1.9,0.5,Z572&gt;1.5,0.75,Z572&lt;1.6,1)</f>
        <v/>
      </c>
      <c r="AC572" s="191" t="str" cm="1">
        <f t="array" aca="1" ref="AC572" ca="1">_xlfn.IFS(F572=0," ",F572="ALTERNATIVO","REVISAR",F572="REGULAR","NO APLICA")</f>
        <v xml:space="preserve"> </v>
      </c>
      <c r="AD572" s="192" t="str" cm="1">
        <f t="array" ref="AD572">IFERROR(_xlfn.IFS(AND(L572="si",M572="si"),1,AND(L572="no",M572="si"),0.5,AND(L572="si",M572="no"),0.5,AND(L572="no",M572="no"),0),"")</f>
        <v/>
      </c>
    </row>
    <row r="573" spans="1:30">
      <c r="A573" s="101">
        <f ca="1"/>
        <v>0</v>
      </c>
      <c r="B573" s="101">
        <f ca="1"/>
        <v>0</v>
      </c>
      <c r="C573" s="101">
        <f ca="1"/>
        <v>0</v>
      </c>
      <c r="D573" s="101">
        <f ca="1"/>
        <v>0</v>
      </c>
      <c r="E573" s="101">
        <f ca="1"/>
        <v>0</v>
      </c>
      <c r="F573" s="101">
        <f ca="1"/>
        <v>0</v>
      </c>
      <c r="G573" s="101">
        <f ca="1"/>
        <v>0</v>
      </c>
      <c r="H573" s="101">
        <f ca="1"/>
        <v>0</v>
      </c>
      <c r="I573" s="101">
        <f ca="1"/>
        <v>0</v>
      </c>
      <c r="J573" s="101">
        <f ca="1"/>
        <v>0</v>
      </c>
      <c r="L573" s="205"/>
      <c r="M573" s="205"/>
      <c r="S573" s="92">
        <f t="shared" ca="1" si="42"/>
        <v>0</v>
      </c>
      <c r="U573" s="91">
        <f t="shared" ca="1" si="46"/>
        <v>0</v>
      </c>
      <c r="V573" s="91">
        <f t="shared" ca="1" si="46"/>
        <v>0</v>
      </c>
      <c r="W573" s="91">
        <f t="shared" ca="1" si="46"/>
        <v>0</v>
      </c>
      <c r="X573" s="91" t="str" cm="1">
        <f t="array" aca="1" ref="X573" ca="1">IFERROR(_xlfn.IFS(W573="E",1,W573="G/2",$I$3/2,W573="G/5",$I$3/5,W573="G/10",$I$3/10,W573="i",$I$3),"")</f>
        <v/>
      </c>
      <c r="Y573" s="189">
        <f t="shared" ca="1" si="43"/>
        <v>0</v>
      </c>
      <c r="Z573" s="101">
        <f t="shared" ca="1" si="44"/>
        <v>0</v>
      </c>
      <c r="AA573" s="163" t="str">
        <f t="shared" ca="1" si="45"/>
        <v/>
      </c>
      <c r="AB573" s="190" t="str" cm="1">
        <f t="array" aca="1" ref="AB573" ca="1">_xlfn.IFS(Z573=0,"",Z573&gt;2.9,0,Z573&gt;2.4,0.25,Z573&gt;1.9,0.5,Z573&gt;1.5,0.75,Z573&lt;1.6,1)</f>
        <v/>
      </c>
      <c r="AC573" s="191" t="str" cm="1">
        <f t="array" aca="1" ref="AC573" ca="1">_xlfn.IFS(F573=0," ",F573="ALTERNATIVO","REVISAR",F573="REGULAR","NO APLICA")</f>
        <v xml:space="preserve"> </v>
      </c>
      <c r="AD573" s="192" t="str" cm="1">
        <f t="array" ref="AD573">IFERROR(_xlfn.IFS(AND(L573="si",M573="si"),1,AND(L573="no",M573="si"),0.5,AND(L573="si",M573="no"),0.5,AND(L573="no",M573="no"),0),"")</f>
        <v/>
      </c>
    </row>
    <row r="574" spans="1:30">
      <c r="A574" s="101">
        <f ca="1"/>
        <v>0</v>
      </c>
      <c r="B574" s="101">
        <f ca="1"/>
        <v>0</v>
      </c>
      <c r="C574" s="101">
        <f ca="1"/>
        <v>0</v>
      </c>
      <c r="D574" s="101">
        <f ca="1"/>
        <v>0</v>
      </c>
      <c r="E574" s="101">
        <f ca="1"/>
        <v>0</v>
      </c>
      <c r="F574" s="101">
        <f ca="1"/>
        <v>0</v>
      </c>
      <c r="G574" s="101">
        <f ca="1"/>
        <v>0</v>
      </c>
      <c r="H574" s="101">
        <f ca="1"/>
        <v>0</v>
      </c>
      <c r="I574" s="101">
        <f ca="1"/>
        <v>0</v>
      </c>
      <c r="J574" s="101">
        <f ca="1"/>
        <v>0</v>
      </c>
      <c r="L574" s="205"/>
      <c r="M574" s="205"/>
      <c r="S574" s="92">
        <f t="shared" ca="1" si="42"/>
        <v>0</v>
      </c>
      <c r="U574" s="91">
        <f t="shared" ca="1" si="46"/>
        <v>0</v>
      </c>
      <c r="V574" s="91">
        <f t="shared" ca="1" si="46"/>
        <v>0</v>
      </c>
      <c r="W574" s="91">
        <f t="shared" ca="1" si="46"/>
        <v>0</v>
      </c>
      <c r="X574" s="91" t="str" cm="1">
        <f t="array" aca="1" ref="X574" ca="1">IFERROR(_xlfn.IFS(W574="E",1,W574="G/2",$I$3/2,W574="G/5",$I$3/5,W574="G/10",$I$3/10,W574="i",$I$3),"")</f>
        <v/>
      </c>
      <c r="Y574" s="189">
        <f t="shared" ca="1" si="43"/>
        <v>0</v>
      </c>
      <c r="Z574" s="101">
        <f t="shared" ca="1" si="44"/>
        <v>0</v>
      </c>
      <c r="AA574" s="163" t="str">
        <f t="shared" ca="1" si="45"/>
        <v/>
      </c>
      <c r="AB574" s="190" t="str" cm="1">
        <f t="array" aca="1" ref="AB574" ca="1">_xlfn.IFS(Z574=0,"",Z574&gt;2.9,0,Z574&gt;2.4,0.25,Z574&gt;1.9,0.5,Z574&gt;1.5,0.75,Z574&lt;1.6,1)</f>
        <v/>
      </c>
      <c r="AC574" s="191" t="str" cm="1">
        <f t="array" aca="1" ref="AC574" ca="1">_xlfn.IFS(F574=0," ",F574="ALTERNATIVO","REVISAR",F574="REGULAR","NO APLICA")</f>
        <v xml:space="preserve"> </v>
      </c>
      <c r="AD574" s="192" t="str" cm="1">
        <f t="array" ref="AD574">IFERROR(_xlfn.IFS(AND(L574="si",M574="si"),1,AND(L574="no",M574="si"),0.5,AND(L574="si",M574="no"),0.5,AND(L574="no",M574="no"),0),"")</f>
        <v/>
      </c>
    </row>
    <row r="575" spans="1:30">
      <c r="A575" s="101">
        <f ca="1"/>
        <v>0</v>
      </c>
      <c r="B575" s="101">
        <f ca="1"/>
        <v>0</v>
      </c>
      <c r="C575" s="101">
        <f ca="1"/>
        <v>0</v>
      </c>
      <c r="D575" s="101">
        <f ca="1"/>
        <v>0</v>
      </c>
      <c r="E575" s="101">
        <f ca="1"/>
        <v>0</v>
      </c>
      <c r="F575" s="101">
        <f ca="1"/>
        <v>0</v>
      </c>
      <c r="G575" s="101">
        <f ca="1"/>
        <v>0</v>
      </c>
      <c r="H575" s="101">
        <f ca="1"/>
        <v>0</v>
      </c>
      <c r="I575" s="101">
        <f ca="1"/>
        <v>0</v>
      </c>
      <c r="J575" s="101">
        <f ca="1"/>
        <v>0</v>
      </c>
      <c r="L575" s="205"/>
      <c r="M575" s="205"/>
      <c r="S575" s="92">
        <f t="shared" ca="1" si="42"/>
        <v>0</v>
      </c>
      <c r="U575" s="91">
        <f t="shared" ca="1" si="46"/>
        <v>0</v>
      </c>
      <c r="V575" s="91">
        <f t="shared" ca="1" si="46"/>
        <v>0</v>
      </c>
      <c r="W575" s="91">
        <f t="shared" ca="1" si="46"/>
        <v>0</v>
      </c>
      <c r="X575" s="91" t="str" cm="1">
        <f t="array" aca="1" ref="X575" ca="1">IFERROR(_xlfn.IFS(W575="E",1,W575="G/2",$I$3/2,W575="G/5",$I$3/5,W575="G/10",$I$3/10,W575="i",$I$3),"")</f>
        <v/>
      </c>
      <c r="Y575" s="189">
        <f t="shared" ca="1" si="43"/>
        <v>0</v>
      </c>
      <c r="Z575" s="101">
        <f t="shared" ca="1" si="44"/>
        <v>0</v>
      </c>
      <c r="AA575" s="163" t="str">
        <f t="shared" ca="1" si="45"/>
        <v/>
      </c>
      <c r="AB575" s="190" t="str" cm="1">
        <f t="array" aca="1" ref="AB575" ca="1">_xlfn.IFS(Z575=0,"",Z575&gt;2.9,0,Z575&gt;2.4,0.25,Z575&gt;1.9,0.5,Z575&gt;1.5,0.75,Z575&lt;1.6,1)</f>
        <v/>
      </c>
      <c r="AC575" s="191" t="str" cm="1">
        <f t="array" aca="1" ref="AC575" ca="1">_xlfn.IFS(F575=0," ",F575="ALTERNATIVO","REVISAR",F575="REGULAR","NO APLICA")</f>
        <v xml:space="preserve"> </v>
      </c>
      <c r="AD575" s="192" t="str" cm="1">
        <f t="array" ref="AD575">IFERROR(_xlfn.IFS(AND(L575="si",M575="si"),1,AND(L575="no",M575="si"),0.5,AND(L575="si",M575="no"),0.5,AND(L575="no",M575="no"),0),"")</f>
        <v/>
      </c>
    </row>
    <row r="576" spans="1:30">
      <c r="A576" s="101">
        <f ca="1"/>
        <v>0</v>
      </c>
      <c r="B576" s="101">
        <f ca="1"/>
        <v>0</v>
      </c>
      <c r="C576" s="101">
        <f ca="1"/>
        <v>0</v>
      </c>
      <c r="D576" s="101">
        <f ca="1"/>
        <v>0</v>
      </c>
      <c r="E576" s="101">
        <f ca="1"/>
        <v>0</v>
      </c>
      <c r="F576" s="101">
        <f ca="1"/>
        <v>0</v>
      </c>
      <c r="G576" s="101">
        <f ca="1"/>
        <v>0</v>
      </c>
      <c r="H576" s="101">
        <f ca="1"/>
        <v>0</v>
      </c>
      <c r="I576" s="101">
        <f ca="1"/>
        <v>0</v>
      </c>
      <c r="J576" s="101">
        <f ca="1"/>
        <v>0</v>
      </c>
      <c r="L576" s="205"/>
      <c r="M576" s="205"/>
      <c r="S576" s="92">
        <f t="shared" ca="1" si="42"/>
        <v>0</v>
      </c>
      <c r="U576" s="91">
        <f t="shared" ca="1" si="46"/>
        <v>0</v>
      </c>
      <c r="V576" s="91">
        <f t="shared" ca="1" si="46"/>
        <v>0</v>
      </c>
      <c r="W576" s="91">
        <f t="shared" ca="1" si="46"/>
        <v>0</v>
      </c>
      <c r="X576" s="91" t="str" cm="1">
        <f t="array" aca="1" ref="X576" ca="1">IFERROR(_xlfn.IFS(W576="E",1,W576="G/2",$I$3/2,W576="G/5",$I$3/5,W576="G/10",$I$3/10,W576="i",$I$3),"")</f>
        <v/>
      </c>
      <c r="Y576" s="189">
        <f t="shared" ca="1" si="43"/>
        <v>0</v>
      </c>
      <c r="Z576" s="101">
        <f t="shared" ca="1" si="44"/>
        <v>0</v>
      </c>
      <c r="AA576" s="163" t="str">
        <f t="shared" ca="1" si="45"/>
        <v/>
      </c>
      <c r="AB576" s="190" t="str" cm="1">
        <f t="array" aca="1" ref="AB576" ca="1">_xlfn.IFS(Z576=0,"",Z576&gt;2.9,0,Z576&gt;2.4,0.25,Z576&gt;1.9,0.5,Z576&gt;1.5,0.75,Z576&lt;1.6,1)</f>
        <v/>
      </c>
      <c r="AC576" s="191" t="str" cm="1">
        <f t="array" aca="1" ref="AC576" ca="1">_xlfn.IFS(F576=0," ",F576="ALTERNATIVO","REVISAR",F576="REGULAR","NO APLICA")</f>
        <v xml:space="preserve"> </v>
      </c>
      <c r="AD576" s="192" t="str" cm="1">
        <f t="array" ref="AD576">IFERROR(_xlfn.IFS(AND(L576="si",M576="si"),1,AND(L576="no",M576="si"),0.5,AND(L576="si",M576="no"),0.5,AND(L576="no",M576="no"),0),"")</f>
        <v/>
      </c>
    </row>
    <row r="577" spans="1:30">
      <c r="A577" s="101">
        <f ca="1"/>
        <v>0</v>
      </c>
      <c r="B577" s="101">
        <f ca="1"/>
        <v>0</v>
      </c>
      <c r="C577" s="101">
        <f ca="1"/>
        <v>0</v>
      </c>
      <c r="D577" s="101">
        <f ca="1"/>
        <v>0</v>
      </c>
      <c r="E577" s="101">
        <f ca="1"/>
        <v>0</v>
      </c>
      <c r="F577" s="101">
        <f ca="1"/>
        <v>0</v>
      </c>
      <c r="G577" s="101">
        <f ca="1"/>
        <v>0</v>
      </c>
      <c r="H577" s="101">
        <f ca="1"/>
        <v>0</v>
      </c>
      <c r="I577" s="101">
        <f ca="1"/>
        <v>0</v>
      </c>
      <c r="J577" s="101">
        <f ca="1"/>
        <v>0</v>
      </c>
      <c r="L577" s="205"/>
      <c r="M577" s="205"/>
      <c r="S577" s="92">
        <f t="shared" ca="1" si="42"/>
        <v>0</v>
      </c>
      <c r="U577" s="91">
        <f t="shared" ca="1" si="46"/>
        <v>0</v>
      </c>
      <c r="V577" s="91">
        <f t="shared" ca="1" si="46"/>
        <v>0</v>
      </c>
      <c r="W577" s="91">
        <f t="shared" ca="1" si="46"/>
        <v>0</v>
      </c>
      <c r="X577" s="91" t="str" cm="1">
        <f t="array" aca="1" ref="X577" ca="1">IFERROR(_xlfn.IFS(W577="E",1,W577="G/2",$I$3/2,W577="G/5",$I$3/5,W577="G/10",$I$3/10,W577="i",$I$3),"")</f>
        <v/>
      </c>
      <c r="Y577" s="189">
        <f t="shared" ca="1" si="43"/>
        <v>0</v>
      </c>
      <c r="Z577" s="101">
        <f t="shared" ca="1" si="44"/>
        <v>0</v>
      </c>
      <c r="AA577" s="163" t="str">
        <f t="shared" ca="1" si="45"/>
        <v/>
      </c>
      <c r="AB577" s="190" t="str" cm="1">
        <f t="array" aca="1" ref="AB577" ca="1">_xlfn.IFS(Z577=0,"",Z577&gt;2.9,0,Z577&gt;2.4,0.25,Z577&gt;1.9,0.5,Z577&gt;1.5,0.75,Z577&lt;1.6,1)</f>
        <v/>
      </c>
      <c r="AC577" s="191" t="str" cm="1">
        <f t="array" aca="1" ref="AC577" ca="1">_xlfn.IFS(F577=0," ",F577="ALTERNATIVO","REVISAR",F577="REGULAR","NO APLICA")</f>
        <v xml:space="preserve"> </v>
      </c>
      <c r="AD577" s="192" t="str" cm="1">
        <f t="array" ref="AD577">IFERROR(_xlfn.IFS(AND(L577="si",M577="si"),1,AND(L577="no",M577="si"),0.5,AND(L577="si",M577="no"),0.5,AND(L577="no",M577="no"),0),"")</f>
        <v/>
      </c>
    </row>
    <row r="578" spans="1:30">
      <c r="A578" s="101">
        <f ca="1"/>
        <v>0</v>
      </c>
      <c r="B578" s="101">
        <f ca="1"/>
        <v>0</v>
      </c>
      <c r="C578" s="101">
        <f ca="1"/>
        <v>0</v>
      </c>
      <c r="D578" s="101">
        <f ca="1"/>
        <v>0</v>
      </c>
      <c r="E578" s="101">
        <f ca="1"/>
        <v>0</v>
      </c>
      <c r="F578" s="101">
        <f ca="1"/>
        <v>0</v>
      </c>
      <c r="G578" s="101">
        <f ca="1"/>
        <v>0</v>
      </c>
      <c r="H578" s="101">
        <f ca="1"/>
        <v>0</v>
      </c>
      <c r="I578" s="101">
        <f ca="1"/>
        <v>0</v>
      </c>
      <c r="J578" s="101">
        <f ca="1"/>
        <v>0</v>
      </c>
      <c r="L578" s="205"/>
      <c r="M578" s="205"/>
      <c r="S578" s="92">
        <f t="shared" ca="1" si="42"/>
        <v>0</v>
      </c>
      <c r="U578" s="91">
        <f t="shared" ca="1" si="46"/>
        <v>0</v>
      </c>
      <c r="V578" s="91">
        <f t="shared" ca="1" si="46"/>
        <v>0</v>
      </c>
      <c r="W578" s="91">
        <f t="shared" ca="1" si="46"/>
        <v>0</v>
      </c>
      <c r="X578" s="91" t="str" cm="1">
        <f t="array" aca="1" ref="X578" ca="1">IFERROR(_xlfn.IFS(W578="E",1,W578="G/2",$I$3/2,W578="G/5",$I$3/5,W578="G/10",$I$3/10,W578="i",$I$3),"")</f>
        <v/>
      </c>
      <c r="Y578" s="189">
        <f t="shared" ca="1" si="43"/>
        <v>0</v>
      </c>
      <c r="Z578" s="101">
        <f t="shared" ca="1" si="44"/>
        <v>0</v>
      </c>
      <c r="AA578" s="163" t="str">
        <f t="shared" ca="1" si="45"/>
        <v/>
      </c>
      <c r="AB578" s="190" t="str" cm="1">
        <f t="array" aca="1" ref="AB578" ca="1">_xlfn.IFS(Z578=0,"",Z578&gt;2.9,0,Z578&gt;2.4,0.25,Z578&gt;1.9,0.5,Z578&gt;1.5,0.75,Z578&lt;1.6,1)</f>
        <v/>
      </c>
      <c r="AC578" s="191" t="str" cm="1">
        <f t="array" aca="1" ref="AC578" ca="1">_xlfn.IFS(F578=0," ",F578="ALTERNATIVO","REVISAR",F578="REGULAR","NO APLICA")</f>
        <v xml:space="preserve"> </v>
      </c>
      <c r="AD578" s="192" t="str" cm="1">
        <f t="array" ref="AD578">IFERROR(_xlfn.IFS(AND(L578="si",M578="si"),1,AND(L578="no",M578="si"),0.5,AND(L578="si",M578="no"),0.5,AND(L578="no",M578="no"),0),"")</f>
        <v/>
      </c>
    </row>
    <row r="579" spans="1:30">
      <c r="A579" s="101">
        <f ca="1"/>
        <v>0</v>
      </c>
      <c r="B579" s="101">
        <f ca="1"/>
        <v>0</v>
      </c>
      <c r="C579" s="101">
        <f ca="1"/>
        <v>0</v>
      </c>
      <c r="D579" s="101">
        <f ca="1"/>
        <v>0</v>
      </c>
      <c r="E579" s="101">
        <f ca="1"/>
        <v>0</v>
      </c>
      <c r="F579" s="101">
        <f ca="1"/>
        <v>0</v>
      </c>
      <c r="G579" s="101">
        <f ca="1"/>
        <v>0</v>
      </c>
      <c r="H579" s="101">
        <f ca="1"/>
        <v>0</v>
      </c>
      <c r="I579" s="101">
        <f ca="1"/>
        <v>0</v>
      </c>
      <c r="J579" s="101">
        <f ca="1"/>
        <v>0</v>
      </c>
      <c r="L579" s="205"/>
      <c r="M579" s="205"/>
      <c r="S579" s="92">
        <f t="shared" ca="1" si="42"/>
        <v>0</v>
      </c>
      <c r="U579" s="91">
        <f t="shared" ca="1" si="46"/>
        <v>0</v>
      </c>
      <c r="V579" s="91">
        <f t="shared" ca="1" si="46"/>
        <v>0</v>
      </c>
      <c r="W579" s="91">
        <f t="shared" ca="1" si="46"/>
        <v>0</v>
      </c>
      <c r="X579" s="91" t="str" cm="1">
        <f t="array" aca="1" ref="X579" ca="1">IFERROR(_xlfn.IFS(W579="E",1,W579="G/2",$I$3/2,W579="G/5",$I$3/5,W579="G/10",$I$3/10,W579="i",$I$3),"")</f>
        <v/>
      </c>
      <c r="Y579" s="189">
        <f t="shared" ca="1" si="43"/>
        <v>0</v>
      </c>
      <c r="Z579" s="101">
        <f t="shared" ca="1" si="44"/>
        <v>0</v>
      </c>
      <c r="AA579" s="163" t="str">
        <f t="shared" ca="1" si="45"/>
        <v/>
      </c>
      <c r="AB579" s="190" t="str" cm="1">
        <f t="array" aca="1" ref="AB579" ca="1">_xlfn.IFS(Z579=0,"",Z579&gt;2.9,0,Z579&gt;2.4,0.25,Z579&gt;1.9,0.5,Z579&gt;1.5,0.75,Z579&lt;1.6,1)</f>
        <v/>
      </c>
      <c r="AC579" s="191" t="str" cm="1">
        <f t="array" aca="1" ref="AC579" ca="1">_xlfn.IFS(F579=0," ",F579="ALTERNATIVO","REVISAR",F579="REGULAR","NO APLICA")</f>
        <v xml:space="preserve"> </v>
      </c>
      <c r="AD579" s="192" t="str" cm="1">
        <f t="array" ref="AD579">IFERROR(_xlfn.IFS(AND(L579="si",M579="si"),1,AND(L579="no",M579="si"),0.5,AND(L579="si",M579="no"),0.5,AND(L579="no",M579="no"),0),"")</f>
        <v/>
      </c>
    </row>
    <row r="580" spans="1:30">
      <c r="A580" s="101">
        <f ca="1"/>
        <v>0</v>
      </c>
      <c r="B580" s="101">
        <f ca="1"/>
        <v>0</v>
      </c>
      <c r="C580" s="101">
        <f ca="1"/>
        <v>0</v>
      </c>
      <c r="D580" s="101">
        <f ca="1"/>
        <v>0</v>
      </c>
      <c r="E580" s="101">
        <f ca="1"/>
        <v>0</v>
      </c>
      <c r="F580" s="101">
        <f ca="1"/>
        <v>0</v>
      </c>
      <c r="G580" s="101">
        <f ca="1"/>
        <v>0</v>
      </c>
      <c r="H580" s="101">
        <f ca="1"/>
        <v>0</v>
      </c>
      <c r="I580" s="101">
        <f ca="1"/>
        <v>0</v>
      </c>
      <c r="J580" s="101">
        <f ca="1"/>
        <v>0</v>
      </c>
      <c r="L580" s="205"/>
      <c r="M580" s="205"/>
      <c r="S580" s="92">
        <f t="shared" ca="1" si="42"/>
        <v>0</v>
      </c>
      <c r="U580" s="91">
        <f t="shared" ca="1" si="46"/>
        <v>0</v>
      </c>
      <c r="V580" s="91">
        <f t="shared" ca="1" si="46"/>
        <v>0</v>
      </c>
      <c r="W580" s="91">
        <f t="shared" ca="1" si="46"/>
        <v>0</v>
      </c>
      <c r="X580" s="91" t="str" cm="1">
        <f t="array" aca="1" ref="X580" ca="1">IFERROR(_xlfn.IFS(W580="E",1,W580="G/2",$I$3/2,W580="G/5",$I$3/5,W580="G/10",$I$3/10,W580="i",$I$3),"")</f>
        <v/>
      </c>
      <c r="Y580" s="189">
        <f t="shared" ca="1" si="43"/>
        <v>0</v>
      </c>
      <c r="Z580" s="101">
        <f t="shared" ca="1" si="44"/>
        <v>0</v>
      </c>
      <c r="AA580" s="163" t="str">
        <f t="shared" ca="1" si="45"/>
        <v/>
      </c>
      <c r="AB580" s="190" t="str" cm="1">
        <f t="array" aca="1" ref="AB580" ca="1">_xlfn.IFS(Z580=0,"",Z580&gt;2.9,0,Z580&gt;2.4,0.25,Z580&gt;1.9,0.5,Z580&gt;1.5,0.75,Z580&lt;1.6,1)</f>
        <v/>
      </c>
      <c r="AC580" s="191" t="str" cm="1">
        <f t="array" aca="1" ref="AC580" ca="1">_xlfn.IFS(F580=0," ",F580="ALTERNATIVO","REVISAR",F580="REGULAR","NO APLICA")</f>
        <v xml:space="preserve"> </v>
      </c>
      <c r="AD580" s="192" t="str" cm="1">
        <f t="array" ref="AD580">IFERROR(_xlfn.IFS(AND(L580="si",M580="si"),1,AND(L580="no",M580="si"),0.5,AND(L580="si",M580="no"),0.5,AND(L580="no",M580="no"),0),"")</f>
        <v/>
      </c>
    </row>
    <row r="581" spans="1:30">
      <c r="A581" s="101">
        <f ca="1"/>
        <v>0</v>
      </c>
      <c r="B581" s="101">
        <f ca="1"/>
        <v>0</v>
      </c>
      <c r="C581" s="101">
        <f ca="1"/>
        <v>0</v>
      </c>
      <c r="D581" s="101">
        <f ca="1"/>
        <v>0</v>
      </c>
      <c r="E581" s="101">
        <f ca="1"/>
        <v>0</v>
      </c>
      <c r="F581" s="101">
        <f ca="1"/>
        <v>0</v>
      </c>
      <c r="G581" s="101">
        <f ca="1"/>
        <v>0</v>
      </c>
      <c r="H581" s="101">
        <f ca="1"/>
        <v>0</v>
      </c>
      <c r="I581" s="101">
        <f ca="1"/>
        <v>0</v>
      </c>
      <c r="J581" s="101">
        <f ca="1"/>
        <v>0</v>
      </c>
      <c r="L581" s="205"/>
      <c r="M581" s="205"/>
      <c r="S581" s="92">
        <f t="shared" ca="1" si="42"/>
        <v>0</v>
      </c>
      <c r="U581" s="91">
        <f t="shared" ca="1" si="46"/>
        <v>0</v>
      </c>
      <c r="V581" s="91">
        <f t="shared" ca="1" si="46"/>
        <v>0</v>
      </c>
      <c r="W581" s="91">
        <f t="shared" ca="1" si="46"/>
        <v>0</v>
      </c>
      <c r="X581" s="91" t="str" cm="1">
        <f t="array" aca="1" ref="X581" ca="1">IFERROR(_xlfn.IFS(W581="E",1,W581="G/2",$I$3/2,W581="G/5",$I$3/5,W581="G/10",$I$3/10,W581="i",$I$3),"")</f>
        <v/>
      </c>
      <c r="Y581" s="189">
        <f t="shared" ca="1" si="43"/>
        <v>0</v>
      </c>
      <c r="Z581" s="101">
        <f t="shared" ca="1" si="44"/>
        <v>0</v>
      </c>
      <c r="AA581" s="163" t="str">
        <f t="shared" ca="1" si="45"/>
        <v/>
      </c>
      <c r="AB581" s="190" t="str" cm="1">
        <f t="array" aca="1" ref="AB581" ca="1">_xlfn.IFS(Z581=0,"",Z581&gt;2.9,0,Z581&gt;2.4,0.25,Z581&gt;1.9,0.5,Z581&gt;1.5,0.75,Z581&lt;1.6,1)</f>
        <v/>
      </c>
      <c r="AC581" s="191" t="str" cm="1">
        <f t="array" aca="1" ref="AC581" ca="1">_xlfn.IFS(F581=0," ",F581="ALTERNATIVO","REVISAR",F581="REGULAR","NO APLICA")</f>
        <v xml:space="preserve"> </v>
      </c>
      <c r="AD581" s="192" t="str" cm="1">
        <f t="array" ref="AD581">IFERROR(_xlfn.IFS(AND(L581="si",M581="si"),1,AND(L581="no",M581="si"),0.5,AND(L581="si",M581="no"),0.5,AND(L581="no",M581="no"),0),"")</f>
        <v/>
      </c>
    </row>
    <row r="582" spans="1:30">
      <c r="A582" s="101">
        <f ca="1"/>
        <v>0</v>
      </c>
      <c r="B582" s="101">
        <f ca="1"/>
        <v>0</v>
      </c>
      <c r="C582" s="101">
        <f ca="1"/>
        <v>0</v>
      </c>
      <c r="D582" s="101">
        <f ca="1"/>
        <v>0</v>
      </c>
      <c r="E582" s="101">
        <f ca="1"/>
        <v>0</v>
      </c>
      <c r="F582" s="101">
        <f ca="1"/>
        <v>0</v>
      </c>
      <c r="G582" s="101">
        <f ca="1"/>
        <v>0</v>
      </c>
      <c r="H582" s="101">
        <f ca="1"/>
        <v>0</v>
      </c>
      <c r="I582" s="101">
        <f ca="1"/>
        <v>0</v>
      </c>
      <c r="J582" s="101">
        <f ca="1"/>
        <v>0</v>
      </c>
      <c r="L582" s="205"/>
      <c r="M582" s="205"/>
      <c r="S582" s="92">
        <f t="shared" ca="1" si="42"/>
        <v>0</v>
      </c>
      <c r="U582" s="91">
        <f t="shared" ca="1" si="46"/>
        <v>0</v>
      </c>
      <c r="V582" s="91">
        <f t="shared" ca="1" si="46"/>
        <v>0</v>
      </c>
      <c r="W582" s="91">
        <f t="shared" ca="1" si="46"/>
        <v>0</v>
      </c>
      <c r="X582" s="91" t="str" cm="1">
        <f t="array" aca="1" ref="X582" ca="1">IFERROR(_xlfn.IFS(W582="E",1,W582="G/2",$I$3/2,W582="G/5",$I$3/5,W582="G/10",$I$3/10,W582="i",$I$3),"")</f>
        <v/>
      </c>
      <c r="Y582" s="189">
        <f t="shared" ca="1" si="43"/>
        <v>0</v>
      </c>
      <c r="Z582" s="101">
        <f t="shared" ca="1" si="44"/>
        <v>0</v>
      </c>
      <c r="AA582" s="163" t="str">
        <f t="shared" ca="1" si="45"/>
        <v/>
      </c>
      <c r="AB582" s="190" t="str" cm="1">
        <f t="array" aca="1" ref="AB582" ca="1">_xlfn.IFS(Z582=0,"",Z582&gt;2.9,0,Z582&gt;2.4,0.25,Z582&gt;1.9,0.5,Z582&gt;1.5,0.75,Z582&lt;1.6,1)</f>
        <v/>
      </c>
      <c r="AC582" s="191" t="str" cm="1">
        <f t="array" aca="1" ref="AC582" ca="1">_xlfn.IFS(F582=0," ",F582="ALTERNATIVO","REVISAR",F582="REGULAR","NO APLICA")</f>
        <v xml:space="preserve"> </v>
      </c>
      <c r="AD582" s="192" t="str" cm="1">
        <f t="array" ref="AD582">IFERROR(_xlfn.IFS(AND(L582="si",M582="si"),1,AND(L582="no",M582="si"),0.5,AND(L582="si",M582="no"),0.5,AND(L582="no",M582="no"),0),"")</f>
        <v/>
      </c>
    </row>
    <row r="583" spans="1:30">
      <c r="A583" s="101">
        <f ca="1"/>
        <v>0</v>
      </c>
      <c r="B583" s="101">
        <f ca="1"/>
        <v>0</v>
      </c>
      <c r="C583" s="101">
        <f ca="1"/>
        <v>0</v>
      </c>
      <c r="D583" s="101">
        <f ca="1"/>
        <v>0</v>
      </c>
      <c r="E583" s="101">
        <f ca="1"/>
        <v>0</v>
      </c>
      <c r="F583" s="101">
        <f ca="1"/>
        <v>0</v>
      </c>
      <c r="G583" s="101">
        <f ca="1"/>
        <v>0</v>
      </c>
      <c r="H583" s="101">
        <f ca="1"/>
        <v>0</v>
      </c>
      <c r="I583" s="101">
        <f ca="1"/>
        <v>0</v>
      </c>
      <c r="J583" s="101">
        <f ca="1"/>
        <v>0</v>
      </c>
      <c r="L583" s="205"/>
      <c r="M583" s="205"/>
      <c r="S583" s="92">
        <f t="shared" ca="1" si="42"/>
        <v>0</v>
      </c>
      <c r="U583" s="91">
        <f t="shared" ca="1" si="46"/>
        <v>0</v>
      </c>
      <c r="V583" s="91">
        <f t="shared" ca="1" si="46"/>
        <v>0</v>
      </c>
      <c r="W583" s="91">
        <f t="shared" ca="1" si="46"/>
        <v>0</v>
      </c>
      <c r="X583" s="91" t="str" cm="1">
        <f t="array" aca="1" ref="X583" ca="1">IFERROR(_xlfn.IFS(W583="E",1,W583="G/2",$I$3/2,W583="G/5",$I$3/5,W583="G/10",$I$3/10,W583="i",$I$3),"")</f>
        <v/>
      </c>
      <c r="Y583" s="189">
        <f t="shared" ca="1" si="43"/>
        <v>0</v>
      </c>
      <c r="Z583" s="101">
        <f t="shared" ca="1" si="44"/>
        <v>0</v>
      </c>
      <c r="AA583" s="163" t="str">
        <f t="shared" ca="1" si="45"/>
        <v/>
      </c>
      <c r="AB583" s="190" t="str" cm="1">
        <f t="array" aca="1" ref="AB583" ca="1">_xlfn.IFS(Z583=0,"",Z583&gt;2.9,0,Z583&gt;2.4,0.25,Z583&gt;1.9,0.5,Z583&gt;1.5,0.75,Z583&lt;1.6,1)</f>
        <v/>
      </c>
      <c r="AC583" s="191" t="str" cm="1">
        <f t="array" aca="1" ref="AC583" ca="1">_xlfn.IFS(F583=0," ",F583="ALTERNATIVO","REVISAR",F583="REGULAR","NO APLICA")</f>
        <v xml:space="preserve"> </v>
      </c>
      <c r="AD583" s="192" t="str" cm="1">
        <f t="array" ref="AD583">IFERROR(_xlfn.IFS(AND(L583="si",M583="si"),1,AND(L583="no",M583="si"),0.5,AND(L583="si",M583="no"),0.5,AND(L583="no",M583="no"),0),"")</f>
        <v/>
      </c>
    </row>
    <row r="584" spans="1:30">
      <c r="A584" s="101">
        <f ca="1"/>
        <v>0</v>
      </c>
      <c r="B584" s="101">
        <f ca="1"/>
        <v>0</v>
      </c>
      <c r="C584" s="101">
        <f ca="1"/>
        <v>0</v>
      </c>
      <c r="D584" s="101">
        <f ca="1"/>
        <v>0</v>
      </c>
      <c r="E584" s="101">
        <f ca="1"/>
        <v>0</v>
      </c>
      <c r="F584" s="101">
        <f ca="1"/>
        <v>0</v>
      </c>
      <c r="G584" s="101">
        <f ca="1"/>
        <v>0</v>
      </c>
      <c r="H584" s="101">
        <f ca="1"/>
        <v>0</v>
      </c>
      <c r="I584" s="101">
        <f ca="1"/>
        <v>0</v>
      </c>
      <c r="J584" s="101">
        <f ca="1"/>
        <v>0</v>
      </c>
      <c r="L584" s="205"/>
      <c r="M584" s="205"/>
      <c r="S584" s="92">
        <f t="shared" ca="1" si="42"/>
        <v>0</v>
      </c>
      <c r="U584" s="91">
        <f t="shared" ca="1" si="46"/>
        <v>0</v>
      </c>
      <c r="V584" s="91">
        <f t="shared" ca="1" si="46"/>
        <v>0</v>
      </c>
      <c r="W584" s="91">
        <f t="shared" ca="1" si="46"/>
        <v>0</v>
      </c>
      <c r="X584" s="91" t="str" cm="1">
        <f t="array" aca="1" ref="X584" ca="1">IFERROR(_xlfn.IFS(W584="E",1,W584="G/2",$I$3/2,W584="G/5",$I$3/5,W584="G/10",$I$3/10,W584="i",$I$3),"")</f>
        <v/>
      </c>
      <c r="Y584" s="189">
        <f t="shared" ca="1" si="43"/>
        <v>0</v>
      </c>
      <c r="Z584" s="101">
        <f t="shared" ca="1" si="44"/>
        <v>0</v>
      </c>
      <c r="AA584" s="163" t="str">
        <f t="shared" ca="1" si="45"/>
        <v/>
      </c>
      <c r="AB584" s="190" t="str" cm="1">
        <f t="array" aca="1" ref="AB584" ca="1">_xlfn.IFS(Z584=0,"",Z584&gt;2.9,0,Z584&gt;2.4,0.25,Z584&gt;1.9,0.5,Z584&gt;1.5,0.75,Z584&lt;1.6,1)</f>
        <v/>
      </c>
      <c r="AC584" s="191" t="str" cm="1">
        <f t="array" aca="1" ref="AC584" ca="1">_xlfn.IFS(F584=0," ",F584="ALTERNATIVO","REVISAR",F584="REGULAR","NO APLICA")</f>
        <v xml:space="preserve"> </v>
      </c>
      <c r="AD584" s="192" t="str" cm="1">
        <f t="array" ref="AD584">IFERROR(_xlfn.IFS(AND(L584="si",M584="si"),1,AND(L584="no",M584="si"),0.5,AND(L584="si",M584="no"),0.5,AND(L584="no",M584="no"),0),"")</f>
        <v/>
      </c>
    </row>
    <row r="585" spans="1:30">
      <c r="A585" s="101">
        <f ca="1"/>
        <v>0</v>
      </c>
      <c r="B585" s="101">
        <f ca="1"/>
        <v>0</v>
      </c>
      <c r="C585" s="101">
        <f ca="1"/>
        <v>0</v>
      </c>
      <c r="D585" s="101">
        <f ca="1"/>
        <v>0</v>
      </c>
      <c r="E585" s="101">
        <f ca="1"/>
        <v>0</v>
      </c>
      <c r="F585" s="101">
        <f ca="1"/>
        <v>0</v>
      </c>
      <c r="G585" s="101">
        <f ca="1"/>
        <v>0</v>
      </c>
      <c r="H585" s="101">
        <f ca="1"/>
        <v>0</v>
      </c>
      <c r="I585" s="101">
        <f ca="1"/>
        <v>0</v>
      </c>
      <c r="J585" s="101">
        <f ca="1"/>
        <v>0</v>
      </c>
      <c r="L585" s="205"/>
      <c r="M585" s="205"/>
      <c r="S585" s="92">
        <f t="shared" ca="1" si="42"/>
        <v>0</v>
      </c>
      <c r="U585" s="91">
        <f t="shared" ca="1" si="46"/>
        <v>0</v>
      </c>
      <c r="V585" s="91">
        <f t="shared" ca="1" si="46"/>
        <v>0</v>
      </c>
      <c r="W585" s="91">
        <f t="shared" ca="1" si="46"/>
        <v>0</v>
      </c>
      <c r="X585" s="91" t="str" cm="1">
        <f t="array" aca="1" ref="X585" ca="1">IFERROR(_xlfn.IFS(W585="E",1,W585="G/2",$I$3/2,W585="G/5",$I$3/5,W585="G/10",$I$3/10,W585="i",$I$3),"")</f>
        <v/>
      </c>
      <c r="Y585" s="189">
        <f t="shared" ca="1" si="43"/>
        <v>0</v>
      </c>
      <c r="Z585" s="101">
        <f t="shared" ca="1" si="44"/>
        <v>0</v>
      </c>
      <c r="AA585" s="163" t="str">
        <f t="shared" ca="1" si="45"/>
        <v/>
      </c>
      <c r="AB585" s="190" t="str" cm="1">
        <f t="array" aca="1" ref="AB585" ca="1">_xlfn.IFS(Z585=0,"",Z585&gt;2.9,0,Z585&gt;2.4,0.25,Z585&gt;1.9,0.5,Z585&gt;1.5,0.75,Z585&lt;1.6,1)</f>
        <v/>
      </c>
      <c r="AC585" s="191" t="str" cm="1">
        <f t="array" aca="1" ref="AC585" ca="1">_xlfn.IFS(F585=0," ",F585="ALTERNATIVO","REVISAR",F585="REGULAR","NO APLICA")</f>
        <v xml:space="preserve"> </v>
      </c>
      <c r="AD585" s="192" t="str" cm="1">
        <f t="array" ref="AD585">IFERROR(_xlfn.IFS(AND(L585="si",M585="si"),1,AND(L585="no",M585="si"),0.5,AND(L585="si",M585="no"),0.5,AND(L585="no",M585="no"),0),"")</f>
        <v/>
      </c>
    </row>
    <row r="586" spans="1:30">
      <c r="A586" s="101">
        <f ca="1"/>
        <v>0</v>
      </c>
      <c r="B586" s="101">
        <f ca="1"/>
        <v>0</v>
      </c>
      <c r="C586" s="101">
        <f ca="1"/>
        <v>0</v>
      </c>
      <c r="D586" s="101">
        <f ca="1"/>
        <v>0</v>
      </c>
      <c r="E586" s="101">
        <f ca="1"/>
        <v>0</v>
      </c>
      <c r="F586" s="101">
        <f ca="1"/>
        <v>0</v>
      </c>
      <c r="G586" s="101">
        <f ca="1"/>
        <v>0</v>
      </c>
      <c r="H586" s="101">
        <f ca="1"/>
        <v>0</v>
      </c>
      <c r="I586" s="101">
        <f ca="1"/>
        <v>0</v>
      </c>
      <c r="J586" s="101">
        <f ca="1"/>
        <v>0</v>
      </c>
      <c r="L586" s="205"/>
      <c r="M586" s="205"/>
      <c r="S586" s="92">
        <f t="shared" ca="1" si="42"/>
        <v>0</v>
      </c>
      <c r="U586" s="91">
        <f t="shared" ca="1" si="46"/>
        <v>0</v>
      </c>
      <c r="V586" s="91">
        <f t="shared" ca="1" si="46"/>
        <v>0</v>
      </c>
      <c r="W586" s="91">
        <f t="shared" ca="1" si="46"/>
        <v>0</v>
      </c>
      <c r="X586" s="91" t="str" cm="1">
        <f t="array" aca="1" ref="X586" ca="1">IFERROR(_xlfn.IFS(W586="E",1,W586="G/2",$I$3/2,W586="G/5",$I$3/5,W586="G/10",$I$3/10,W586="i",$I$3),"")</f>
        <v/>
      </c>
      <c r="Y586" s="189">
        <f t="shared" ca="1" si="43"/>
        <v>0</v>
      </c>
      <c r="Z586" s="101">
        <f t="shared" ca="1" si="44"/>
        <v>0</v>
      </c>
      <c r="AA586" s="163" t="str">
        <f t="shared" ca="1" si="45"/>
        <v/>
      </c>
      <c r="AB586" s="190" t="str" cm="1">
        <f t="array" aca="1" ref="AB586" ca="1">_xlfn.IFS(Z586=0,"",Z586&gt;2.9,0,Z586&gt;2.4,0.25,Z586&gt;1.9,0.5,Z586&gt;1.5,0.75,Z586&lt;1.6,1)</f>
        <v/>
      </c>
      <c r="AC586" s="191" t="str" cm="1">
        <f t="array" aca="1" ref="AC586" ca="1">_xlfn.IFS(F586=0," ",F586="ALTERNATIVO","REVISAR",F586="REGULAR","NO APLICA")</f>
        <v xml:space="preserve"> </v>
      </c>
      <c r="AD586" s="192" t="str" cm="1">
        <f t="array" ref="AD586">IFERROR(_xlfn.IFS(AND(L586="si",M586="si"),1,AND(L586="no",M586="si"),0.5,AND(L586="si",M586="no"),0.5,AND(L586="no",M586="no"),0),"")</f>
        <v/>
      </c>
    </row>
    <row r="587" spans="1:30">
      <c r="A587" s="101">
        <f ca="1"/>
        <v>0</v>
      </c>
      <c r="B587" s="101">
        <f ca="1"/>
        <v>0</v>
      </c>
      <c r="C587" s="101">
        <f ca="1"/>
        <v>0</v>
      </c>
      <c r="D587" s="101">
        <f ca="1"/>
        <v>0</v>
      </c>
      <c r="E587" s="101">
        <f ca="1"/>
        <v>0</v>
      </c>
      <c r="F587" s="101">
        <f ca="1"/>
        <v>0</v>
      </c>
      <c r="G587" s="101">
        <f ca="1"/>
        <v>0</v>
      </c>
      <c r="H587" s="101">
        <f ca="1"/>
        <v>0</v>
      </c>
      <c r="I587" s="101">
        <f ca="1"/>
        <v>0</v>
      </c>
      <c r="J587" s="101">
        <f ca="1"/>
        <v>0</v>
      </c>
      <c r="L587" s="205"/>
      <c r="M587" s="205"/>
      <c r="S587" s="92">
        <f t="shared" ca="1" si="42"/>
        <v>0</v>
      </c>
      <c r="U587" s="91">
        <f t="shared" ca="1" si="46"/>
        <v>0</v>
      </c>
      <c r="V587" s="91">
        <f t="shared" ca="1" si="46"/>
        <v>0</v>
      </c>
      <c r="W587" s="91">
        <f t="shared" ca="1" si="46"/>
        <v>0</v>
      </c>
      <c r="X587" s="91" t="str" cm="1">
        <f t="array" aca="1" ref="X587" ca="1">IFERROR(_xlfn.IFS(W587="E",1,W587="G/2",$I$3/2,W587="G/5",$I$3/5,W587="G/10",$I$3/10,W587="i",$I$3),"")</f>
        <v/>
      </c>
      <c r="Y587" s="189">
        <f t="shared" ca="1" si="43"/>
        <v>0</v>
      </c>
      <c r="Z587" s="101">
        <f t="shared" ca="1" si="44"/>
        <v>0</v>
      </c>
      <c r="AA587" s="163" t="str">
        <f t="shared" ca="1" si="45"/>
        <v/>
      </c>
      <c r="AB587" s="190" t="str" cm="1">
        <f t="array" aca="1" ref="AB587" ca="1">_xlfn.IFS(Z587=0,"",Z587&gt;2.9,0,Z587&gt;2.4,0.25,Z587&gt;1.9,0.5,Z587&gt;1.5,0.75,Z587&lt;1.6,1)</f>
        <v/>
      </c>
      <c r="AC587" s="191" t="str" cm="1">
        <f t="array" aca="1" ref="AC587" ca="1">_xlfn.IFS(F587=0," ",F587="ALTERNATIVO","REVISAR",F587="REGULAR","NO APLICA")</f>
        <v xml:space="preserve"> </v>
      </c>
      <c r="AD587" s="192" t="str" cm="1">
        <f t="array" ref="AD587">IFERROR(_xlfn.IFS(AND(L587="si",M587="si"),1,AND(L587="no",M587="si"),0.5,AND(L587="si",M587="no"),0.5,AND(L587="no",M587="no"),0),"")</f>
        <v/>
      </c>
    </row>
    <row r="588" spans="1:30">
      <c r="A588" s="101">
        <f ca="1"/>
        <v>0</v>
      </c>
      <c r="B588" s="101">
        <f ca="1"/>
        <v>0</v>
      </c>
      <c r="C588" s="101">
        <f ca="1"/>
        <v>0</v>
      </c>
      <c r="D588" s="101">
        <f ca="1"/>
        <v>0</v>
      </c>
      <c r="E588" s="101">
        <f ca="1"/>
        <v>0</v>
      </c>
      <c r="F588" s="101">
        <f ca="1"/>
        <v>0</v>
      </c>
      <c r="G588" s="101">
        <f ca="1"/>
        <v>0</v>
      </c>
      <c r="H588" s="101">
        <f ca="1"/>
        <v>0</v>
      </c>
      <c r="I588" s="101">
        <f ca="1"/>
        <v>0</v>
      </c>
      <c r="J588" s="101">
        <f ca="1"/>
        <v>0</v>
      </c>
      <c r="L588" s="205"/>
      <c r="M588" s="205"/>
      <c r="S588" s="92">
        <f t="shared" ref="S588:S651" ca="1" si="47">IFERROR(A588,"")</f>
        <v>0</v>
      </c>
      <c r="U588" s="91">
        <f t="shared" ca="1" si="46"/>
        <v>0</v>
      </c>
      <c r="V588" s="91">
        <f t="shared" ca="1" si="46"/>
        <v>0</v>
      </c>
      <c r="W588" s="91">
        <f t="shared" ca="1" si="46"/>
        <v>0</v>
      </c>
      <c r="X588" s="91" t="str" cm="1">
        <f t="array" aca="1" ref="X588" ca="1">IFERROR(_xlfn.IFS(W588="E",1,W588="G/2",$I$3/2,W588="G/5",$I$3/5,W588="G/10",$I$3/10,W588="i",$I$3),"")</f>
        <v/>
      </c>
      <c r="Y588" s="189">
        <f t="shared" ref="Y588:Y651" ca="1" si="48">IFERROR(H588,"")</f>
        <v>0</v>
      </c>
      <c r="Z588" s="101">
        <f t="shared" ref="Z588:Z651" ca="1" si="49">IFERROR(Y588/X588,0)</f>
        <v>0</v>
      </c>
      <c r="AA588" s="163" t="str">
        <f t="shared" ca="1" si="45"/>
        <v/>
      </c>
      <c r="AB588" s="190" t="str" cm="1">
        <f t="array" aca="1" ref="AB588" ca="1">_xlfn.IFS(Z588=0,"",Z588&gt;2.9,0,Z588&gt;2.4,0.25,Z588&gt;1.9,0.5,Z588&gt;1.5,0.75,Z588&lt;1.6,1)</f>
        <v/>
      </c>
      <c r="AC588" s="191" t="str" cm="1">
        <f t="array" aca="1" ref="AC588" ca="1">_xlfn.IFS(F588=0," ",F588="ALTERNATIVO","REVISAR",F588="REGULAR","NO APLICA")</f>
        <v xml:space="preserve"> </v>
      </c>
      <c r="AD588" s="192" t="str" cm="1">
        <f t="array" ref="AD588">IFERROR(_xlfn.IFS(AND(L588="si",M588="si"),1,AND(L588="no",M588="si"),0.5,AND(L588="si",M588="no"),0.5,AND(L588="no",M588="no"),0),"")</f>
        <v/>
      </c>
    </row>
    <row r="589" spans="1:30">
      <c r="A589" s="101">
        <f ca="1"/>
        <v>0</v>
      </c>
      <c r="B589" s="101">
        <f ca="1"/>
        <v>0</v>
      </c>
      <c r="C589" s="101">
        <f ca="1"/>
        <v>0</v>
      </c>
      <c r="D589" s="101">
        <f ca="1"/>
        <v>0</v>
      </c>
      <c r="E589" s="101">
        <f ca="1"/>
        <v>0</v>
      </c>
      <c r="F589" s="101">
        <f ca="1"/>
        <v>0</v>
      </c>
      <c r="G589" s="101">
        <f ca="1"/>
        <v>0</v>
      </c>
      <c r="H589" s="101">
        <f ca="1"/>
        <v>0</v>
      </c>
      <c r="I589" s="101">
        <f ca="1"/>
        <v>0</v>
      </c>
      <c r="J589" s="101">
        <f ca="1"/>
        <v>0</v>
      </c>
      <c r="L589" s="205"/>
      <c r="M589" s="205"/>
      <c r="S589" s="92">
        <f t="shared" ca="1" si="47"/>
        <v>0</v>
      </c>
      <c r="U589" s="91">
        <f t="shared" ca="1" si="46"/>
        <v>0</v>
      </c>
      <c r="V589" s="91">
        <f t="shared" ca="1" si="46"/>
        <v>0</v>
      </c>
      <c r="W589" s="91">
        <f t="shared" ca="1" si="46"/>
        <v>0</v>
      </c>
      <c r="X589" s="91" t="str" cm="1">
        <f t="array" aca="1" ref="X589" ca="1">IFERROR(_xlfn.IFS(W589="E",1,W589="G/2",$I$3/2,W589="G/5",$I$3/5,W589="G/10",$I$3/10,W589="i",$I$3),"")</f>
        <v/>
      </c>
      <c r="Y589" s="189">
        <f t="shared" ca="1" si="48"/>
        <v>0</v>
      </c>
      <c r="Z589" s="101">
        <f t="shared" ca="1" si="49"/>
        <v>0</v>
      </c>
      <c r="AA589" s="163" t="str">
        <f t="shared" ca="1" si="45"/>
        <v/>
      </c>
      <c r="AB589" s="190" t="str" cm="1">
        <f t="array" aca="1" ref="AB589" ca="1">_xlfn.IFS(Z589=0,"",Z589&gt;2.9,0,Z589&gt;2.4,0.25,Z589&gt;1.9,0.5,Z589&gt;1.5,0.75,Z589&lt;1.6,1)</f>
        <v/>
      </c>
      <c r="AC589" s="191" t="str" cm="1">
        <f t="array" aca="1" ref="AC589" ca="1">_xlfn.IFS(F589=0," ",F589="ALTERNATIVO","REVISAR",F589="REGULAR","NO APLICA")</f>
        <v xml:space="preserve"> </v>
      </c>
      <c r="AD589" s="192" t="str" cm="1">
        <f t="array" ref="AD589">IFERROR(_xlfn.IFS(AND(L589="si",M589="si"),1,AND(L589="no",M589="si"),0.5,AND(L589="si",M589="no"),0.5,AND(L589="no",M589="no"),0),"")</f>
        <v/>
      </c>
    </row>
    <row r="590" spans="1:30">
      <c r="A590" s="101">
        <f ca="1"/>
        <v>0</v>
      </c>
      <c r="B590" s="101">
        <f ca="1"/>
        <v>0</v>
      </c>
      <c r="C590" s="101">
        <f ca="1"/>
        <v>0</v>
      </c>
      <c r="D590" s="101">
        <f ca="1"/>
        <v>0</v>
      </c>
      <c r="E590" s="101">
        <f ca="1"/>
        <v>0</v>
      </c>
      <c r="F590" s="101">
        <f ca="1"/>
        <v>0</v>
      </c>
      <c r="G590" s="101">
        <f ca="1"/>
        <v>0</v>
      </c>
      <c r="H590" s="101">
        <f ca="1"/>
        <v>0</v>
      </c>
      <c r="I590" s="101">
        <f ca="1"/>
        <v>0</v>
      </c>
      <c r="J590" s="101">
        <f ca="1"/>
        <v>0</v>
      </c>
      <c r="L590" s="205"/>
      <c r="M590" s="205"/>
      <c r="S590" s="92">
        <f t="shared" ca="1" si="47"/>
        <v>0</v>
      </c>
      <c r="U590" s="91">
        <f t="shared" ca="1" si="46"/>
        <v>0</v>
      </c>
      <c r="V590" s="91">
        <f t="shared" ca="1" si="46"/>
        <v>0</v>
      </c>
      <c r="W590" s="91">
        <f t="shared" ca="1" si="46"/>
        <v>0</v>
      </c>
      <c r="X590" s="91" t="str" cm="1">
        <f t="array" aca="1" ref="X590" ca="1">IFERROR(_xlfn.IFS(W590="E",1,W590="G/2",$I$3/2,W590="G/5",$I$3/5,W590="G/10",$I$3/10,W590="i",$I$3),"")</f>
        <v/>
      </c>
      <c r="Y590" s="189">
        <f t="shared" ca="1" si="48"/>
        <v>0</v>
      </c>
      <c r="Z590" s="101">
        <f t="shared" ca="1" si="49"/>
        <v>0</v>
      </c>
      <c r="AA590" s="163" t="str">
        <f t="shared" ca="1" si="45"/>
        <v/>
      </c>
      <c r="AB590" s="190" t="str" cm="1">
        <f t="array" aca="1" ref="AB590" ca="1">_xlfn.IFS(Z590=0,"",Z590&gt;2.9,0,Z590&gt;2.4,0.25,Z590&gt;1.9,0.5,Z590&gt;1.5,0.75,Z590&lt;1.6,1)</f>
        <v/>
      </c>
      <c r="AC590" s="191" t="str" cm="1">
        <f t="array" aca="1" ref="AC590" ca="1">_xlfn.IFS(F590=0," ",F590="ALTERNATIVO","REVISAR",F590="REGULAR","NO APLICA")</f>
        <v xml:space="preserve"> </v>
      </c>
      <c r="AD590" s="192" t="str" cm="1">
        <f t="array" ref="AD590">IFERROR(_xlfn.IFS(AND(L590="si",M590="si"),1,AND(L590="no",M590="si"),0.5,AND(L590="si",M590="no"),0.5,AND(L590="no",M590="no"),0),"")</f>
        <v/>
      </c>
    </row>
    <row r="591" spans="1:30">
      <c r="A591" s="101">
        <f ca="1"/>
        <v>0</v>
      </c>
      <c r="B591" s="101">
        <f ca="1"/>
        <v>0</v>
      </c>
      <c r="C591" s="101">
        <f ca="1"/>
        <v>0</v>
      </c>
      <c r="D591" s="101">
        <f ca="1"/>
        <v>0</v>
      </c>
      <c r="E591" s="101">
        <f ca="1"/>
        <v>0</v>
      </c>
      <c r="F591" s="101">
        <f ca="1"/>
        <v>0</v>
      </c>
      <c r="G591" s="101">
        <f ca="1"/>
        <v>0</v>
      </c>
      <c r="H591" s="101">
        <f ca="1"/>
        <v>0</v>
      </c>
      <c r="I591" s="101">
        <f ca="1"/>
        <v>0</v>
      </c>
      <c r="J591" s="101">
        <f ca="1"/>
        <v>0</v>
      </c>
      <c r="L591" s="205"/>
      <c r="M591" s="205"/>
      <c r="S591" s="92">
        <f t="shared" ca="1" si="47"/>
        <v>0</v>
      </c>
      <c r="U591" s="91">
        <f t="shared" ca="1" si="46"/>
        <v>0</v>
      </c>
      <c r="V591" s="91">
        <f t="shared" ca="1" si="46"/>
        <v>0</v>
      </c>
      <c r="W591" s="91">
        <f t="shared" ca="1" si="46"/>
        <v>0</v>
      </c>
      <c r="X591" s="91" t="str" cm="1">
        <f t="array" aca="1" ref="X591" ca="1">IFERROR(_xlfn.IFS(W591="E",1,W591="G/2",$I$3/2,W591="G/5",$I$3/5,W591="G/10",$I$3/10,W591="i",$I$3),"")</f>
        <v/>
      </c>
      <c r="Y591" s="189">
        <f t="shared" ca="1" si="48"/>
        <v>0</v>
      </c>
      <c r="Z591" s="101">
        <f t="shared" ca="1" si="49"/>
        <v>0</v>
      </c>
      <c r="AA591" s="163" t="str">
        <f t="shared" ca="1" si="45"/>
        <v/>
      </c>
      <c r="AB591" s="190" t="str" cm="1">
        <f t="array" aca="1" ref="AB591" ca="1">_xlfn.IFS(Z591=0,"",Z591&gt;2.9,0,Z591&gt;2.4,0.25,Z591&gt;1.9,0.5,Z591&gt;1.5,0.75,Z591&lt;1.6,1)</f>
        <v/>
      </c>
      <c r="AC591" s="191" t="str" cm="1">
        <f t="array" aca="1" ref="AC591" ca="1">_xlfn.IFS(F591=0," ",F591="ALTERNATIVO","REVISAR",F591="REGULAR","NO APLICA")</f>
        <v xml:space="preserve"> </v>
      </c>
      <c r="AD591" s="192" t="str" cm="1">
        <f t="array" ref="AD591">IFERROR(_xlfn.IFS(AND(L591="si",M591="si"),1,AND(L591="no",M591="si"),0.5,AND(L591="si",M591="no"),0.5,AND(L591="no",M591="no"),0),"")</f>
        <v/>
      </c>
    </row>
    <row r="592" spans="1:30">
      <c r="A592" s="101">
        <f ca="1"/>
        <v>0</v>
      </c>
      <c r="B592" s="101">
        <f ca="1"/>
        <v>0</v>
      </c>
      <c r="C592" s="101">
        <f ca="1"/>
        <v>0</v>
      </c>
      <c r="D592" s="101">
        <f ca="1"/>
        <v>0</v>
      </c>
      <c r="E592" s="101">
        <f ca="1"/>
        <v>0</v>
      </c>
      <c r="F592" s="101">
        <f ca="1"/>
        <v>0</v>
      </c>
      <c r="G592" s="101">
        <f ca="1"/>
        <v>0</v>
      </c>
      <c r="H592" s="101">
        <f ca="1"/>
        <v>0</v>
      </c>
      <c r="I592" s="101">
        <f ca="1"/>
        <v>0</v>
      </c>
      <c r="J592" s="101">
        <f ca="1"/>
        <v>0</v>
      </c>
      <c r="L592" s="205"/>
      <c r="M592" s="205"/>
      <c r="S592" s="92">
        <f t="shared" ca="1" si="47"/>
        <v>0</v>
      </c>
      <c r="U592" s="91">
        <f t="shared" ca="1" si="46"/>
        <v>0</v>
      </c>
      <c r="V592" s="91">
        <f t="shared" ca="1" si="46"/>
        <v>0</v>
      </c>
      <c r="W592" s="91">
        <f t="shared" ca="1" si="46"/>
        <v>0</v>
      </c>
      <c r="X592" s="91" t="str" cm="1">
        <f t="array" aca="1" ref="X592" ca="1">IFERROR(_xlfn.IFS(W592="E",1,W592="G/2",$I$3/2,W592="G/5",$I$3/5,W592="G/10",$I$3/10,W592="i",$I$3),"")</f>
        <v/>
      </c>
      <c r="Y592" s="189">
        <f t="shared" ca="1" si="48"/>
        <v>0</v>
      </c>
      <c r="Z592" s="101">
        <f t="shared" ca="1" si="49"/>
        <v>0</v>
      </c>
      <c r="AA592" s="163" t="str">
        <f t="shared" ca="1" si="45"/>
        <v/>
      </c>
      <c r="AB592" s="190" t="str" cm="1">
        <f t="array" aca="1" ref="AB592" ca="1">_xlfn.IFS(Z592=0,"",Z592&gt;2.9,0,Z592&gt;2.4,0.25,Z592&gt;1.9,0.5,Z592&gt;1.5,0.75,Z592&lt;1.6,1)</f>
        <v/>
      </c>
      <c r="AC592" s="191" t="str" cm="1">
        <f t="array" aca="1" ref="AC592" ca="1">_xlfn.IFS(F592=0," ",F592="ALTERNATIVO","REVISAR",F592="REGULAR","NO APLICA")</f>
        <v xml:space="preserve"> </v>
      </c>
      <c r="AD592" s="192" t="str" cm="1">
        <f t="array" ref="AD592">IFERROR(_xlfn.IFS(AND(L592="si",M592="si"),1,AND(L592="no",M592="si"),0.5,AND(L592="si",M592="no"),0.5,AND(L592="no",M592="no"),0),"")</f>
        <v/>
      </c>
    </row>
    <row r="593" spans="1:30">
      <c r="A593" s="101">
        <f ca="1"/>
        <v>0</v>
      </c>
      <c r="B593" s="101">
        <f ca="1"/>
        <v>0</v>
      </c>
      <c r="C593" s="101">
        <f ca="1"/>
        <v>0</v>
      </c>
      <c r="D593" s="101">
        <f ca="1"/>
        <v>0</v>
      </c>
      <c r="E593" s="101">
        <f ca="1"/>
        <v>0</v>
      </c>
      <c r="F593" s="101">
        <f ca="1"/>
        <v>0</v>
      </c>
      <c r="G593" s="101">
        <f ca="1"/>
        <v>0</v>
      </c>
      <c r="H593" s="101">
        <f ca="1"/>
        <v>0</v>
      </c>
      <c r="I593" s="101">
        <f ca="1"/>
        <v>0</v>
      </c>
      <c r="J593" s="101">
        <f ca="1"/>
        <v>0</v>
      </c>
      <c r="L593" s="205"/>
      <c r="M593" s="205"/>
      <c r="S593" s="92">
        <f t="shared" ca="1" si="47"/>
        <v>0</v>
      </c>
      <c r="U593" s="91">
        <f t="shared" ca="1" si="46"/>
        <v>0</v>
      </c>
      <c r="V593" s="91">
        <f t="shared" ca="1" si="46"/>
        <v>0</v>
      </c>
      <c r="W593" s="91">
        <f t="shared" ca="1" si="46"/>
        <v>0</v>
      </c>
      <c r="X593" s="91" t="str" cm="1">
        <f t="array" aca="1" ref="X593" ca="1">IFERROR(_xlfn.IFS(W593="E",1,W593="G/2",$I$3/2,W593="G/5",$I$3/5,W593="G/10",$I$3/10,W593="i",$I$3),"")</f>
        <v/>
      </c>
      <c r="Y593" s="189">
        <f t="shared" ca="1" si="48"/>
        <v>0</v>
      </c>
      <c r="Z593" s="101">
        <f t="shared" ca="1" si="49"/>
        <v>0</v>
      </c>
      <c r="AA593" s="163" t="str">
        <f t="shared" ca="1" si="45"/>
        <v/>
      </c>
      <c r="AB593" s="190" t="str" cm="1">
        <f t="array" aca="1" ref="AB593" ca="1">_xlfn.IFS(Z593=0,"",Z593&gt;2.9,0,Z593&gt;2.4,0.25,Z593&gt;1.9,0.5,Z593&gt;1.5,0.75,Z593&lt;1.6,1)</f>
        <v/>
      </c>
      <c r="AC593" s="191" t="str" cm="1">
        <f t="array" aca="1" ref="AC593" ca="1">_xlfn.IFS(F593=0," ",F593="ALTERNATIVO","REVISAR",F593="REGULAR","NO APLICA")</f>
        <v xml:space="preserve"> </v>
      </c>
      <c r="AD593" s="192" t="str" cm="1">
        <f t="array" ref="AD593">IFERROR(_xlfn.IFS(AND(L593="si",M593="si"),1,AND(L593="no",M593="si"),0.5,AND(L593="si",M593="no"),0.5,AND(L593="no",M593="no"),0),"")</f>
        <v/>
      </c>
    </row>
    <row r="594" spans="1:30">
      <c r="A594" s="101">
        <f ca="1"/>
        <v>0</v>
      </c>
      <c r="B594" s="101">
        <f ca="1"/>
        <v>0</v>
      </c>
      <c r="C594" s="101">
        <f ca="1"/>
        <v>0</v>
      </c>
      <c r="D594" s="101">
        <f ca="1"/>
        <v>0</v>
      </c>
      <c r="E594" s="101">
        <f ca="1"/>
        <v>0</v>
      </c>
      <c r="F594" s="101">
        <f ca="1"/>
        <v>0</v>
      </c>
      <c r="G594" s="101">
        <f ca="1"/>
        <v>0</v>
      </c>
      <c r="H594" s="101">
        <f ca="1"/>
        <v>0</v>
      </c>
      <c r="I594" s="101">
        <f ca="1"/>
        <v>0</v>
      </c>
      <c r="J594" s="101">
        <f ca="1"/>
        <v>0</v>
      </c>
      <c r="L594" s="205"/>
      <c r="M594" s="205"/>
      <c r="S594" s="92">
        <f t="shared" ca="1" si="47"/>
        <v>0</v>
      </c>
      <c r="U594" s="91">
        <f t="shared" ca="1" si="46"/>
        <v>0</v>
      </c>
      <c r="V594" s="91">
        <f t="shared" ca="1" si="46"/>
        <v>0</v>
      </c>
      <c r="W594" s="91">
        <f t="shared" ca="1" si="46"/>
        <v>0</v>
      </c>
      <c r="X594" s="91" t="str" cm="1">
        <f t="array" aca="1" ref="X594" ca="1">IFERROR(_xlfn.IFS(W594="E",1,W594="G/2",$I$3/2,W594="G/5",$I$3/5,W594="G/10",$I$3/10,W594="i",$I$3),"")</f>
        <v/>
      </c>
      <c r="Y594" s="189">
        <f t="shared" ca="1" si="48"/>
        <v>0</v>
      </c>
      <c r="Z594" s="101">
        <f t="shared" ca="1" si="49"/>
        <v>0</v>
      </c>
      <c r="AA594" s="163" t="str">
        <f t="shared" ca="1" si="45"/>
        <v/>
      </c>
      <c r="AB594" s="190" t="str" cm="1">
        <f t="array" aca="1" ref="AB594" ca="1">_xlfn.IFS(Z594=0,"",Z594&gt;2.9,0,Z594&gt;2.4,0.25,Z594&gt;1.9,0.5,Z594&gt;1.5,0.75,Z594&lt;1.6,1)</f>
        <v/>
      </c>
      <c r="AC594" s="191" t="str" cm="1">
        <f t="array" aca="1" ref="AC594" ca="1">_xlfn.IFS(F594=0," ",F594="ALTERNATIVO","REVISAR",F594="REGULAR","NO APLICA")</f>
        <v xml:space="preserve"> </v>
      </c>
      <c r="AD594" s="192" t="str" cm="1">
        <f t="array" ref="AD594">IFERROR(_xlfn.IFS(AND(L594="si",M594="si"),1,AND(L594="no",M594="si"),0.5,AND(L594="si",M594="no"),0.5,AND(L594="no",M594="no"),0),"")</f>
        <v/>
      </c>
    </row>
    <row r="595" spans="1:30">
      <c r="A595" s="101">
        <f ca="1"/>
        <v>0</v>
      </c>
      <c r="B595" s="101">
        <f ca="1"/>
        <v>0</v>
      </c>
      <c r="C595" s="101">
        <f ca="1"/>
        <v>0</v>
      </c>
      <c r="D595" s="101">
        <f ca="1"/>
        <v>0</v>
      </c>
      <c r="E595" s="101">
        <f ca="1"/>
        <v>0</v>
      </c>
      <c r="F595" s="101">
        <f ca="1"/>
        <v>0</v>
      </c>
      <c r="G595" s="101">
        <f ca="1"/>
        <v>0</v>
      </c>
      <c r="H595" s="101">
        <f ca="1"/>
        <v>0</v>
      </c>
      <c r="I595" s="101">
        <f ca="1"/>
        <v>0</v>
      </c>
      <c r="J595" s="101">
        <f ca="1"/>
        <v>0</v>
      </c>
      <c r="L595" s="205"/>
      <c r="M595" s="205"/>
      <c r="S595" s="92">
        <f t="shared" ca="1" si="47"/>
        <v>0</v>
      </c>
      <c r="U595" s="91">
        <f t="shared" ca="1" si="46"/>
        <v>0</v>
      </c>
      <c r="V595" s="91">
        <f t="shared" ca="1" si="46"/>
        <v>0</v>
      </c>
      <c r="W595" s="91">
        <f t="shared" ca="1" si="46"/>
        <v>0</v>
      </c>
      <c r="X595" s="91" t="str" cm="1">
        <f t="array" aca="1" ref="X595" ca="1">IFERROR(_xlfn.IFS(W595="E",1,W595="G/2",$I$3/2,W595="G/5",$I$3/5,W595="G/10",$I$3/10,W595="i",$I$3),"")</f>
        <v/>
      </c>
      <c r="Y595" s="189">
        <f t="shared" ca="1" si="48"/>
        <v>0</v>
      </c>
      <c r="Z595" s="101">
        <f t="shared" ca="1" si="49"/>
        <v>0</v>
      </c>
      <c r="AA595" s="163" t="str">
        <f t="shared" ca="1" si="45"/>
        <v/>
      </c>
      <c r="AB595" s="190" t="str" cm="1">
        <f t="array" aca="1" ref="AB595" ca="1">_xlfn.IFS(Z595=0,"",Z595&gt;2.9,0,Z595&gt;2.4,0.25,Z595&gt;1.9,0.5,Z595&gt;1.5,0.75,Z595&lt;1.6,1)</f>
        <v/>
      </c>
      <c r="AC595" s="191" t="str" cm="1">
        <f t="array" aca="1" ref="AC595" ca="1">_xlfn.IFS(F595=0," ",F595="ALTERNATIVO","REVISAR",F595="REGULAR","NO APLICA")</f>
        <v xml:space="preserve"> </v>
      </c>
      <c r="AD595" s="192" t="str" cm="1">
        <f t="array" ref="AD595">IFERROR(_xlfn.IFS(AND(L595="si",M595="si"),1,AND(L595="no",M595="si"),0.5,AND(L595="si",M595="no"),0.5,AND(L595="no",M595="no"),0),"")</f>
        <v/>
      </c>
    </row>
    <row r="596" spans="1:30">
      <c r="A596" s="101">
        <f ca="1"/>
        <v>0</v>
      </c>
      <c r="B596" s="101">
        <f ca="1"/>
        <v>0</v>
      </c>
      <c r="C596" s="101">
        <f ca="1"/>
        <v>0</v>
      </c>
      <c r="D596" s="101">
        <f ca="1"/>
        <v>0</v>
      </c>
      <c r="E596" s="101">
        <f ca="1"/>
        <v>0</v>
      </c>
      <c r="F596" s="101">
        <f ca="1"/>
        <v>0</v>
      </c>
      <c r="G596" s="101">
        <f ca="1"/>
        <v>0</v>
      </c>
      <c r="H596" s="101">
        <f ca="1"/>
        <v>0</v>
      </c>
      <c r="I596" s="101">
        <f ca="1"/>
        <v>0</v>
      </c>
      <c r="J596" s="101">
        <f ca="1"/>
        <v>0</v>
      </c>
      <c r="L596" s="205"/>
      <c r="M596" s="205"/>
      <c r="S596" s="92">
        <f t="shared" ca="1" si="47"/>
        <v>0</v>
      </c>
      <c r="U596" s="91">
        <f t="shared" ca="1" si="46"/>
        <v>0</v>
      </c>
      <c r="V596" s="91">
        <f t="shared" ca="1" si="46"/>
        <v>0</v>
      </c>
      <c r="W596" s="91">
        <f t="shared" ca="1" si="46"/>
        <v>0</v>
      </c>
      <c r="X596" s="91" t="str" cm="1">
        <f t="array" aca="1" ref="X596" ca="1">IFERROR(_xlfn.IFS(W596="E",1,W596="G/2",$I$3/2,W596="G/5",$I$3/5,W596="G/10",$I$3/10,W596="i",$I$3),"")</f>
        <v/>
      </c>
      <c r="Y596" s="189">
        <f t="shared" ca="1" si="48"/>
        <v>0</v>
      </c>
      <c r="Z596" s="101">
        <f t="shared" ca="1" si="49"/>
        <v>0</v>
      </c>
      <c r="AA596" s="163" t="str">
        <f t="shared" ca="1" si="45"/>
        <v/>
      </c>
      <c r="AB596" s="190" t="str" cm="1">
        <f t="array" aca="1" ref="AB596" ca="1">_xlfn.IFS(Z596=0,"",Z596&gt;2.9,0,Z596&gt;2.4,0.25,Z596&gt;1.9,0.5,Z596&gt;1.5,0.75,Z596&lt;1.6,1)</f>
        <v/>
      </c>
      <c r="AC596" s="191" t="str" cm="1">
        <f t="array" aca="1" ref="AC596" ca="1">_xlfn.IFS(F596=0," ",F596="ALTERNATIVO","REVISAR",F596="REGULAR","NO APLICA")</f>
        <v xml:space="preserve"> </v>
      </c>
      <c r="AD596" s="192" t="str" cm="1">
        <f t="array" ref="AD596">IFERROR(_xlfn.IFS(AND(L596="si",M596="si"),1,AND(L596="no",M596="si"),0.5,AND(L596="si",M596="no"),0.5,AND(L596="no",M596="no"),0),"")</f>
        <v/>
      </c>
    </row>
    <row r="597" spans="1:30">
      <c r="A597" s="101">
        <f ca="1"/>
        <v>0</v>
      </c>
      <c r="B597" s="101">
        <f ca="1"/>
        <v>0</v>
      </c>
      <c r="C597" s="101">
        <f ca="1"/>
        <v>0</v>
      </c>
      <c r="D597" s="101">
        <f ca="1"/>
        <v>0</v>
      </c>
      <c r="E597" s="101">
        <f ca="1"/>
        <v>0</v>
      </c>
      <c r="F597" s="101">
        <f ca="1"/>
        <v>0</v>
      </c>
      <c r="G597" s="101">
        <f ca="1"/>
        <v>0</v>
      </c>
      <c r="H597" s="101">
        <f ca="1"/>
        <v>0</v>
      </c>
      <c r="I597" s="101">
        <f ca="1"/>
        <v>0</v>
      </c>
      <c r="J597" s="101">
        <f ca="1"/>
        <v>0</v>
      </c>
      <c r="L597" s="205"/>
      <c r="M597" s="205"/>
      <c r="S597" s="92">
        <f t="shared" ca="1" si="47"/>
        <v>0</v>
      </c>
      <c r="U597" s="91">
        <f t="shared" ca="1" si="46"/>
        <v>0</v>
      </c>
      <c r="V597" s="91">
        <f t="shared" ca="1" si="46"/>
        <v>0</v>
      </c>
      <c r="W597" s="91">
        <f t="shared" ca="1" si="46"/>
        <v>0</v>
      </c>
      <c r="X597" s="91" t="str" cm="1">
        <f t="array" aca="1" ref="X597" ca="1">IFERROR(_xlfn.IFS(W597="E",1,W597="G/2",$I$3/2,W597="G/5",$I$3/5,W597="G/10",$I$3/10,W597="i",$I$3),"")</f>
        <v/>
      </c>
      <c r="Y597" s="189">
        <f t="shared" ca="1" si="48"/>
        <v>0</v>
      </c>
      <c r="Z597" s="101">
        <f t="shared" ca="1" si="49"/>
        <v>0</v>
      </c>
      <c r="AA597" s="163" t="str">
        <f t="shared" ref="AA597:AA660" ca="1" si="50">IFERROR(X597*1.5,"")</f>
        <v/>
      </c>
      <c r="AB597" s="190" t="str" cm="1">
        <f t="array" aca="1" ref="AB597" ca="1">_xlfn.IFS(Z597=0,"",Z597&gt;2.9,0,Z597&gt;2.4,0.25,Z597&gt;1.9,0.5,Z597&gt;1.5,0.75,Z597&lt;1.6,1)</f>
        <v/>
      </c>
      <c r="AC597" s="191" t="str" cm="1">
        <f t="array" aca="1" ref="AC597" ca="1">_xlfn.IFS(F597=0," ",F597="ALTERNATIVO","REVISAR",F597="REGULAR","NO APLICA")</f>
        <v xml:space="preserve"> </v>
      </c>
      <c r="AD597" s="192" t="str" cm="1">
        <f t="array" ref="AD597">IFERROR(_xlfn.IFS(AND(L597="si",M597="si"),1,AND(L597="no",M597="si"),0.5,AND(L597="si",M597="no"),0.5,AND(L597="no",M597="no"),0),"")</f>
        <v/>
      </c>
    </row>
    <row r="598" spans="1:30">
      <c r="A598" s="101">
        <f ca="1"/>
        <v>0</v>
      </c>
      <c r="B598" s="101">
        <f ca="1"/>
        <v>0</v>
      </c>
      <c r="C598" s="101">
        <f ca="1"/>
        <v>0</v>
      </c>
      <c r="D598" s="101">
        <f ca="1"/>
        <v>0</v>
      </c>
      <c r="E598" s="101">
        <f ca="1"/>
        <v>0</v>
      </c>
      <c r="F598" s="101">
        <f ca="1"/>
        <v>0</v>
      </c>
      <c r="G598" s="101">
        <f ca="1"/>
        <v>0</v>
      </c>
      <c r="H598" s="101">
        <f ca="1"/>
        <v>0</v>
      </c>
      <c r="I598" s="101">
        <f ca="1"/>
        <v>0</v>
      </c>
      <c r="J598" s="101">
        <f ca="1"/>
        <v>0</v>
      </c>
      <c r="L598" s="205"/>
      <c r="M598" s="205"/>
      <c r="S598" s="92">
        <f t="shared" ca="1" si="47"/>
        <v>0</v>
      </c>
      <c r="U598" s="91">
        <f t="shared" ca="1" si="46"/>
        <v>0</v>
      </c>
      <c r="V598" s="91">
        <f t="shared" ca="1" si="46"/>
        <v>0</v>
      </c>
      <c r="W598" s="91">
        <f t="shared" ca="1" si="46"/>
        <v>0</v>
      </c>
      <c r="X598" s="91" t="str" cm="1">
        <f t="array" aca="1" ref="X598" ca="1">IFERROR(_xlfn.IFS(W598="E",1,W598="G/2",$I$3/2,W598="G/5",$I$3/5,W598="G/10",$I$3/10,W598="i",$I$3),"")</f>
        <v/>
      </c>
      <c r="Y598" s="189">
        <f t="shared" ca="1" si="48"/>
        <v>0</v>
      </c>
      <c r="Z598" s="101">
        <f t="shared" ca="1" si="49"/>
        <v>0</v>
      </c>
      <c r="AA598" s="163" t="str">
        <f t="shared" ca="1" si="50"/>
        <v/>
      </c>
      <c r="AB598" s="190" t="str" cm="1">
        <f t="array" aca="1" ref="AB598" ca="1">_xlfn.IFS(Z598=0,"",Z598&gt;2.9,0,Z598&gt;2.4,0.25,Z598&gt;1.9,0.5,Z598&gt;1.5,0.75,Z598&lt;1.6,1)</f>
        <v/>
      </c>
      <c r="AC598" s="191" t="str" cm="1">
        <f t="array" aca="1" ref="AC598" ca="1">_xlfn.IFS(F598=0," ",F598="ALTERNATIVO","REVISAR",F598="REGULAR","NO APLICA")</f>
        <v xml:space="preserve"> </v>
      </c>
      <c r="AD598" s="192" t="str" cm="1">
        <f t="array" ref="AD598">IFERROR(_xlfn.IFS(AND(L598="si",M598="si"),1,AND(L598="no",M598="si"),0.5,AND(L598="si",M598="no"),0.5,AND(L598="no",M598="no"),0),"")</f>
        <v/>
      </c>
    </row>
    <row r="599" spans="1:30">
      <c r="A599" s="101">
        <f ca="1"/>
        <v>0</v>
      </c>
      <c r="B599" s="101">
        <f ca="1"/>
        <v>0</v>
      </c>
      <c r="C599" s="101">
        <f ca="1"/>
        <v>0</v>
      </c>
      <c r="D599" s="101">
        <f ca="1"/>
        <v>0</v>
      </c>
      <c r="E599" s="101">
        <f ca="1"/>
        <v>0</v>
      </c>
      <c r="F599" s="101">
        <f ca="1"/>
        <v>0</v>
      </c>
      <c r="G599" s="101">
        <f ca="1"/>
        <v>0</v>
      </c>
      <c r="H599" s="101">
        <f ca="1"/>
        <v>0</v>
      </c>
      <c r="I599" s="101">
        <f ca="1"/>
        <v>0</v>
      </c>
      <c r="J599" s="101">
        <f ca="1"/>
        <v>0</v>
      </c>
      <c r="L599" s="205"/>
      <c r="M599" s="205"/>
      <c r="S599" s="92">
        <f t="shared" ca="1" si="47"/>
        <v>0</v>
      </c>
      <c r="U599" s="91">
        <f t="shared" ca="1" si="46"/>
        <v>0</v>
      </c>
      <c r="V599" s="91">
        <f t="shared" ca="1" si="46"/>
        <v>0</v>
      </c>
      <c r="W599" s="91">
        <f t="shared" ca="1" si="46"/>
        <v>0</v>
      </c>
      <c r="X599" s="91" t="str" cm="1">
        <f t="array" aca="1" ref="X599" ca="1">IFERROR(_xlfn.IFS(W599="E",1,W599="G/2",$I$3/2,W599="G/5",$I$3/5,W599="G/10",$I$3/10,W599="i",$I$3),"")</f>
        <v/>
      </c>
      <c r="Y599" s="189">
        <f t="shared" ca="1" si="48"/>
        <v>0</v>
      </c>
      <c r="Z599" s="101">
        <f t="shared" ca="1" si="49"/>
        <v>0</v>
      </c>
      <c r="AA599" s="163" t="str">
        <f t="shared" ca="1" si="50"/>
        <v/>
      </c>
      <c r="AB599" s="190" t="str" cm="1">
        <f t="array" aca="1" ref="AB599" ca="1">_xlfn.IFS(Z599=0,"",Z599&gt;2.9,0,Z599&gt;2.4,0.25,Z599&gt;1.9,0.5,Z599&gt;1.5,0.75,Z599&lt;1.6,1)</f>
        <v/>
      </c>
      <c r="AC599" s="191" t="str" cm="1">
        <f t="array" aca="1" ref="AC599" ca="1">_xlfn.IFS(F599=0," ",F599="ALTERNATIVO","REVISAR",F599="REGULAR","NO APLICA")</f>
        <v xml:space="preserve"> </v>
      </c>
      <c r="AD599" s="192" t="str" cm="1">
        <f t="array" ref="AD599">IFERROR(_xlfn.IFS(AND(L599="si",M599="si"),1,AND(L599="no",M599="si"),0.5,AND(L599="si",M599="no"),0.5,AND(L599="no",M599="no"),0),"")</f>
        <v/>
      </c>
    </row>
    <row r="600" spans="1:30">
      <c r="A600" s="101">
        <f ca="1"/>
        <v>0</v>
      </c>
      <c r="B600" s="101">
        <f ca="1"/>
        <v>0</v>
      </c>
      <c r="C600" s="101">
        <f ca="1"/>
        <v>0</v>
      </c>
      <c r="D600" s="101">
        <f ca="1"/>
        <v>0</v>
      </c>
      <c r="E600" s="101">
        <f ca="1"/>
        <v>0</v>
      </c>
      <c r="F600" s="101">
        <f ca="1"/>
        <v>0</v>
      </c>
      <c r="G600" s="101">
        <f ca="1"/>
        <v>0</v>
      </c>
      <c r="H600" s="101">
        <f ca="1"/>
        <v>0</v>
      </c>
      <c r="I600" s="101">
        <f ca="1"/>
        <v>0</v>
      </c>
      <c r="J600" s="101">
        <f ca="1"/>
        <v>0</v>
      </c>
      <c r="L600" s="205"/>
      <c r="M600" s="205"/>
      <c r="S600" s="92">
        <f t="shared" ca="1" si="47"/>
        <v>0</v>
      </c>
      <c r="U600" s="91">
        <f t="shared" ca="1" si="46"/>
        <v>0</v>
      </c>
      <c r="V600" s="91">
        <f t="shared" ca="1" si="46"/>
        <v>0</v>
      </c>
      <c r="W600" s="91">
        <f t="shared" ca="1" si="46"/>
        <v>0</v>
      </c>
      <c r="X600" s="91" t="str" cm="1">
        <f t="array" aca="1" ref="X600" ca="1">IFERROR(_xlfn.IFS(W600="E",1,W600="G/2",$I$3/2,W600="G/5",$I$3/5,W600="G/10",$I$3/10,W600="i",$I$3),"")</f>
        <v/>
      </c>
      <c r="Y600" s="189">
        <f t="shared" ca="1" si="48"/>
        <v>0</v>
      </c>
      <c r="Z600" s="101">
        <f t="shared" ca="1" si="49"/>
        <v>0</v>
      </c>
      <c r="AA600" s="163" t="str">
        <f t="shared" ca="1" si="50"/>
        <v/>
      </c>
      <c r="AB600" s="190" t="str" cm="1">
        <f t="array" aca="1" ref="AB600" ca="1">_xlfn.IFS(Z600=0,"",Z600&gt;2.9,0,Z600&gt;2.4,0.25,Z600&gt;1.9,0.5,Z600&gt;1.5,0.75,Z600&lt;1.6,1)</f>
        <v/>
      </c>
      <c r="AC600" s="191" t="str" cm="1">
        <f t="array" aca="1" ref="AC600" ca="1">_xlfn.IFS(F600=0," ",F600="ALTERNATIVO","REVISAR",F600="REGULAR","NO APLICA")</f>
        <v xml:space="preserve"> </v>
      </c>
      <c r="AD600" s="192" t="str" cm="1">
        <f t="array" ref="AD600">IFERROR(_xlfn.IFS(AND(L600="si",M600="si"),1,AND(L600="no",M600="si"),0.5,AND(L600="si",M600="no"),0.5,AND(L600="no",M600="no"),0),"")</f>
        <v/>
      </c>
    </row>
    <row r="601" spans="1:30">
      <c r="A601" s="101">
        <f ca="1"/>
        <v>0</v>
      </c>
      <c r="B601" s="101">
        <f ca="1"/>
        <v>0</v>
      </c>
      <c r="C601" s="101">
        <f ca="1"/>
        <v>0</v>
      </c>
      <c r="D601" s="101">
        <f ca="1"/>
        <v>0</v>
      </c>
      <c r="E601" s="101">
        <f ca="1"/>
        <v>0</v>
      </c>
      <c r="F601" s="101">
        <f ca="1"/>
        <v>0</v>
      </c>
      <c r="G601" s="101">
        <f ca="1"/>
        <v>0</v>
      </c>
      <c r="H601" s="101">
        <f ca="1"/>
        <v>0</v>
      </c>
      <c r="I601" s="101">
        <f ca="1"/>
        <v>0</v>
      </c>
      <c r="J601" s="101">
        <f ca="1"/>
        <v>0</v>
      </c>
      <c r="L601" s="205"/>
      <c r="M601" s="205"/>
      <c r="S601" s="92">
        <f t="shared" ca="1" si="47"/>
        <v>0</v>
      </c>
      <c r="U601" s="91">
        <f t="shared" ca="1" si="46"/>
        <v>0</v>
      </c>
      <c r="V601" s="91">
        <f t="shared" ca="1" si="46"/>
        <v>0</v>
      </c>
      <c r="W601" s="91">
        <f t="shared" ca="1" si="46"/>
        <v>0</v>
      </c>
      <c r="X601" s="91" t="str" cm="1">
        <f t="array" aca="1" ref="X601" ca="1">IFERROR(_xlfn.IFS(W601="E",1,W601="G/2",$I$3/2,W601="G/5",$I$3/5,W601="G/10",$I$3/10,W601="i",$I$3),"")</f>
        <v/>
      </c>
      <c r="Y601" s="189">
        <f t="shared" ca="1" si="48"/>
        <v>0</v>
      </c>
      <c r="Z601" s="101">
        <f t="shared" ca="1" si="49"/>
        <v>0</v>
      </c>
      <c r="AA601" s="163" t="str">
        <f t="shared" ca="1" si="50"/>
        <v/>
      </c>
      <c r="AB601" s="190" t="str" cm="1">
        <f t="array" aca="1" ref="AB601" ca="1">_xlfn.IFS(Z601=0,"",Z601&gt;2.9,0,Z601&gt;2.4,0.25,Z601&gt;1.9,0.5,Z601&gt;1.5,0.75,Z601&lt;1.6,1)</f>
        <v/>
      </c>
      <c r="AC601" s="191" t="str" cm="1">
        <f t="array" aca="1" ref="AC601" ca="1">_xlfn.IFS(F601=0," ",F601="ALTERNATIVO","REVISAR",F601="REGULAR","NO APLICA")</f>
        <v xml:space="preserve"> </v>
      </c>
      <c r="AD601" s="192" t="str" cm="1">
        <f t="array" ref="AD601">IFERROR(_xlfn.IFS(AND(L601="si",M601="si"),1,AND(L601="no",M601="si"),0.5,AND(L601="si",M601="no"),0.5,AND(L601="no",M601="no"),0),"")</f>
        <v/>
      </c>
    </row>
    <row r="602" spans="1:30">
      <c r="A602" s="101">
        <f ca="1"/>
        <v>0</v>
      </c>
      <c r="B602" s="101">
        <f ca="1"/>
        <v>0</v>
      </c>
      <c r="C602" s="101">
        <f ca="1"/>
        <v>0</v>
      </c>
      <c r="D602" s="101">
        <f ca="1"/>
        <v>0</v>
      </c>
      <c r="E602" s="101">
        <f ca="1"/>
        <v>0</v>
      </c>
      <c r="F602" s="101">
        <f ca="1"/>
        <v>0</v>
      </c>
      <c r="G602" s="101">
        <f ca="1"/>
        <v>0</v>
      </c>
      <c r="H602" s="101">
        <f ca="1"/>
        <v>0</v>
      </c>
      <c r="I602" s="101">
        <f ca="1"/>
        <v>0</v>
      </c>
      <c r="J602" s="101">
        <f ca="1"/>
        <v>0</v>
      </c>
      <c r="L602" s="205"/>
      <c r="M602" s="205"/>
      <c r="S602" s="92">
        <f t="shared" ca="1" si="47"/>
        <v>0</v>
      </c>
      <c r="U602" s="91">
        <f t="shared" ca="1" si="46"/>
        <v>0</v>
      </c>
      <c r="V602" s="91">
        <f t="shared" ca="1" si="46"/>
        <v>0</v>
      </c>
      <c r="W602" s="91">
        <f t="shared" ca="1" si="46"/>
        <v>0</v>
      </c>
      <c r="X602" s="91" t="str" cm="1">
        <f t="array" aca="1" ref="X602" ca="1">IFERROR(_xlfn.IFS(W602="E",1,W602="G/2",$I$3/2,W602="G/5",$I$3/5,W602="G/10",$I$3/10,W602="i",$I$3),"")</f>
        <v/>
      </c>
      <c r="Y602" s="189">
        <f t="shared" ca="1" si="48"/>
        <v>0</v>
      </c>
      <c r="Z602" s="101">
        <f t="shared" ca="1" si="49"/>
        <v>0</v>
      </c>
      <c r="AA602" s="163" t="str">
        <f t="shared" ca="1" si="50"/>
        <v/>
      </c>
      <c r="AB602" s="190" t="str" cm="1">
        <f t="array" aca="1" ref="AB602" ca="1">_xlfn.IFS(Z602=0,"",Z602&gt;2.9,0,Z602&gt;2.4,0.25,Z602&gt;1.9,0.5,Z602&gt;1.5,0.75,Z602&lt;1.6,1)</f>
        <v/>
      </c>
      <c r="AC602" s="191" t="str" cm="1">
        <f t="array" aca="1" ref="AC602" ca="1">_xlfn.IFS(F602=0," ",F602="ALTERNATIVO","REVISAR",F602="REGULAR","NO APLICA")</f>
        <v xml:space="preserve"> </v>
      </c>
      <c r="AD602" s="192" t="str" cm="1">
        <f t="array" ref="AD602">IFERROR(_xlfn.IFS(AND(L602="si",M602="si"),1,AND(L602="no",M602="si"),0.5,AND(L602="si",M602="no"),0.5,AND(L602="no",M602="no"),0),"")</f>
        <v/>
      </c>
    </row>
    <row r="603" spans="1:30">
      <c r="A603" s="101">
        <f ca="1"/>
        <v>0</v>
      </c>
      <c r="B603" s="101">
        <f ca="1"/>
        <v>0</v>
      </c>
      <c r="C603" s="101">
        <f ca="1"/>
        <v>0</v>
      </c>
      <c r="D603" s="101">
        <f ca="1"/>
        <v>0</v>
      </c>
      <c r="E603" s="101">
        <f ca="1"/>
        <v>0</v>
      </c>
      <c r="F603" s="101">
        <f ca="1"/>
        <v>0</v>
      </c>
      <c r="G603" s="101">
        <f ca="1"/>
        <v>0</v>
      </c>
      <c r="H603" s="101">
        <f ca="1"/>
        <v>0</v>
      </c>
      <c r="I603" s="101">
        <f ca="1"/>
        <v>0</v>
      </c>
      <c r="J603" s="101">
        <f ca="1"/>
        <v>0</v>
      </c>
      <c r="L603" s="205"/>
      <c r="M603" s="205"/>
      <c r="S603" s="92">
        <f t="shared" ca="1" si="47"/>
        <v>0</v>
      </c>
      <c r="U603" s="91">
        <f t="shared" ca="1" si="46"/>
        <v>0</v>
      </c>
      <c r="V603" s="91">
        <f t="shared" ca="1" si="46"/>
        <v>0</v>
      </c>
      <c r="W603" s="91">
        <f t="shared" ca="1" si="46"/>
        <v>0</v>
      </c>
      <c r="X603" s="91" t="str" cm="1">
        <f t="array" aca="1" ref="X603" ca="1">IFERROR(_xlfn.IFS(W603="E",1,W603="G/2",$I$3/2,W603="G/5",$I$3/5,W603="G/10",$I$3/10,W603="i",$I$3),"")</f>
        <v/>
      </c>
      <c r="Y603" s="189">
        <f t="shared" ca="1" si="48"/>
        <v>0</v>
      </c>
      <c r="Z603" s="101">
        <f t="shared" ca="1" si="49"/>
        <v>0</v>
      </c>
      <c r="AA603" s="163" t="str">
        <f t="shared" ca="1" si="50"/>
        <v/>
      </c>
      <c r="AB603" s="190" t="str" cm="1">
        <f t="array" aca="1" ref="AB603" ca="1">_xlfn.IFS(Z603=0,"",Z603&gt;2.9,0,Z603&gt;2.4,0.25,Z603&gt;1.9,0.5,Z603&gt;1.5,0.75,Z603&lt;1.6,1)</f>
        <v/>
      </c>
      <c r="AC603" s="191" t="str" cm="1">
        <f t="array" aca="1" ref="AC603" ca="1">_xlfn.IFS(F603=0," ",F603="ALTERNATIVO","REVISAR",F603="REGULAR","NO APLICA")</f>
        <v xml:space="preserve"> </v>
      </c>
      <c r="AD603" s="192" t="str" cm="1">
        <f t="array" ref="AD603">IFERROR(_xlfn.IFS(AND(L603="si",M603="si"),1,AND(L603="no",M603="si"),0.5,AND(L603="si",M603="no"),0.5,AND(L603="no",M603="no"),0),"")</f>
        <v/>
      </c>
    </row>
    <row r="604" spans="1:30">
      <c r="A604" s="101">
        <f ca="1"/>
        <v>0</v>
      </c>
      <c r="B604" s="101">
        <f ca="1"/>
        <v>0</v>
      </c>
      <c r="C604" s="101">
        <f ca="1"/>
        <v>0</v>
      </c>
      <c r="D604" s="101">
        <f ca="1"/>
        <v>0</v>
      </c>
      <c r="E604" s="101">
        <f ca="1"/>
        <v>0</v>
      </c>
      <c r="F604" s="101">
        <f ca="1"/>
        <v>0</v>
      </c>
      <c r="G604" s="101">
        <f ca="1"/>
        <v>0</v>
      </c>
      <c r="H604" s="101">
        <f ca="1"/>
        <v>0</v>
      </c>
      <c r="I604" s="101">
        <f ca="1"/>
        <v>0</v>
      </c>
      <c r="J604" s="101">
        <f ca="1"/>
        <v>0</v>
      </c>
      <c r="L604" s="205"/>
      <c r="M604" s="205"/>
      <c r="S604" s="92">
        <f t="shared" ca="1" si="47"/>
        <v>0</v>
      </c>
      <c r="U604" s="91">
        <f t="shared" ca="1" si="46"/>
        <v>0</v>
      </c>
      <c r="V604" s="91">
        <f t="shared" ca="1" si="46"/>
        <v>0</v>
      </c>
      <c r="W604" s="91">
        <f t="shared" ca="1" si="46"/>
        <v>0</v>
      </c>
      <c r="X604" s="91" t="str" cm="1">
        <f t="array" aca="1" ref="X604" ca="1">IFERROR(_xlfn.IFS(W604="E",1,W604="G/2",$I$3/2,W604="G/5",$I$3/5,W604="G/10",$I$3/10,W604="i",$I$3),"")</f>
        <v/>
      </c>
      <c r="Y604" s="189">
        <f t="shared" ca="1" si="48"/>
        <v>0</v>
      </c>
      <c r="Z604" s="101">
        <f t="shared" ca="1" si="49"/>
        <v>0</v>
      </c>
      <c r="AA604" s="163" t="str">
        <f t="shared" ca="1" si="50"/>
        <v/>
      </c>
      <c r="AB604" s="190" t="str" cm="1">
        <f t="array" aca="1" ref="AB604" ca="1">_xlfn.IFS(Z604=0,"",Z604&gt;2.9,0,Z604&gt;2.4,0.25,Z604&gt;1.9,0.5,Z604&gt;1.5,0.75,Z604&lt;1.6,1)</f>
        <v/>
      </c>
      <c r="AC604" s="191" t="str" cm="1">
        <f t="array" aca="1" ref="AC604" ca="1">_xlfn.IFS(F604=0," ",F604="ALTERNATIVO","REVISAR",F604="REGULAR","NO APLICA")</f>
        <v xml:space="preserve"> </v>
      </c>
      <c r="AD604" s="192" t="str" cm="1">
        <f t="array" ref="AD604">IFERROR(_xlfn.IFS(AND(L604="si",M604="si"),1,AND(L604="no",M604="si"),0.5,AND(L604="si",M604="no"),0.5,AND(L604="no",M604="no"),0),"")</f>
        <v/>
      </c>
    </row>
    <row r="605" spans="1:30">
      <c r="A605" s="101">
        <f ca="1"/>
        <v>0</v>
      </c>
      <c r="B605" s="101">
        <f ca="1"/>
        <v>0</v>
      </c>
      <c r="C605" s="101">
        <f ca="1"/>
        <v>0</v>
      </c>
      <c r="D605" s="101">
        <f ca="1"/>
        <v>0</v>
      </c>
      <c r="E605" s="101">
        <f ca="1"/>
        <v>0</v>
      </c>
      <c r="F605" s="101">
        <f ca="1"/>
        <v>0</v>
      </c>
      <c r="G605" s="101">
        <f ca="1"/>
        <v>0</v>
      </c>
      <c r="H605" s="101">
        <f ca="1"/>
        <v>0</v>
      </c>
      <c r="I605" s="101">
        <f ca="1"/>
        <v>0</v>
      </c>
      <c r="J605" s="101">
        <f ca="1"/>
        <v>0</v>
      </c>
      <c r="L605" s="205"/>
      <c r="M605" s="205"/>
      <c r="S605" s="92">
        <f t="shared" ca="1" si="47"/>
        <v>0</v>
      </c>
      <c r="U605" s="91">
        <f t="shared" ca="1" si="46"/>
        <v>0</v>
      </c>
      <c r="V605" s="91">
        <f t="shared" ca="1" si="46"/>
        <v>0</v>
      </c>
      <c r="W605" s="91">
        <f t="shared" ca="1" si="46"/>
        <v>0</v>
      </c>
      <c r="X605" s="91" t="str" cm="1">
        <f t="array" aca="1" ref="X605" ca="1">IFERROR(_xlfn.IFS(W605="E",1,W605="G/2",$I$3/2,W605="G/5",$I$3/5,W605="G/10",$I$3/10,W605="i",$I$3),"")</f>
        <v/>
      </c>
      <c r="Y605" s="189">
        <f t="shared" ca="1" si="48"/>
        <v>0</v>
      </c>
      <c r="Z605" s="101">
        <f t="shared" ca="1" si="49"/>
        <v>0</v>
      </c>
      <c r="AA605" s="163" t="str">
        <f t="shared" ca="1" si="50"/>
        <v/>
      </c>
      <c r="AB605" s="190" t="str" cm="1">
        <f t="array" aca="1" ref="AB605" ca="1">_xlfn.IFS(Z605=0,"",Z605&gt;2.9,0,Z605&gt;2.4,0.25,Z605&gt;1.9,0.5,Z605&gt;1.5,0.75,Z605&lt;1.6,1)</f>
        <v/>
      </c>
      <c r="AC605" s="191" t="str" cm="1">
        <f t="array" aca="1" ref="AC605" ca="1">_xlfn.IFS(F605=0," ",F605="ALTERNATIVO","REVISAR",F605="REGULAR","NO APLICA")</f>
        <v xml:space="preserve"> </v>
      </c>
      <c r="AD605" s="192" t="str" cm="1">
        <f t="array" ref="AD605">IFERROR(_xlfn.IFS(AND(L605="si",M605="si"),1,AND(L605="no",M605="si"),0.5,AND(L605="si",M605="no"),0.5,AND(L605="no",M605="no"),0),"")</f>
        <v/>
      </c>
    </row>
    <row r="606" spans="1:30">
      <c r="A606" s="101">
        <f ca="1"/>
        <v>0</v>
      </c>
      <c r="B606" s="101">
        <f ca="1"/>
        <v>0</v>
      </c>
      <c r="C606" s="101">
        <f ca="1"/>
        <v>0</v>
      </c>
      <c r="D606" s="101">
        <f ca="1"/>
        <v>0</v>
      </c>
      <c r="E606" s="101">
        <f ca="1"/>
        <v>0</v>
      </c>
      <c r="F606" s="101">
        <f ca="1"/>
        <v>0</v>
      </c>
      <c r="G606" s="101">
        <f ca="1"/>
        <v>0</v>
      </c>
      <c r="H606" s="101">
        <f ca="1"/>
        <v>0</v>
      </c>
      <c r="I606" s="101">
        <f ca="1"/>
        <v>0</v>
      </c>
      <c r="J606" s="101">
        <f ca="1"/>
        <v>0</v>
      </c>
      <c r="L606" s="205"/>
      <c r="M606" s="205"/>
      <c r="S606" s="92">
        <f t="shared" ca="1" si="47"/>
        <v>0</v>
      </c>
      <c r="U606" s="91">
        <f t="shared" ca="1" si="46"/>
        <v>0</v>
      </c>
      <c r="V606" s="91">
        <f t="shared" ca="1" si="46"/>
        <v>0</v>
      </c>
      <c r="W606" s="91">
        <f t="shared" ca="1" si="46"/>
        <v>0</v>
      </c>
      <c r="X606" s="91" t="str" cm="1">
        <f t="array" aca="1" ref="X606" ca="1">IFERROR(_xlfn.IFS(W606="E",1,W606="G/2",$I$3/2,W606="G/5",$I$3/5,W606="G/10",$I$3/10,W606="i",$I$3),"")</f>
        <v/>
      </c>
      <c r="Y606" s="189">
        <f t="shared" ca="1" si="48"/>
        <v>0</v>
      </c>
      <c r="Z606" s="101">
        <f t="shared" ca="1" si="49"/>
        <v>0</v>
      </c>
      <c r="AA606" s="163" t="str">
        <f t="shared" ca="1" si="50"/>
        <v/>
      </c>
      <c r="AB606" s="190" t="str" cm="1">
        <f t="array" aca="1" ref="AB606" ca="1">_xlfn.IFS(Z606=0,"",Z606&gt;2.9,0,Z606&gt;2.4,0.25,Z606&gt;1.9,0.5,Z606&gt;1.5,0.75,Z606&lt;1.6,1)</f>
        <v/>
      </c>
      <c r="AC606" s="191" t="str" cm="1">
        <f t="array" aca="1" ref="AC606" ca="1">_xlfn.IFS(F606=0," ",F606="ALTERNATIVO","REVISAR",F606="REGULAR","NO APLICA")</f>
        <v xml:space="preserve"> </v>
      </c>
      <c r="AD606" s="192" t="str" cm="1">
        <f t="array" ref="AD606">IFERROR(_xlfn.IFS(AND(L606="si",M606="si"),1,AND(L606="no",M606="si"),0.5,AND(L606="si",M606="no"),0.5,AND(L606="no",M606="no"),0),"")</f>
        <v/>
      </c>
    </row>
    <row r="607" spans="1:30">
      <c r="A607" s="101">
        <f ca="1"/>
        <v>0</v>
      </c>
      <c r="B607" s="101">
        <f ca="1"/>
        <v>0</v>
      </c>
      <c r="C607" s="101">
        <f ca="1"/>
        <v>0</v>
      </c>
      <c r="D607" s="101">
        <f ca="1"/>
        <v>0</v>
      </c>
      <c r="E607" s="101">
        <f ca="1"/>
        <v>0</v>
      </c>
      <c r="F607" s="101">
        <f ca="1"/>
        <v>0</v>
      </c>
      <c r="G607" s="101">
        <f ca="1"/>
        <v>0</v>
      </c>
      <c r="H607" s="101">
        <f ca="1"/>
        <v>0</v>
      </c>
      <c r="I607" s="101">
        <f ca="1"/>
        <v>0</v>
      </c>
      <c r="J607" s="101">
        <f ca="1"/>
        <v>0</v>
      </c>
      <c r="L607" s="205"/>
      <c r="M607" s="205"/>
      <c r="S607" s="92">
        <f t="shared" ca="1" si="47"/>
        <v>0</v>
      </c>
      <c r="U607" s="91">
        <f t="shared" ca="1" si="46"/>
        <v>0</v>
      </c>
      <c r="V607" s="91">
        <f t="shared" ca="1" si="46"/>
        <v>0</v>
      </c>
      <c r="W607" s="91">
        <f t="shared" ca="1" si="46"/>
        <v>0</v>
      </c>
      <c r="X607" s="91" t="str" cm="1">
        <f t="array" aca="1" ref="X607" ca="1">IFERROR(_xlfn.IFS(W607="E",1,W607="G/2",$I$3/2,W607="G/5",$I$3/5,W607="G/10",$I$3/10,W607="i",$I$3),"")</f>
        <v/>
      </c>
      <c r="Y607" s="189">
        <f t="shared" ca="1" si="48"/>
        <v>0</v>
      </c>
      <c r="Z607" s="101">
        <f t="shared" ca="1" si="49"/>
        <v>0</v>
      </c>
      <c r="AA607" s="163" t="str">
        <f t="shared" ca="1" si="50"/>
        <v/>
      </c>
      <c r="AB607" s="190" t="str" cm="1">
        <f t="array" aca="1" ref="AB607" ca="1">_xlfn.IFS(Z607=0,"",Z607&gt;2.9,0,Z607&gt;2.4,0.25,Z607&gt;1.9,0.5,Z607&gt;1.5,0.75,Z607&lt;1.6,1)</f>
        <v/>
      </c>
      <c r="AC607" s="191" t="str" cm="1">
        <f t="array" aca="1" ref="AC607" ca="1">_xlfn.IFS(F607=0," ",F607="ALTERNATIVO","REVISAR",F607="REGULAR","NO APLICA")</f>
        <v xml:space="preserve"> </v>
      </c>
      <c r="AD607" s="192" t="str" cm="1">
        <f t="array" ref="AD607">IFERROR(_xlfn.IFS(AND(L607="si",M607="si"),1,AND(L607="no",M607="si"),0.5,AND(L607="si",M607="no"),0.5,AND(L607="no",M607="no"),0),"")</f>
        <v/>
      </c>
    </row>
    <row r="608" spans="1:30">
      <c r="A608" s="101">
        <f ca="1"/>
        <v>0</v>
      </c>
      <c r="B608" s="101">
        <f ca="1"/>
        <v>0</v>
      </c>
      <c r="C608" s="101">
        <f ca="1"/>
        <v>0</v>
      </c>
      <c r="D608" s="101">
        <f ca="1"/>
        <v>0</v>
      </c>
      <c r="E608" s="101">
        <f ca="1"/>
        <v>0</v>
      </c>
      <c r="F608" s="101">
        <f ca="1"/>
        <v>0</v>
      </c>
      <c r="G608" s="101">
        <f ca="1"/>
        <v>0</v>
      </c>
      <c r="H608" s="101">
        <f ca="1"/>
        <v>0</v>
      </c>
      <c r="I608" s="101">
        <f ca="1"/>
        <v>0</v>
      </c>
      <c r="J608" s="101">
        <f ca="1"/>
        <v>0</v>
      </c>
      <c r="L608" s="205"/>
      <c r="M608" s="205"/>
      <c r="S608" s="92">
        <f t="shared" ca="1" si="47"/>
        <v>0</v>
      </c>
      <c r="U608" s="91">
        <f t="shared" ca="1" si="46"/>
        <v>0</v>
      </c>
      <c r="V608" s="91">
        <f t="shared" ca="1" si="46"/>
        <v>0</v>
      </c>
      <c r="W608" s="91">
        <f t="shared" ca="1" si="46"/>
        <v>0</v>
      </c>
      <c r="X608" s="91" t="str" cm="1">
        <f t="array" aca="1" ref="X608" ca="1">IFERROR(_xlfn.IFS(W608="E",1,W608="G/2",$I$3/2,W608="G/5",$I$3/5,W608="G/10",$I$3/10,W608="i",$I$3),"")</f>
        <v/>
      </c>
      <c r="Y608" s="189">
        <f t="shared" ca="1" si="48"/>
        <v>0</v>
      </c>
      <c r="Z608" s="101">
        <f t="shared" ca="1" si="49"/>
        <v>0</v>
      </c>
      <c r="AA608" s="163" t="str">
        <f t="shared" ca="1" si="50"/>
        <v/>
      </c>
      <c r="AB608" s="190" t="str" cm="1">
        <f t="array" aca="1" ref="AB608" ca="1">_xlfn.IFS(Z608=0,"",Z608&gt;2.9,0,Z608&gt;2.4,0.25,Z608&gt;1.9,0.5,Z608&gt;1.5,0.75,Z608&lt;1.6,1)</f>
        <v/>
      </c>
      <c r="AC608" s="191" t="str" cm="1">
        <f t="array" aca="1" ref="AC608" ca="1">_xlfn.IFS(F608=0," ",F608="ALTERNATIVO","REVISAR",F608="REGULAR","NO APLICA")</f>
        <v xml:space="preserve"> </v>
      </c>
      <c r="AD608" s="192" t="str" cm="1">
        <f t="array" ref="AD608">IFERROR(_xlfn.IFS(AND(L608="si",M608="si"),1,AND(L608="no",M608="si"),0.5,AND(L608="si",M608="no"),0.5,AND(L608="no",M608="no"),0),"")</f>
        <v/>
      </c>
    </row>
    <row r="609" spans="1:30">
      <c r="A609" s="101">
        <f ca="1"/>
        <v>0</v>
      </c>
      <c r="B609" s="101">
        <f ca="1"/>
        <v>0</v>
      </c>
      <c r="C609" s="101">
        <f ca="1"/>
        <v>0</v>
      </c>
      <c r="D609" s="101">
        <f ca="1"/>
        <v>0</v>
      </c>
      <c r="E609" s="101">
        <f ca="1"/>
        <v>0</v>
      </c>
      <c r="F609" s="101">
        <f ca="1"/>
        <v>0</v>
      </c>
      <c r="G609" s="101">
        <f ca="1"/>
        <v>0</v>
      </c>
      <c r="H609" s="101">
        <f ca="1"/>
        <v>0</v>
      </c>
      <c r="I609" s="101">
        <f ca="1"/>
        <v>0</v>
      </c>
      <c r="J609" s="101">
        <f ca="1"/>
        <v>0</v>
      </c>
      <c r="L609" s="205"/>
      <c r="M609" s="205"/>
      <c r="S609" s="92">
        <f t="shared" ca="1" si="47"/>
        <v>0</v>
      </c>
      <c r="U609" s="91">
        <f t="shared" ca="1" si="46"/>
        <v>0</v>
      </c>
      <c r="V609" s="91">
        <f t="shared" ca="1" si="46"/>
        <v>0</v>
      </c>
      <c r="W609" s="91">
        <f t="shared" ca="1" si="46"/>
        <v>0</v>
      </c>
      <c r="X609" s="91" t="str" cm="1">
        <f t="array" aca="1" ref="X609" ca="1">IFERROR(_xlfn.IFS(W609="E",1,W609="G/2",$I$3/2,W609="G/5",$I$3/5,W609="G/10",$I$3/10,W609="i",$I$3),"")</f>
        <v/>
      </c>
      <c r="Y609" s="189">
        <f t="shared" ca="1" si="48"/>
        <v>0</v>
      </c>
      <c r="Z609" s="101">
        <f t="shared" ca="1" si="49"/>
        <v>0</v>
      </c>
      <c r="AA609" s="163" t="str">
        <f t="shared" ca="1" si="50"/>
        <v/>
      </c>
      <c r="AB609" s="190" t="str" cm="1">
        <f t="array" aca="1" ref="AB609" ca="1">_xlfn.IFS(Z609=0,"",Z609&gt;2.9,0,Z609&gt;2.4,0.25,Z609&gt;1.9,0.5,Z609&gt;1.5,0.75,Z609&lt;1.6,1)</f>
        <v/>
      </c>
      <c r="AC609" s="191" t="str" cm="1">
        <f t="array" aca="1" ref="AC609" ca="1">_xlfn.IFS(F609=0," ",F609="ALTERNATIVO","REVISAR",F609="REGULAR","NO APLICA")</f>
        <v xml:space="preserve"> </v>
      </c>
      <c r="AD609" s="192" t="str" cm="1">
        <f t="array" ref="AD609">IFERROR(_xlfn.IFS(AND(L609="si",M609="si"),1,AND(L609="no",M609="si"),0.5,AND(L609="si",M609="no"),0.5,AND(L609="no",M609="no"),0),"")</f>
        <v/>
      </c>
    </row>
    <row r="610" spans="1:30">
      <c r="A610" s="101">
        <f ca="1"/>
        <v>0</v>
      </c>
      <c r="B610" s="101">
        <f ca="1"/>
        <v>0</v>
      </c>
      <c r="C610" s="101">
        <f ca="1"/>
        <v>0</v>
      </c>
      <c r="D610" s="101">
        <f ca="1"/>
        <v>0</v>
      </c>
      <c r="E610" s="101">
        <f ca="1"/>
        <v>0</v>
      </c>
      <c r="F610" s="101">
        <f ca="1"/>
        <v>0</v>
      </c>
      <c r="G610" s="101">
        <f ca="1"/>
        <v>0</v>
      </c>
      <c r="H610" s="101">
        <f ca="1"/>
        <v>0</v>
      </c>
      <c r="I610" s="101">
        <f ca="1"/>
        <v>0</v>
      </c>
      <c r="J610" s="101">
        <f ca="1"/>
        <v>0</v>
      </c>
      <c r="L610" s="205"/>
      <c r="M610" s="205"/>
      <c r="S610" s="92">
        <f t="shared" ca="1" si="47"/>
        <v>0</v>
      </c>
      <c r="U610" s="91">
        <f t="shared" ca="1" si="46"/>
        <v>0</v>
      </c>
      <c r="V610" s="91">
        <f t="shared" ca="1" si="46"/>
        <v>0</v>
      </c>
      <c r="W610" s="91">
        <f t="shared" ca="1" si="46"/>
        <v>0</v>
      </c>
      <c r="X610" s="91" t="str" cm="1">
        <f t="array" aca="1" ref="X610" ca="1">IFERROR(_xlfn.IFS(W610="E",1,W610="G/2",$I$3/2,W610="G/5",$I$3/5,W610="G/10",$I$3/10,W610="i",$I$3),"")</f>
        <v/>
      </c>
      <c r="Y610" s="189">
        <f t="shared" ca="1" si="48"/>
        <v>0</v>
      </c>
      <c r="Z610" s="101">
        <f t="shared" ca="1" si="49"/>
        <v>0</v>
      </c>
      <c r="AA610" s="163" t="str">
        <f t="shared" ca="1" si="50"/>
        <v/>
      </c>
      <c r="AB610" s="190" t="str" cm="1">
        <f t="array" aca="1" ref="AB610" ca="1">_xlfn.IFS(Z610=0,"",Z610&gt;2.9,0,Z610&gt;2.4,0.25,Z610&gt;1.9,0.5,Z610&gt;1.5,0.75,Z610&lt;1.6,1)</f>
        <v/>
      </c>
      <c r="AC610" s="191" t="str" cm="1">
        <f t="array" aca="1" ref="AC610" ca="1">_xlfn.IFS(F610=0," ",F610="ALTERNATIVO","REVISAR",F610="REGULAR","NO APLICA")</f>
        <v xml:space="preserve"> </v>
      </c>
      <c r="AD610" s="192" t="str" cm="1">
        <f t="array" ref="AD610">IFERROR(_xlfn.IFS(AND(L610="si",M610="si"),1,AND(L610="no",M610="si"),0.5,AND(L610="si",M610="no"),0.5,AND(L610="no",M610="no"),0),"")</f>
        <v/>
      </c>
    </row>
    <row r="611" spans="1:30">
      <c r="A611" s="101">
        <f ca="1"/>
        <v>0</v>
      </c>
      <c r="B611" s="101">
        <f ca="1"/>
        <v>0</v>
      </c>
      <c r="C611" s="101">
        <f ca="1"/>
        <v>0</v>
      </c>
      <c r="D611" s="101">
        <f ca="1"/>
        <v>0</v>
      </c>
      <c r="E611" s="101">
        <f ca="1"/>
        <v>0</v>
      </c>
      <c r="F611" s="101">
        <f ca="1"/>
        <v>0</v>
      </c>
      <c r="G611" s="101">
        <f ca="1"/>
        <v>0</v>
      </c>
      <c r="H611" s="101">
        <f ca="1"/>
        <v>0</v>
      </c>
      <c r="I611" s="101">
        <f ca="1"/>
        <v>0</v>
      </c>
      <c r="J611" s="101">
        <f ca="1"/>
        <v>0</v>
      </c>
      <c r="L611" s="205"/>
      <c r="M611" s="205"/>
      <c r="S611" s="92">
        <f t="shared" ca="1" si="47"/>
        <v>0</v>
      </c>
      <c r="U611" s="91">
        <f t="shared" ca="1" si="46"/>
        <v>0</v>
      </c>
      <c r="V611" s="91">
        <f t="shared" ca="1" si="46"/>
        <v>0</v>
      </c>
      <c r="W611" s="91">
        <f t="shared" ca="1" si="46"/>
        <v>0</v>
      </c>
      <c r="X611" s="91" t="str" cm="1">
        <f t="array" aca="1" ref="X611" ca="1">IFERROR(_xlfn.IFS(W611="E",1,W611="G/2",$I$3/2,W611="G/5",$I$3/5,W611="G/10",$I$3/10,W611="i",$I$3),"")</f>
        <v/>
      </c>
      <c r="Y611" s="189">
        <f t="shared" ca="1" si="48"/>
        <v>0</v>
      </c>
      <c r="Z611" s="101">
        <f t="shared" ca="1" si="49"/>
        <v>0</v>
      </c>
      <c r="AA611" s="163" t="str">
        <f t="shared" ca="1" si="50"/>
        <v/>
      </c>
      <c r="AB611" s="190" t="str" cm="1">
        <f t="array" aca="1" ref="AB611" ca="1">_xlfn.IFS(Z611=0,"",Z611&gt;2.9,0,Z611&gt;2.4,0.25,Z611&gt;1.9,0.5,Z611&gt;1.5,0.75,Z611&lt;1.6,1)</f>
        <v/>
      </c>
      <c r="AC611" s="191" t="str" cm="1">
        <f t="array" aca="1" ref="AC611" ca="1">_xlfn.IFS(F611=0," ",F611="ALTERNATIVO","REVISAR",F611="REGULAR","NO APLICA")</f>
        <v xml:space="preserve"> </v>
      </c>
      <c r="AD611" s="192" t="str" cm="1">
        <f t="array" ref="AD611">IFERROR(_xlfn.IFS(AND(L611="si",M611="si"),1,AND(L611="no",M611="si"),0.5,AND(L611="si",M611="no"),0.5,AND(L611="no",M611="no"),0),"")</f>
        <v/>
      </c>
    </row>
    <row r="612" spans="1:30">
      <c r="A612" s="101">
        <f ca="1"/>
        <v>0</v>
      </c>
      <c r="B612" s="101">
        <f ca="1"/>
        <v>0</v>
      </c>
      <c r="C612" s="101">
        <f ca="1"/>
        <v>0</v>
      </c>
      <c r="D612" s="101">
        <f ca="1"/>
        <v>0</v>
      </c>
      <c r="E612" s="101">
        <f ca="1"/>
        <v>0</v>
      </c>
      <c r="F612" s="101">
        <f ca="1"/>
        <v>0</v>
      </c>
      <c r="G612" s="101">
        <f ca="1"/>
        <v>0</v>
      </c>
      <c r="H612" s="101">
        <f ca="1"/>
        <v>0</v>
      </c>
      <c r="I612" s="101">
        <f ca="1"/>
        <v>0</v>
      </c>
      <c r="J612" s="101">
        <f ca="1"/>
        <v>0</v>
      </c>
      <c r="L612" s="205"/>
      <c r="M612" s="205"/>
      <c r="S612" s="92">
        <f t="shared" ca="1" si="47"/>
        <v>0</v>
      </c>
      <c r="U612" s="91">
        <f t="shared" ca="1" si="46"/>
        <v>0</v>
      </c>
      <c r="V612" s="91">
        <f t="shared" ca="1" si="46"/>
        <v>0</v>
      </c>
      <c r="W612" s="91">
        <f t="shared" ca="1" si="46"/>
        <v>0</v>
      </c>
      <c r="X612" s="91" t="str" cm="1">
        <f t="array" aca="1" ref="X612" ca="1">IFERROR(_xlfn.IFS(W612="E",1,W612="G/2",$I$3/2,W612="G/5",$I$3/5,W612="G/10",$I$3/10,W612="i",$I$3),"")</f>
        <v/>
      </c>
      <c r="Y612" s="189">
        <f t="shared" ca="1" si="48"/>
        <v>0</v>
      </c>
      <c r="Z612" s="101">
        <f t="shared" ca="1" si="49"/>
        <v>0</v>
      </c>
      <c r="AA612" s="163" t="str">
        <f t="shared" ca="1" si="50"/>
        <v/>
      </c>
      <c r="AB612" s="190" t="str" cm="1">
        <f t="array" aca="1" ref="AB612" ca="1">_xlfn.IFS(Z612=0,"",Z612&gt;2.9,0,Z612&gt;2.4,0.25,Z612&gt;1.9,0.5,Z612&gt;1.5,0.75,Z612&lt;1.6,1)</f>
        <v/>
      </c>
      <c r="AC612" s="191" t="str" cm="1">
        <f t="array" aca="1" ref="AC612" ca="1">_xlfn.IFS(F612=0," ",F612="ALTERNATIVO","REVISAR",F612="REGULAR","NO APLICA")</f>
        <v xml:space="preserve"> </v>
      </c>
      <c r="AD612" s="192" t="str" cm="1">
        <f t="array" ref="AD612">IFERROR(_xlfn.IFS(AND(L612="si",M612="si"),1,AND(L612="no",M612="si"),0.5,AND(L612="si",M612="no"),0.5,AND(L612="no",M612="no"),0),"")</f>
        <v/>
      </c>
    </row>
    <row r="613" spans="1:30">
      <c r="A613" s="101">
        <f ca="1"/>
        <v>0</v>
      </c>
      <c r="B613" s="101">
        <f ca="1"/>
        <v>0</v>
      </c>
      <c r="C613" s="101">
        <f ca="1"/>
        <v>0</v>
      </c>
      <c r="D613" s="101">
        <f ca="1"/>
        <v>0</v>
      </c>
      <c r="E613" s="101">
        <f ca="1"/>
        <v>0</v>
      </c>
      <c r="F613" s="101">
        <f ca="1"/>
        <v>0</v>
      </c>
      <c r="G613" s="101">
        <f ca="1"/>
        <v>0</v>
      </c>
      <c r="H613" s="101">
        <f ca="1"/>
        <v>0</v>
      </c>
      <c r="I613" s="101">
        <f ca="1"/>
        <v>0</v>
      </c>
      <c r="J613" s="101">
        <f ca="1"/>
        <v>0</v>
      </c>
      <c r="L613" s="205"/>
      <c r="M613" s="205"/>
      <c r="S613" s="92">
        <f t="shared" ca="1" si="47"/>
        <v>0</v>
      </c>
      <c r="U613" s="91">
        <f t="shared" ref="U613:W676" ca="1" si="51">IFERROR(A613,"")</f>
        <v>0</v>
      </c>
      <c r="V613" s="91">
        <f t="shared" ca="1" si="51"/>
        <v>0</v>
      </c>
      <c r="W613" s="91">
        <f t="shared" ca="1" si="51"/>
        <v>0</v>
      </c>
      <c r="X613" s="91" t="str" cm="1">
        <f t="array" aca="1" ref="X613" ca="1">IFERROR(_xlfn.IFS(W613="E",1,W613="G/2",$I$3/2,W613="G/5",$I$3/5,W613="G/10",$I$3/10,W613="i",$I$3),"")</f>
        <v/>
      </c>
      <c r="Y613" s="189">
        <f t="shared" ca="1" si="48"/>
        <v>0</v>
      </c>
      <c r="Z613" s="101">
        <f t="shared" ca="1" si="49"/>
        <v>0</v>
      </c>
      <c r="AA613" s="163" t="str">
        <f t="shared" ca="1" si="50"/>
        <v/>
      </c>
      <c r="AB613" s="190" t="str" cm="1">
        <f t="array" aca="1" ref="AB613" ca="1">_xlfn.IFS(Z613=0,"",Z613&gt;2.9,0,Z613&gt;2.4,0.25,Z613&gt;1.9,0.5,Z613&gt;1.5,0.75,Z613&lt;1.6,1)</f>
        <v/>
      </c>
      <c r="AC613" s="191" t="str" cm="1">
        <f t="array" aca="1" ref="AC613" ca="1">_xlfn.IFS(F613=0," ",F613="ALTERNATIVO","REVISAR",F613="REGULAR","NO APLICA")</f>
        <v xml:space="preserve"> </v>
      </c>
      <c r="AD613" s="192" t="str" cm="1">
        <f t="array" ref="AD613">IFERROR(_xlfn.IFS(AND(L613="si",M613="si"),1,AND(L613="no",M613="si"),0.5,AND(L613="si",M613="no"),0.5,AND(L613="no",M613="no"),0),"")</f>
        <v/>
      </c>
    </row>
    <row r="614" spans="1:30">
      <c r="A614" s="101">
        <f ca="1"/>
        <v>0</v>
      </c>
      <c r="B614" s="101">
        <f ca="1"/>
        <v>0</v>
      </c>
      <c r="C614" s="101">
        <f ca="1"/>
        <v>0</v>
      </c>
      <c r="D614" s="101">
        <f ca="1"/>
        <v>0</v>
      </c>
      <c r="E614" s="101">
        <f ca="1"/>
        <v>0</v>
      </c>
      <c r="F614" s="101">
        <f ca="1"/>
        <v>0</v>
      </c>
      <c r="G614" s="101">
        <f ca="1"/>
        <v>0</v>
      </c>
      <c r="H614" s="101">
        <f ca="1"/>
        <v>0</v>
      </c>
      <c r="I614" s="101">
        <f ca="1"/>
        <v>0</v>
      </c>
      <c r="J614" s="101">
        <f ca="1"/>
        <v>0</v>
      </c>
      <c r="L614" s="205"/>
      <c r="M614" s="205"/>
      <c r="S614" s="92">
        <f t="shared" ca="1" si="47"/>
        <v>0</v>
      </c>
      <c r="U614" s="91">
        <f t="shared" ca="1" si="51"/>
        <v>0</v>
      </c>
      <c r="V614" s="91">
        <f t="shared" ca="1" si="51"/>
        <v>0</v>
      </c>
      <c r="W614" s="91">
        <f t="shared" ca="1" si="51"/>
        <v>0</v>
      </c>
      <c r="X614" s="91" t="str" cm="1">
        <f t="array" aca="1" ref="X614" ca="1">IFERROR(_xlfn.IFS(W614="E",1,W614="G/2",$I$3/2,W614="G/5",$I$3/5,W614="G/10",$I$3/10,W614="i",$I$3),"")</f>
        <v/>
      </c>
      <c r="Y614" s="189">
        <f t="shared" ca="1" si="48"/>
        <v>0</v>
      </c>
      <c r="Z614" s="101">
        <f t="shared" ca="1" si="49"/>
        <v>0</v>
      </c>
      <c r="AA614" s="163" t="str">
        <f t="shared" ca="1" si="50"/>
        <v/>
      </c>
      <c r="AB614" s="190" t="str" cm="1">
        <f t="array" aca="1" ref="AB614" ca="1">_xlfn.IFS(Z614=0,"",Z614&gt;2.9,0,Z614&gt;2.4,0.25,Z614&gt;1.9,0.5,Z614&gt;1.5,0.75,Z614&lt;1.6,1)</f>
        <v/>
      </c>
      <c r="AC614" s="191" t="str" cm="1">
        <f t="array" aca="1" ref="AC614" ca="1">_xlfn.IFS(F614=0," ",F614="ALTERNATIVO","REVISAR",F614="REGULAR","NO APLICA")</f>
        <v xml:space="preserve"> </v>
      </c>
      <c r="AD614" s="192" t="str" cm="1">
        <f t="array" ref="AD614">IFERROR(_xlfn.IFS(AND(L614="si",M614="si"),1,AND(L614="no",M614="si"),0.5,AND(L614="si",M614="no"),0.5,AND(L614="no",M614="no"),0),"")</f>
        <v/>
      </c>
    </row>
    <row r="615" spans="1:30">
      <c r="A615" s="101">
        <f ca="1"/>
        <v>0</v>
      </c>
      <c r="B615" s="101">
        <f ca="1"/>
        <v>0</v>
      </c>
      <c r="C615" s="101">
        <f ca="1"/>
        <v>0</v>
      </c>
      <c r="D615" s="101">
        <f ca="1"/>
        <v>0</v>
      </c>
      <c r="E615" s="101">
        <f ca="1"/>
        <v>0</v>
      </c>
      <c r="F615" s="101">
        <f ca="1"/>
        <v>0</v>
      </c>
      <c r="G615" s="101">
        <f ca="1"/>
        <v>0</v>
      </c>
      <c r="H615" s="101">
        <f ca="1"/>
        <v>0</v>
      </c>
      <c r="I615" s="101">
        <f ca="1"/>
        <v>0</v>
      </c>
      <c r="J615" s="101">
        <f ca="1"/>
        <v>0</v>
      </c>
      <c r="L615" s="205"/>
      <c r="M615" s="205"/>
      <c r="S615" s="92">
        <f t="shared" ca="1" si="47"/>
        <v>0</v>
      </c>
      <c r="U615" s="91">
        <f t="shared" ca="1" si="51"/>
        <v>0</v>
      </c>
      <c r="V615" s="91">
        <f t="shared" ca="1" si="51"/>
        <v>0</v>
      </c>
      <c r="W615" s="91">
        <f t="shared" ca="1" si="51"/>
        <v>0</v>
      </c>
      <c r="X615" s="91" t="str" cm="1">
        <f t="array" aca="1" ref="X615" ca="1">IFERROR(_xlfn.IFS(W615="E",1,W615="G/2",$I$3/2,W615="G/5",$I$3/5,W615="G/10",$I$3/10,W615="i",$I$3),"")</f>
        <v/>
      </c>
      <c r="Y615" s="189">
        <f t="shared" ca="1" si="48"/>
        <v>0</v>
      </c>
      <c r="Z615" s="101">
        <f t="shared" ca="1" si="49"/>
        <v>0</v>
      </c>
      <c r="AA615" s="163" t="str">
        <f t="shared" ca="1" si="50"/>
        <v/>
      </c>
      <c r="AB615" s="190" t="str" cm="1">
        <f t="array" aca="1" ref="AB615" ca="1">_xlfn.IFS(Z615=0,"",Z615&gt;2.9,0,Z615&gt;2.4,0.25,Z615&gt;1.9,0.5,Z615&gt;1.5,0.75,Z615&lt;1.6,1)</f>
        <v/>
      </c>
      <c r="AC615" s="191" t="str" cm="1">
        <f t="array" aca="1" ref="AC615" ca="1">_xlfn.IFS(F615=0," ",F615="ALTERNATIVO","REVISAR",F615="REGULAR","NO APLICA")</f>
        <v xml:space="preserve"> </v>
      </c>
      <c r="AD615" s="192" t="str" cm="1">
        <f t="array" ref="AD615">IFERROR(_xlfn.IFS(AND(L615="si",M615="si"),1,AND(L615="no",M615="si"),0.5,AND(L615="si",M615="no"),0.5,AND(L615="no",M615="no"),0),"")</f>
        <v/>
      </c>
    </row>
    <row r="616" spans="1:30">
      <c r="A616" s="101">
        <f ca="1"/>
        <v>0</v>
      </c>
      <c r="B616" s="101">
        <f ca="1"/>
        <v>0</v>
      </c>
      <c r="C616" s="101">
        <f ca="1"/>
        <v>0</v>
      </c>
      <c r="D616" s="101">
        <f ca="1"/>
        <v>0</v>
      </c>
      <c r="E616" s="101">
        <f ca="1"/>
        <v>0</v>
      </c>
      <c r="F616" s="101">
        <f ca="1"/>
        <v>0</v>
      </c>
      <c r="G616" s="101">
        <f ca="1"/>
        <v>0</v>
      </c>
      <c r="H616" s="101">
        <f ca="1"/>
        <v>0</v>
      </c>
      <c r="I616" s="101">
        <f ca="1"/>
        <v>0</v>
      </c>
      <c r="J616" s="101">
        <f ca="1"/>
        <v>0</v>
      </c>
      <c r="L616" s="205"/>
      <c r="M616" s="205"/>
      <c r="S616" s="92">
        <f t="shared" ca="1" si="47"/>
        <v>0</v>
      </c>
      <c r="U616" s="91">
        <f t="shared" ca="1" si="51"/>
        <v>0</v>
      </c>
      <c r="V616" s="91">
        <f t="shared" ca="1" si="51"/>
        <v>0</v>
      </c>
      <c r="W616" s="91">
        <f t="shared" ca="1" si="51"/>
        <v>0</v>
      </c>
      <c r="X616" s="91" t="str" cm="1">
        <f t="array" aca="1" ref="X616" ca="1">IFERROR(_xlfn.IFS(W616="E",1,W616="G/2",$I$3/2,W616="G/5",$I$3/5,W616="G/10",$I$3/10,W616="i",$I$3),"")</f>
        <v/>
      </c>
      <c r="Y616" s="189">
        <f t="shared" ca="1" si="48"/>
        <v>0</v>
      </c>
      <c r="Z616" s="101">
        <f t="shared" ca="1" si="49"/>
        <v>0</v>
      </c>
      <c r="AA616" s="163" t="str">
        <f t="shared" ca="1" si="50"/>
        <v/>
      </c>
      <c r="AB616" s="190" t="str" cm="1">
        <f t="array" aca="1" ref="AB616" ca="1">_xlfn.IFS(Z616=0,"",Z616&gt;2.9,0,Z616&gt;2.4,0.25,Z616&gt;1.9,0.5,Z616&gt;1.5,0.75,Z616&lt;1.6,1)</f>
        <v/>
      </c>
      <c r="AC616" s="191" t="str" cm="1">
        <f t="array" aca="1" ref="AC616" ca="1">_xlfn.IFS(F616=0," ",F616="ALTERNATIVO","REVISAR",F616="REGULAR","NO APLICA")</f>
        <v xml:space="preserve"> </v>
      </c>
      <c r="AD616" s="192" t="str" cm="1">
        <f t="array" ref="AD616">IFERROR(_xlfn.IFS(AND(L616="si",M616="si"),1,AND(L616="no",M616="si"),0.5,AND(L616="si",M616="no"),0.5,AND(L616="no",M616="no"),0),"")</f>
        <v/>
      </c>
    </row>
    <row r="617" spans="1:30">
      <c r="A617" s="101">
        <f ca="1"/>
        <v>0</v>
      </c>
      <c r="B617" s="101">
        <f ca="1"/>
        <v>0</v>
      </c>
      <c r="C617" s="101">
        <f ca="1"/>
        <v>0</v>
      </c>
      <c r="D617" s="101">
        <f ca="1"/>
        <v>0</v>
      </c>
      <c r="E617" s="101">
        <f ca="1"/>
        <v>0</v>
      </c>
      <c r="F617" s="101">
        <f ca="1"/>
        <v>0</v>
      </c>
      <c r="G617" s="101">
        <f ca="1"/>
        <v>0</v>
      </c>
      <c r="H617" s="101">
        <f ca="1"/>
        <v>0</v>
      </c>
      <c r="I617" s="101">
        <f ca="1"/>
        <v>0</v>
      </c>
      <c r="J617" s="101">
        <f ca="1"/>
        <v>0</v>
      </c>
      <c r="L617" s="205"/>
      <c r="M617" s="205"/>
      <c r="S617" s="92">
        <f t="shared" ca="1" si="47"/>
        <v>0</v>
      </c>
      <c r="U617" s="91">
        <f t="shared" ca="1" si="51"/>
        <v>0</v>
      </c>
      <c r="V617" s="91">
        <f t="shared" ca="1" si="51"/>
        <v>0</v>
      </c>
      <c r="W617" s="91">
        <f t="shared" ca="1" si="51"/>
        <v>0</v>
      </c>
      <c r="X617" s="91" t="str" cm="1">
        <f t="array" aca="1" ref="X617" ca="1">IFERROR(_xlfn.IFS(W617="E",1,W617="G/2",$I$3/2,W617="G/5",$I$3/5,W617="G/10",$I$3/10,W617="i",$I$3),"")</f>
        <v/>
      </c>
      <c r="Y617" s="189">
        <f t="shared" ca="1" si="48"/>
        <v>0</v>
      </c>
      <c r="Z617" s="101">
        <f t="shared" ca="1" si="49"/>
        <v>0</v>
      </c>
      <c r="AA617" s="163" t="str">
        <f t="shared" ca="1" si="50"/>
        <v/>
      </c>
      <c r="AB617" s="190" t="str" cm="1">
        <f t="array" aca="1" ref="AB617" ca="1">_xlfn.IFS(Z617=0,"",Z617&gt;2.9,0,Z617&gt;2.4,0.25,Z617&gt;1.9,0.5,Z617&gt;1.5,0.75,Z617&lt;1.6,1)</f>
        <v/>
      </c>
      <c r="AC617" s="191" t="str" cm="1">
        <f t="array" aca="1" ref="AC617" ca="1">_xlfn.IFS(F617=0," ",F617="ALTERNATIVO","REVISAR",F617="REGULAR","NO APLICA")</f>
        <v xml:space="preserve"> </v>
      </c>
      <c r="AD617" s="192" t="str" cm="1">
        <f t="array" ref="AD617">IFERROR(_xlfn.IFS(AND(L617="si",M617="si"),1,AND(L617="no",M617="si"),0.5,AND(L617="si",M617="no"),0.5,AND(L617="no",M617="no"),0),"")</f>
        <v/>
      </c>
    </row>
    <row r="618" spans="1:30">
      <c r="A618" s="101">
        <f ca="1"/>
        <v>0</v>
      </c>
      <c r="B618" s="101">
        <f ca="1"/>
        <v>0</v>
      </c>
      <c r="C618" s="101">
        <f ca="1"/>
        <v>0</v>
      </c>
      <c r="D618" s="101">
        <f ca="1"/>
        <v>0</v>
      </c>
      <c r="E618" s="101">
        <f ca="1"/>
        <v>0</v>
      </c>
      <c r="F618" s="101">
        <f ca="1"/>
        <v>0</v>
      </c>
      <c r="G618" s="101">
        <f ca="1"/>
        <v>0</v>
      </c>
      <c r="H618" s="101">
        <f ca="1"/>
        <v>0</v>
      </c>
      <c r="I618" s="101">
        <f ca="1"/>
        <v>0</v>
      </c>
      <c r="J618" s="101">
        <f ca="1"/>
        <v>0</v>
      </c>
      <c r="L618" s="205"/>
      <c r="M618" s="205"/>
      <c r="S618" s="92">
        <f t="shared" ca="1" si="47"/>
        <v>0</v>
      </c>
      <c r="U618" s="91">
        <f t="shared" ca="1" si="51"/>
        <v>0</v>
      </c>
      <c r="V618" s="91">
        <f t="shared" ca="1" si="51"/>
        <v>0</v>
      </c>
      <c r="W618" s="91">
        <f t="shared" ca="1" si="51"/>
        <v>0</v>
      </c>
      <c r="X618" s="91" t="str" cm="1">
        <f t="array" aca="1" ref="X618" ca="1">IFERROR(_xlfn.IFS(W618="E",1,W618="G/2",$I$3/2,W618="G/5",$I$3/5,W618="G/10",$I$3/10,W618="i",$I$3),"")</f>
        <v/>
      </c>
      <c r="Y618" s="189">
        <f t="shared" ca="1" si="48"/>
        <v>0</v>
      </c>
      <c r="Z618" s="101">
        <f t="shared" ca="1" si="49"/>
        <v>0</v>
      </c>
      <c r="AA618" s="163" t="str">
        <f t="shared" ca="1" si="50"/>
        <v/>
      </c>
      <c r="AB618" s="190" t="str" cm="1">
        <f t="array" aca="1" ref="AB618" ca="1">_xlfn.IFS(Z618=0,"",Z618&gt;2.9,0,Z618&gt;2.4,0.25,Z618&gt;1.9,0.5,Z618&gt;1.5,0.75,Z618&lt;1.6,1)</f>
        <v/>
      </c>
      <c r="AC618" s="191" t="str" cm="1">
        <f t="array" aca="1" ref="AC618" ca="1">_xlfn.IFS(F618=0," ",F618="ALTERNATIVO","REVISAR",F618="REGULAR","NO APLICA")</f>
        <v xml:space="preserve"> </v>
      </c>
      <c r="AD618" s="192" t="str" cm="1">
        <f t="array" ref="AD618">IFERROR(_xlfn.IFS(AND(L618="si",M618="si"),1,AND(L618="no",M618="si"),0.5,AND(L618="si",M618="no"),0.5,AND(L618="no",M618="no"),0),"")</f>
        <v/>
      </c>
    </row>
    <row r="619" spans="1:30">
      <c r="A619" s="101">
        <f ca="1"/>
        <v>0</v>
      </c>
      <c r="B619" s="101">
        <f ca="1"/>
        <v>0</v>
      </c>
      <c r="C619" s="101">
        <f ca="1"/>
        <v>0</v>
      </c>
      <c r="D619" s="101">
        <f ca="1"/>
        <v>0</v>
      </c>
      <c r="E619" s="101">
        <f ca="1"/>
        <v>0</v>
      </c>
      <c r="F619" s="101">
        <f ca="1"/>
        <v>0</v>
      </c>
      <c r="G619" s="101">
        <f ca="1"/>
        <v>0</v>
      </c>
      <c r="H619" s="101">
        <f ca="1"/>
        <v>0</v>
      </c>
      <c r="I619" s="101">
        <f ca="1"/>
        <v>0</v>
      </c>
      <c r="J619" s="101">
        <f ca="1"/>
        <v>0</v>
      </c>
      <c r="L619" s="205"/>
      <c r="M619" s="205"/>
      <c r="S619" s="92">
        <f t="shared" ca="1" si="47"/>
        <v>0</v>
      </c>
      <c r="U619" s="91">
        <f t="shared" ca="1" si="51"/>
        <v>0</v>
      </c>
      <c r="V619" s="91">
        <f t="shared" ca="1" si="51"/>
        <v>0</v>
      </c>
      <c r="W619" s="91">
        <f t="shared" ca="1" si="51"/>
        <v>0</v>
      </c>
      <c r="X619" s="91" t="str" cm="1">
        <f t="array" aca="1" ref="X619" ca="1">IFERROR(_xlfn.IFS(W619="E",1,W619="G/2",$I$3/2,W619="G/5",$I$3/5,W619="G/10",$I$3/10,W619="i",$I$3),"")</f>
        <v/>
      </c>
      <c r="Y619" s="189">
        <f t="shared" ca="1" si="48"/>
        <v>0</v>
      </c>
      <c r="Z619" s="101">
        <f t="shared" ca="1" si="49"/>
        <v>0</v>
      </c>
      <c r="AA619" s="163" t="str">
        <f t="shared" ca="1" si="50"/>
        <v/>
      </c>
      <c r="AB619" s="190" t="str" cm="1">
        <f t="array" aca="1" ref="AB619" ca="1">_xlfn.IFS(Z619=0,"",Z619&gt;2.9,0,Z619&gt;2.4,0.25,Z619&gt;1.9,0.5,Z619&gt;1.5,0.75,Z619&lt;1.6,1)</f>
        <v/>
      </c>
      <c r="AC619" s="191" t="str" cm="1">
        <f t="array" aca="1" ref="AC619" ca="1">_xlfn.IFS(F619=0," ",F619="ALTERNATIVO","REVISAR",F619="REGULAR","NO APLICA")</f>
        <v xml:space="preserve"> </v>
      </c>
      <c r="AD619" s="192" t="str" cm="1">
        <f t="array" ref="AD619">IFERROR(_xlfn.IFS(AND(L619="si",M619="si"),1,AND(L619="no",M619="si"),0.5,AND(L619="si",M619="no"),0.5,AND(L619="no",M619="no"),0),"")</f>
        <v/>
      </c>
    </row>
    <row r="620" spans="1:30">
      <c r="A620" s="101">
        <f ca="1"/>
        <v>0</v>
      </c>
      <c r="B620" s="101">
        <f ca="1"/>
        <v>0</v>
      </c>
      <c r="C620" s="101">
        <f ca="1"/>
        <v>0</v>
      </c>
      <c r="D620" s="101">
        <f ca="1"/>
        <v>0</v>
      </c>
      <c r="E620" s="101">
        <f ca="1"/>
        <v>0</v>
      </c>
      <c r="F620" s="101">
        <f ca="1"/>
        <v>0</v>
      </c>
      <c r="G620" s="101">
        <f ca="1"/>
        <v>0</v>
      </c>
      <c r="H620" s="101">
        <f ca="1"/>
        <v>0</v>
      </c>
      <c r="I620" s="101">
        <f ca="1"/>
        <v>0</v>
      </c>
      <c r="J620" s="101">
        <f ca="1"/>
        <v>0</v>
      </c>
      <c r="L620" s="205"/>
      <c r="M620" s="205"/>
      <c r="S620" s="92">
        <f t="shared" ca="1" si="47"/>
        <v>0</v>
      </c>
      <c r="U620" s="91">
        <f t="shared" ca="1" si="51"/>
        <v>0</v>
      </c>
      <c r="V620" s="91">
        <f t="shared" ca="1" si="51"/>
        <v>0</v>
      </c>
      <c r="W620" s="91">
        <f t="shared" ca="1" si="51"/>
        <v>0</v>
      </c>
      <c r="X620" s="91" t="str" cm="1">
        <f t="array" aca="1" ref="X620" ca="1">IFERROR(_xlfn.IFS(W620="E",1,W620="G/2",$I$3/2,W620="G/5",$I$3/5,W620="G/10",$I$3/10,W620="i",$I$3),"")</f>
        <v/>
      </c>
      <c r="Y620" s="189">
        <f t="shared" ca="1" si="48"/>
        <v>0</v>
      </c>
      <c r="Z620" s="101">
        <f t="shared" ca="1" si="49"/>
        <v>0</v>
      </c>
      <c r="AA620" s="163" t="str">
        <f t="shared" ca="1" si="50"/>
        <v/>
      </c>
      <c r="AB620" s="190" t="str" cm="1">
        <f t="array" aca="1" ref="AB620" ca="1">_xlfn.IFS(Z620=0,"",Z620&gt;2.9,0,Z620&gt;2.4,0.25,Z620&gt;1.9,0.5,Z620&gt;1.5,0.75,Z620&lt;1.6,1)</f>
        <v/>
      </c>
      <c r="AC620" s="191" t="str" cm="1">
        <f t="array" aca="1" ref="AC620" ca="1">_xlfn.IFS(F620=0," ",F620="ALTERNATIVO","REVISAR",F620="REGULAR","NO APLICA")</f>
        <v xml:space="preserve"> </v>
      </c>
      <c r="AD620" s="192" t="str" cm="1">
        <f t="array" ref="AD620">IFERROR(_xlfn.IFS(AND(L620="si",M620="si"),1,AND(L620="no",M620="si"),0.5,AND(L620="si",M620="no"),0.5,AND(L620="no",M620="no"),0),"")</f>
        <v/>
      </c>
    </row>
    <row r="621" spans="1:30">
      <c r="A621" s="101">
        <f ca="1"/>
        <v>0</v>
      </c>
      <c r="B621" s="101">
        <f ca="1"/>
        <v>0</v>
      </c>
      <c r="C621" s="101">
        <f ca="1"/>
        <v>0</v>
      </c>
      <c r="D621" s="101">
        <f ca="1"/>
        <v>0</v>
      </c>
      <c r="E621" s="101">
        <f ca="1"/>
        <v>0</v>
      </c>
      <c r="F621" s="101">
        <f ca="1"/>
        <v>0</v>
      </c>
      <c r="G621" s="101">
        <f ca="1"/>
        <v>0</v>
      </c>
      <c r="H621" s="101">
        <f ca="1"/>
        <v>0</v>
      </c>
      <c r="I621" s="101">
        <f ca="1"/>
        <v>0</v>
      </c>
      <c r="J621" s="101">
        <f ca="1"/>
        <v>0</v>
      </c>
      <c r="L621" s="205"/>
      <c r="M621" s="205"/>
      <c r="S621" s="92">
        <f t="shared" ca="1" si="47"/>
        <v>0</v>
      </c>
      <c r="U621" s="91">
        <f t="shared" ca="1" si="51"/>
        <v>0</v>
      </c>
      <c r="V621" s="91">
        <f t="shared" ca="1" si="51"/>
        <v>0</v>
      </c>
      <c r="W621" s="91">
        <f t="shared" ca="1" si="51"/>
        <v>0</v>
      </c>
      <c r="X621" s="91" t="str" cm="1">
        <f t="array" aca="1" ref="X621" ca="1">IFERROR(_xlfn.IFS(W621="E",1,W621="G/2",$I$3/2,W621="G/5",$I$3/5,W621="G/10",$I$3/10,W621="i",$I$3),"")</f>
        <v/>
      </c>
      <c r="Y621" s="189">
        <f t="shared" ca="1" si="48"/>
        <v>0</v>
      </c>
      <c r="Z621" s="101">
        <f t="shared" ca="1" si="49"/>
        <v>0</v>
      </c>
      <c r="AA621" s="163" t="str">
        <f t="shared" ca="1" si="50"/>
        <v/>
      </c>
      <c r="AB621" s="190" t="str" cm="1">
        <f t="array" aca="1" ref="AB621" ca="1">_xlfn.IFS(Z621=0,"",Z621&gt;2.9,0,Z621&gt;2.4,0.25,Z621&gt;1.9,0.5,Z621&gt;1.5,0.75,Z621&lt;1.6,1)</f>
        <v/>
      </c>
      <c r="AC621" s="191" t="str" cm="1">
        <f t="array" aca="1" ref="AC621" ca="1">_xlfn.IFS(F621=0," ",F621="ALTERNATIVO","REVISAR",F621="REGULAR","NO APLICA")</f>
        <v xml:space="preserve"> </v>
      </c>
      <c r="AD621" s="192" t="str" cm="1">
        <f t="array" ref="AD621">IFERROR(_xlfn.IFS(AND(L621="si",M621="si"),1,AND(L621="no",M621="si"),0.5,AND(L621="si",M621="no"),0.5,AND(L621="no",M621="no"),0),"")</f>
        <v/>
      </c>
    </row>
    <row r="622" spans="1:30">
      <c r="A622" s="101">
        <f ca="1"/>
        <v>0</v>
      </c>
      <c r="B622" s="101">
        <f ca="1"/>
        <v>0</v>
      </c>
      <c r="C622" s="101">
        <f ca="1"/>
        <v>0</v>
      </c>
      <c r="D622" s="101">
        <f ca="1"/>
        <v>0</v>
      </c>
      <c r="E622" s="101">
        <f ca="1"/>
        <v>0</v>
      </c>
      <c r="F622" s="101">
        <f ca="1"/>
        <v>0</v>
      </c>
      <c r="G622" s="101">
        <f ca="1"/>
        <v>0</v>
      </c>
      <c r="H622" s="101">
        <f ca="1"/>
        <v>0</v>
      </c>
      <c r="I622" s="101">
        <f ca="1"/>
        <v>0</v>
      </c>
      <c r="J622" s="101">
        <f ca="1"/>
        <v>0</v>
      </c>
      <c r="L622" s="205"/>
      <c r="M622" s="205"/>
      <c r="S622" s="92">
        <f t="shared" ca="1" si="47"/>
        <v>0</v>
      </c>
      <c r="U622" s="91">
        <f t="shared" ca="1" si="51"/>
        <v>0</v>
      </c>
      <c r="V622" s="91">
        <f t="shared" ca="1" si="51"/>
        <v>0</v>
      </c>
      <c r="W622" s="91">
        <f t="shared" ca="1" si="51"/>
        <v>0</v>
      </c>
      <c r="X622" s="91" t="str" cm="1">
        <f t="array" aca="1" ref="X622" ca="1">IFERROR(_xlfn.IFS(W622="E",1,W622="G/2",$I$3/2,W622="G/5",$I$3/5,W622="G/10",$I$3/10,W622="i",$I$3),"")</f>
        <v/>
      </c>
      <c r="Y622" s="189">
        <f t="shared" ca="1" si="48"/>
        <v>0</v>
      </c>
      <c r="Z622" s="101">
        <f t="shared" ca="1" si="49"/>
        <v>0</v>
      </c>
      <c r="AA622" s="163" t="str">
        <f t="shared" ca="1" si="50"/>
        <v/>
      </c>
      <c r="AB622" s="190" t="str" cm="1">
        <f t="array" aca="1" ref="AB622" ca="1">_xlfn.IFS(Z622=0,"",Z622&gt;2.9,0,Z622&gt;2.4,0.25,Z622&gt;1.9,0.5,Z622&gt;1.5,0.75,Z622&lt;1.6,1)</f>
        <v/>
      </c>
      <c r="AC622" s="191" t="str" cm="1">
        <f t="array" aca="1" ref="AC622" ca="1">_xlfn.IFS(F622=0," ",F622="ALTERNATIVO","REVISAR",F622="REGULAR","NO APLICA")</f>
        <v xml:space="preserve"> </v>
      </c>
      <c r="AD622" s="192" t="str" cm="1">
        <f t="array" ref="AD622">IFERROR(_xlfn.IFS(AND(L622="si",M622="si"),1,AND(L622="no",M622="si"),0.5,AND(L622="si",M622="no"),0.5,AND(L622="no",M622="no"),0),"")</f>
        <v/>
      </c>
    </row>
    <row r="623" spans="1:30">
      <c r="A623" s="101">
        <f ca="1"/>
        <v>0</v>
      </c>
      <c r="B623" s="101">
        <f ca="1"/>
        <v>0</v>
      </c>
      <c r="C623" s="101">
        <f ca="1"/>
        <v>0</v>
      </c>
      <c r="D623" s="101">
        <f ca="1"/>
        <v>0</v>
      </c>
      <c r="E623" s="101">
        <f ca="1"/>
        <v>0</v>
      </c>
      <c r="F623" s="101">
        <f ca="1"/>
        <v>0</v>
      </c>
      <c r="G623" s="101">
        <f ca="1"/>
        <v>0</v>
      </c>
      <c r="H623" s="101">
        <f ca="1"/>
        <v>0</v>
      </c>
      <c r="I623" s="101">
        <f ca="1"/>
        <v>0</v>
      </c>
      <c r="J623" s="101">
        <f ca="1"/>
        <v>0</v>
      </c>
      <c r="L623" s="205"/>
      <c r="M623" s="205"/>
      <c r="S623" s="92">
        <f t="shared" ca="1" si="47"/>
        <v>0</v>
      </c>
      <c r="U623" s="91">
        <f t="shared" ca="1" si="51"/>
        <v>0</v>
      </c>
      <c r="V623" s="91">
        <f t="shared" ca="1" si="51"/>
        <v>0</v>
      </c>
      <c r="W623" s="91">
        <f t="shared" ca="1" si="51"/>
        <v>0</v>
      </c>
      <c r="X623" s="91" t="str" cm="1">
        <f t="array" aca="1" ref="X623" ca="1">IFERROR(_xlfn.IFS(W623="E",1,W623="G/2",$I$3/2,W623="G/5",$I$3/5,W623="G/10",$I$3/10,W623="i",$I$3),"")</f>
        <v/>
      </c>
      <c r="Y623" s="189">
        <f t="shared" ca="1" si="48"/>
        <v>0</v>
      </c>
      <c r="Z623" s="101">
        <f t="shared" ca="1" si="49"/>
        <v>0</v>
      </c>
      <c r="AA623" s="163" t="str">
        <f t="shared" ca="1" si="50"/>
        <v/>
      </c>
      <c r="AB623" s="190" t="str" cm="1">
        <f t="array" aca="1" ref="AB623" ca="1">_xlfn.IFS(Z623=0,"",Z623&gt;2.9,0,Z623&gt;2.4,0.25,Z623&gt;1.9,0.5,Z623&gt;1.5,0.75,Z623&lt;1.6,1)</f>
        <v/>
      </c>
      <c r="AC623" s="191" t="str" cm="1">
        <f t="array" aca="1" ref="AC623" ca="1">_xlfn.IFS(F623=0," ",F623="ALTERNATIVO","REVISAR",F623="REGULAR","NO APLICA")</f>
        <v xml:space="preserve"> </v>
      </c>
      <c r="AD623" s="192" t="str" cm="1">
        <f t="array" ref="AD623">IFERROR(_xlfn.IFS(AND(L623="si",M623="si"),1,AND(L623="no",M623="si"),0.5,AND(L623="si",M623="no"),0.5,AND(L623="no",M623="no"),0),"")</f>
        <v/>
      </c>
    </row>
    <row r="624" spans="1:30">
      <c r="A624" s="101">
        <f ca="1"/>
        <v>0</v>
      </c>
      <c r="B624" s="101">
        <f ca="1"/>
        <v>0</v>
      </c>
      <c r="C624" s="101">
        <f ca="1"/>
        <v>0</v>
      </c>
      <c r="D624" s="101">
        <f ca="1"/>
        <v>0</v>
      </c>
      <c r="E624" s="101">
        <f ca="1"/>
        <v>0</v>
      </c>
      <c r="F624" s="101">
        <f ca="1"/>
        <v>0</v>
      </c>
      <c r="G624" s="101">
        <f ca="1"/>
        <v>0</v>
      </c>
      <c r="H624" s="101">
        <f ca="1"/>
        <v>0</v>
      </c>
      <c r="I624" s="101">
        <f ca="1"/>
        <v>0</v>
      </c>
      <c r="J624" s="101">
        <f ca="1"/>
        <v>0</v>
      </c>
      <c r="L624" s="205"/>
      <c r="M624" s="205"/>
      <c r="S624" s="92">
        <f t="shared" ca="1" si="47"/>
        <v>0</v>
      </c>
      <c r="U624" s="91">
        <f t="shared" ca="1" si="51"/>
        <v>0</v>
      </c>
      <c r="V624" s="91">
        <f t="shared" ca="1" si="51"/>
        <v>0</v>
      </c>
      <c r="W624" s="91">
        <f t="shared" ca="1" si="51"/>
        <v>0</v>
      </c>
      <c r="X624" s="91" t="str" cm="1">
        <f t="array" aca="1" ref="X624" ca="1">IFERROR(_xlfn.IFS(W624="E",1,W624="G/2",$I$3/2,W624="G/5",$I$3/5,W624="G/10",$I$3/10,W624="i",$I$3),"")</f>
        <v/>
      </c>
      <c r="Y624" s="189">
        <f t="shared" ca="1" si="48"/>
        <v>0</v>
      </c>
      <c r="Z624" s="101">
        <f t="shared" ca="1" si="49"/>
        <v>0</v>
      </c>
      <c r="AA624" s="163" t="str">
        <f t="shared" ca="1" si="50"/>
        <v/>
      </c>
      <c r="AB624" s="190" t="str" cm="1">
        <f t="array" aca="1" ref="AB624" ca="1">_xlfn.IFS(Z624=0,"",Z624&gt;2.9,0,Z624&gt;2.4,0.25,Z624&gt;1.9,0.5,Z624&gt;1.5,0.75,Z624&lt;1.6,1)</f>
        <v/>
      </c>
      <c r="AC624" s="191" t="str" cm="1">
        <f t="array" aca="1" ref="AC624" ca="1">_xlfn.IFS(F624=0," ",F624="ALTERNATIVO","REVISAR",F624="REGULAR","NO APLICA")</f>
        <v xml:space="preserve"> </v>
      </c>
      <c r="AD624" s="192" t="str" cm="1">
        <f t="array" ref="AD624">IFERROR(_xlfn.IFS(AND(L624="si",M624="si"),1,AND(L624="no",M624="si"),0.5,AND(L624="si",M624="no"),0.5,AND(L624="no",M624="no"),0),"")</f>
        <v/>
      </c>
    </row>
    <row r="625" spans="1:30">
      <c r="A625" s="101">
        <f ca="1"/>
        <v>0</v>
      </c>
      <c r="B625" s="101">
        <f ca="1"/>
        <v>0</v>
      </c>
      <c r="C625" s="101">
        <f ca="1"/>
        <v>0</v>
      </c>
      <c r="D625" s="101">
        <f ca="1"/>
        <v>0</v>
      </c>
      <c r="E625" s="101">
        <f ca="1"/>
        <v>0</v>
      </c>
      <c r="F625" s="101">
        <f ca="1"/>
        <v>0</v>
      </c>
      <c r="G625" s="101">
        <f ca="1"/>
        <v>0</v>
      </c>
      <c r="H625" s="101">
        <f ca="1"/>
        <v>0</v>
      </c>
      <c r="I625" s="101">
        <f ca="1"/>
        <v>0</v>
      </c>
      <c r="J625" s="101">
        <f ca="1"/>
        <v>0</v>
      </c>
      <c r="L625" s="205"/>
      <c r="M625" s="205"/>
      <c r="S625" s="92">
        <f t="shared" ca="1" si="47"/>
        <v>0</v>
      </c>
      <c r="U625" s="91">
        <f t="shared" ca="1" si="51"/>
        <v>0</v>
      </c>
      <c r="V625" s="91">
        <f t="shared" ca="1" si="51"/>
        <v>0</v>
      </c>
      <c r="W625" s="91">
        <f t="shared" ca="1" si="51"/>
        <v>0</v>
      </c>
      <c r="X625" s="91" t="str" cm="1">
        <f t="array" aca="1" ref="X625" ca="1">IFERROR(_xlfn.IFS(W625="E",1,W625="G/2",$I$3/2,W625="G/5",$I$3/5,W625="G/10",$I$3/10,W625="i",$I$3),"")</f>
        <v/>
      </c>
      <c r="Y625" s="189">
        <f t="shared" ca="1" si="48"/>
        <v>0</v>
      </c>
      <c r="Z625" s="101">
        <f t="shared" ca="1" si="49"/>
        <v>0</v>
      </c>
      <c r="AA625" s="163" t="str">
        <f t="shared" ca="1" si="50"/>
        <v/>
      </c>
      <c r="AB625" s="190" t="str" cm="1">
        <f t="array" aca="1" ref="AB625" ca="1">_xlfn.IFS(Z625=0,"",Z625&gt;2.9,0,Z625&gt;2.4,0.25,Z625&gt;1.9,0.5,Z625&gt;1.5,0.75,Z625&lt;1.6,1)</f>
        <v/>
      </c>
      <c r="AC625" s="191" t="str" cm="1">
        <f t="array" aca="1" ref="AC625" ca="1">_xlfn.IFS(F625=0," ",F625="ALTERNATIVO","REVISAR",F625="REGULAR","NO APLICA")</f>
        <v xml:space="preserve"> </v>
      </c>
      <c r="AD625" s="192" t="str" cm="1">
        <f t="array" ref="AD625">IFERROR(_xlfn.IFS(AND(L625="si",M625="si"),1,AND(L625="no",M625="si"),0.5,AND(L625="si",M625="no"),0.5,AND(L625="no",M625="no"),0),"")</f>
        <v/>
      </c>
    </row>
    <row r="626" spans="1:30">
      <c r="A626" s="101">
        <f ca="1"/>
        <v>0</v>
      </c>
      <c r="B626" s="101">
        <f ca="1"/>
        <v>0</v>
      </c>
      <c r="C626" s="101">
        <f ca="1"/>
        <v>0</v>
      </c>
      <c r="D626" s="101">
        <f ca="1"/>
        <v>0</v>
      </c>
      <c r="E626" s="101">
        <f ca="1"/>
        <v>0</v>
      </c>
      <c r="F626" s="101">
        <f ca="1"/>
        <v>0</v>
      </c>
      <c r="G626" s="101">
        <f ca="1"/>
        <v>0</v>
      </c>
      <c r="H626" s="101">
        <f ca="1"/>
        <v>0</v>
      </c>
      <c r="I626" s="101">
        <f ca="1"/>
        <v>0</v>
      </c>
      <c r="J626" s="101">
        <f ca="1"/>
        <v>0</v>
      </c>
      <c r="L626" s="205"/>
      <c r="M626" s="205"/>
      <c r="S626" s="92">
        <f t="shared" ca="1" si="47"/>
        <v>0</v>
      </c>
      <c r="U626" s="91">
        <f t="shared" ca="1" si="51"/>
        <v>0</v>
      </c>
      <c r="V626" s="91">
        <f t="shared" ca="1" si="51"/>
        <v>0</v>
      </c>
      <c r="W626" s="91">
        <f t="shared" ca="1" si="51"/>
        <v>0</v>
      </c>
      <c r="X626" s="91" t="str" cm="1">
        <f t="array" aca="1" ref="X626" ca="1">IFERROR(_xlfn.IFS(W626="E",1,W626="G/2",$I$3/2,W626="G/5",$I$3/5,W626="G/10",$I$3/10,W626="i",$I$3),"")</f>
        <v/>
      </c>
      <c r="Y626" s="189">
        <f t="shared" ca="1" si="48"/>
        <v>0</v>
      </c>
      <c r="Z626" s="101">
        <f t="shared" ca="1" si="49"/>
        <v>0</v>
      </c>
      <c r="AA626" s="163" t="str">
        <f t="shared" ca="1" si="50"/>
        <v/>
      </c>
      <c r="AB626" s="190" t="str" cm="1">
        <f t="array" aca="1" ref="AB626" ca="1">_xlfn.IFS(Z626=0,"",Z626&gt;2.9,0,Z626&gt;2.4,0.25,Z626&gt;1.9,0.5,Z626&gt;1.5,0.75,Z626&lt;1.6,1)</f>
        <v/>
      </c>
      <c r="AC626" s="191" t="str" cm="1">
        <f t="array" aca="1" ref="AC626" ca="1">_xlfn.IFS(F626=0," ",F626="ALTERNATIVO","REVISAR",F626="REGULAR","NO APLICA")</f>
        <v xml:space="preserve"> </v>
      </c>
      <c r="AD626" s="192" t="str" cm="1">
        <f t="array" ref="AD626">IFERROR(_xlfn.IFS(AND(L626="si",M626="si"),1,AND(L626="no",M626="si"),0.5,AND(L626="si",M626="no"),0.5,AND(L626="no",M626="no"),0),"")</f>
        <v/>
      </c>
    </row>
    <row r="627" spans="1:30">
      <c r="A627" s="101">
        <f ca="1"/>
        <v>0</v>
      </c>
      <c r="B627" s="101">
        <f ca="1"/>
        <v>0</v>
      </c>
      <c r="C627" s="101">
        <f ca="1"/>
        <v>0</v>
      </c>
      <c r="D627" s="101">
        <f ca="1"/>
        <v>0</v>
      </c>
      <c r="E627" s="101">
        <f ca="1"/>
        <v>0</v>
      </c>
      <c r="F627" s="101">
        <f ca="1"/>
        <v>0</v>
      </c>
      <c r="G627" s="101">
        <f ca="1"/>
        <v>0</v>
      </c>
      <c r="H627" s="101">
        <f ca="1"/>
        <v>0</v>
      </c>
      <c r="I627" s="101">
        <f ca="1"/>
        <v>0</v>
      </c>
      <c r="J627" s="101">
        <f ca="1"/>
        <v>0</v>
      </c>
      <c r="L627" s="205"/>
      <c r="M627" s="205"/>
      <c r="S627" s="92">
        <f t="shared" ca="1" si="47"/>
        <v>0</v>
      </c>
      <c r="U627" s="91">
        <f t="shared" ca="1" si="51"/>
        <v>0</v>
      </c>
      <c r="V627" s="91">
        <f t="shared" ca="1" si="51"/>
        <v>0</v>
      </c>
      <c r="W627" s="91">
        <f t="shared" ca="1" si="51"/>
        <v>0</v>
      </c>
      <c r="X627" s="91" t="str" cm="1">
        <f t="array" aca="1" ref="X627" ca="1">IFERROR(_xlfn.IFS(W627="E",1,W627="G/2",$I$3/2,W627="G/5",$I$3/5,W627="G/10",$I$3/10,W627="i",$I$3),"")</f>
        <v/>
      </c>
      <c r="Y627" s="189">
        <f t="shared" ca="1" si="48"/>
        <v>0</v>
      </c>
      <c r="Z627" s="101">
        <f t="shared" ca="1" si="49"/>
        <v>0</v>
      </c>
      <c r="AA627" s="163" t="str">
        <f t="shared" ca="1" si="50"/>
        <v/>
      </c>
      <c r="AB627" s="190" t="str" cm="1">
        <f t="array" aca="1" ref="AB627" ca="1">_xlfn.IFS(Z627=0,"",Z627&gt;2.9,0,Z627&gt;2.4,0.25,Z627&gt;1.9,0.5,Z627&gt;1.5,0.75,Z627&lt;1.6,1)</f>
        <v/>
      </c>
      <c r="AC627" s="191" t="str" cm="1">
        <f t="array" aca="1" ref="AC627" ca="1">_xlfn.IFS(F627=0," ",F627="ALTERNATIVO","REVISAR",F627="REGULAR","NO APLICA")</f>
        <v xml:space="preserve"> </v>
      </c>
      <c r="AD627" s="192" t="str" cm="1">
        <f t="array" ref="AD627">IFERROR(_xlfn.IFS(AND(L627="si",M627="si"),1,AND(L627="no",M627="si"),0.5,AND(L627="si",M627="no"),0.5,AND(L627="no",M627="no"),0),"")</f>
        <v/>
      </c>
    </row>
    <row r="628" spans="1:30">
      <c r="A628" s="101">
        <f ca="1"/>
        <v>0</v>
      </c>
      <c r="B628" s="101">
        <f ca="1"/>
        <v>0</v>
      </c>
      <c r="C628" s="101">
        <f ca="1"/>
        <v>0</v>
      </c>
      <c r="D628" s="101">
        <f ca="1"/>
        <v>0</v>
      </c>
      <c r="E628" s="101">
        <f ca="1"/>
        <v>0</v>
      </c>
      <c r="F628" s="101">
        <f ca="1"/>
        <v>0</v>
      </c>
      <c r="G628" s="101">
        <f ca="1"/>
        <v>0</v>
      </c>
      <c r="H628" s="101">
        <f ca="1"/>
        <v>0</v>
      </c>
      <c r="I628" s="101">
        <f ca="1"/>
        <v>0</v>
      </c>
      <c r="J628" s="101">
        <f ca="1"/>
        <v>0</v>
      </c>
      <c r="L628" s="205"/>
      <c r="M628" s="205"/>
      <c r="S628" s="92">
        <f t="shared" ca="1" si="47"/>
        <v>0</v>
      </c>
      <c r="U628" s="91">
        <f t="shared" ca="1" si="51"/>
        <v>0</v>
      </c>
      <c r="V628" s="91">
        <f t="shared" ca="1" si="51"/>
        <v>0</v>
      </c>
      <c r="W628" s="91">
        <f t="shared" ca="1" si="51"/>
        <v>0</v>
      </c>
      <c r="X628" s="91" t="str" cm="1">
        <f t="array" aca="1" ref="X628" ca="1">IFERROR(_xlfn.IFS(W628="E",1,W628="G/2",$I$3/2,W628="G/5",$I$3/5,W628="G/10",$I$3/10,W628="i",$I$3),"")</f>
        <v/>
      </c>
      <c r="Y628" s="189">
        <f t="shared" ca="1" si="48"/>
        <v>0</v>
      </c>
      <c r="Z628" s="101">
        <f t="shared" ca="1" si="49"/>
        <v>0</v>
      </c>
      <c r="AA628" s="163" t="str">
        <f t="shared" ca="1" si="50"/>
        <v/>
      </c>
      <c r="AB628" s="190" t="str" cm="1">
        <f t="array" aca="1" ref="AB628" ca="1">_xlfn.IFS(Z628=0,"",Z628&gt;2.9,0,Z628&gt;2.4,0.25,Z628&gt;1.9,0.5,Z628&gt;1.5,0.75,Z628&lt;1.6,1)</f>
        <v/>
      </c>
      <c r="AC628" s="191" t="str" cm="1">
        <f t="array" aca="1" ref="AC628" ca="1">_xlfn.IFS(F628=0," ",F628="ALTERNATIVO","REVISAR",F628="REGULAR","NO APLICA")</f>
        <v xml:space="preserve"> </v>
      </c>
      <c r="AD628" s="192" t="str" cm="1">
        <f t="array" ref="AD628">IFERROR(_xlfn.IFS(AND(L628="si",M628="si"),1,AND(L628="no",M628="si"),0.5,AND(L628="si",M628="no"),0.5,AND(L628="no",M628="no"),0),"")</f>
        <v/>
      </c>
    </row>
    <row r="629" spans="1:30">
      <c r="A629" s="101">
        <f ca="1"/>
        <v>0</v>
      </c>
      <c r="B629" s="101">
        <f ca="1"/>
        <v>0</v>
      </c>
      <c r="C629" s="101">
        <f ca="1"/>
        <v>0</v>
      </c>
      <c r="D629" s="101">
        <f ca="1"/>
        <v>0</v>
      </c>
      <c r="E629" s="101">
        <f ca="1"/>
        <v>0</v>
      </c>
      <c r="F629" s="101">
        <f ca="1"/>
        <v>0</v>
      </c>
      <c r="G629" s="101">
        <f ca="1"/>
        <v>0</v>
      </c>
      <c r="H629" s="101">
        <f ca="1"/>
        <v>0</v>
      </c>
      <c r="I629" s="101">
        <f ca="1"/>
        <v>0</v>
      </c>
      <c r="J629" s="101">
        <f ca="1"/>
        <v>0</v>
      </c>
      <c r="L629" s="205"/>
      <c r="M629" s="205"/>
      <c r="S629" s="92">
        <f t="shared" ca="1" si="47"/>
        <v>0</v>
      </c>
      <c r="U629" s="91">
        <f t="shared" ca="1" si="51"/>
        <v>0</v>
      </c>
      <c r="V629" s="91">
        <f t="shared" ca="1" si="51"/>
        <v>0</v>
      </c>
      <c r="W629" s="91">
        <f t="shared" ca="1" si="51"/>
        <v>0</v>
      </c>
      <c r="X629" s="91" t="str" cm="1">
        <f t="array" aca="1" ref="X629" ca="1">IFERROR(_xlfn.IFS(W629="E",1,W629="G/2",$I$3/2,W629="G/5",$I$3/5,W629="G/10",$I$3/10,W629="i",$I$3),"")</f>
        <v/>
      </c>
      <c r="Y629" s="189">
        <f t="shared" ca="1" si="48"/>
        <v>0</v>
      </c>
      <c r="Z629" s="101">
        <f t="shared" ca="1" si="49"/>
        <v>0</v>
      </c>
      <c r="AA629" s="163" t="str">
        <f t="shared" ca="1" si="50"/>
        <v/>
      </c>
      <c r="AB629" s="190" t="str" cm="1">
        <f t="array" aca="1" ref="AB629" ca="1">_xlfn.IFS(Z629=0,"",Z629&gt;2.9,0,Z629&gt;2.4,0.25,Z629&gt;1.9,0.5,Z629&gt;1.5,0.75,Z629&lt;1.6,1)</f>
        <v/>
      </c>
      <c r="AC629" s="191" t="str" cm="1">
        <f t="array" aca="1" ref="AC629" ca="1">_xlfn.IFS(F629=0," ",F629="ALTERNATIVO","REVISAR",F629="REGULAR","NO APLICA")</f>
        <v xml:space="preserve"> </v>
      </c>
      <c r="AD629" s="192" t="str" cm="1">
        <f t="array" ref="AD629">IFERROR(_xlfn.IFS(AND(L629="si",M629="si"),1,AND(L629="no",M629="si"),0.5,AND(L629="si",M629="no"),0.5,AND(L629="no",M629="no"),0),"")</f>
        <v/>
      </c>
    </row>
    <row r="630" spans="1:30">
      <c r="A630" s="101">
        <f ca="1"/>
        <v>0</v>
      </c>
      <c r="B630" s="101">
        <f ca="1"/>
        <v>0</v>
      </c>
      <c r="C630" s="101">
        <f ca="1"/>
        <v>0</v>
      </c>
      <c r="D630" s="101">
        <f ca="1"/>
        <v>0</v>
      </c>
      <c r="E630" s="101">
        <f ca="1"/>
        <v>0</v>
      </c>
      <c r="F630" s="101">
        <f ca="1"/>
        <v>0</v>
      </c>
      <c r="G630" s="101">
        <f ca="1"/>
        <v>0</v>
      </c>
      <c r="H630" s="101">
        <f ca="1"/>
        <v>0</v>
      </c>
      <c r="I630" s="101">
        <f ca="1"/>
        <v>0</v>
      </c>
      <c r="J630" s="101">
        <f ca="1"/>
        <v>0</v>
      </c>
      <c r="L630" s="205"/>
      <c r="M630" s="205"/>
      <c r="S630" s="92">
        <f t="shared" ca="1" si="47"/>
        <v>0</v>
      </c>
      <c r="U630" s="91">
        <f t="shared" ca="1" si="51"/>
        <v>0</v>
      </c>
      <c r="V630" s="91">
        <f t="shared" ca="1" si="51"/>
        <v>0</v>
      </c>
      <c r="W630" s="91">
        <f t="shared" ca="1" si="51"/>
        <v>0</v>
      </c>
      <c r="X630" s="91" t="str" cm="1">
        <f t="array" aca="1" ref="X630" ca="1">IFERROR(_xlfn.IFS(W630="E",1,W630="G/2",$I$3/2,W630="G/5",$I$3/5,W630="G/10",$I$3/10,W630="i",$I$3),"")</f>
        <v/>
      </c>
      <c r="Y630" s="189">
        <f t="shared" ca="1" si="48"/>
        <v>0</v>
      </c>
      <c r="Z630" s="101">
        <f t="shared" ca="1" si="49"/>
        <v>0</v>
      </c>
      <c r="AA630" s="163" t="str">
        <f t="shared" ca="1" si="50"/>
        <v/>
      </c>
      <c r="AB630" s="190" t="str" cm="1">
        <f t="array" aca="1" ref="AB630" ca="1">_xlfn.IFS(Z630=0,"",Z630&gt;2.9,0,Z630&gt;2.4,0.25,Z630&gt;1.9,0.5,Z630&gt;1.5,0.75,Z630&lt;1.6,1)</f>
        <v/>
      </c>
      <c r="AC630" s="191" t="str" cm="1">
        <f t="array" aca="1" ref="AC630" ca="1">_xlfn.IFS(F630=0," ",F630="ALTERNATIVO","REVISAR",F630="REGULAR","NO APLICA")</f>
        <v xml:space="preserve"> </v>
      </c>
      <c r="AD630" s="192" t="str" cm="1">
        <f t="array" ref="AD630">IFERROR(_xlfn.IFS(AND(L630="si",M630="si"),1,AND(L630="no",M630="si"),0.5,AND(L630="si",M630="no"),0.5,AND(L630="no",M630="no"),0),"")</f>
        <v/>
      </c>
    </row>
    <row r="631" spans="1:30">
      <c r="A631" s="101">
        <f ca="1"/>
        <v>0</v>
      </c>
      <c r="B631" s="101">
        <f ca="1"/>
        <v>0</v>
      </c>
      <c r="C631" s="101">
        <f ca="1"/>
        <v>0</v>
      </c>
      <c r="D631" s="101">
        <f ca="1"/>
        <v>0</v>
      </c>
      <c r="E631" s="101">
        <f ca="1"/>
        <v>0</v>
      </c>
      <c r="F631" s="101">
        <f ca="1"/>
        <v>0</v>
      </c>
      <c r="G631" s="101">
        <f ca="1"/>
        <v>0</v>
      </c>
      <c r="H631" s="101">
        <f ca="1"/>
        <v>0</v>
      </c>
      <c r="I631" s="101">
        <f ca="1"/>
        <v>0</v>
      </c>
      <c r="J631" s="101">
        <f ca="1"/>
        <v>0</v>
      </c>
      <c r="L631" s="205"/>
      <c r="M631" s="205"/>
      <c r="S631" s="92">
        <f t="shared" ca="1" si="47"/>
        <v>0</v>
      </c>
      <c r="U631" s="91">
        <f t="shared" ca="1" si="51"/>
        <v>0</v>
      </c>
      <c r="V631" s="91">
        <f t="shared" ca="1" si="51"/>
        <v>0</v>
      </c>
      <c r="W631" s="91">
        <f t="shared" ca="1" si="51"/>
        <v>0</v>
      </c>
      <c r="X631" s="91" t="str" cm="1">
        <f t="array" aca="1" ref="X631" ca="1">IFERROR(_xlfn.IFS(W631="E",1,W631="G/2",$I$3/2,W631="G/5",$I$3/5,W631="G/10",$I$3/10,W631="i",$I$3),"")</f>
        <v/>
      </c>
      <c r="Y631" s="189">
        <f t="shared" ca="1" si="48"/>
        <v>0</v>
      </c>
      <c r="Z631" s="101">
        <f t="shared" ca="1" si="49"/>
        <v>0</v>
      </c>
      <c r="AA631" s="163" t="str">
        <f t="shared" ca="1" si="50"/>
        <v/>
      </c>
      <c r="AB631" s="190" t="str" cm="1">
        <f t="array" aca="1" ref="AB631" ca="1">_xlfn.IFS(Z631=0,"",Z631&gt;2.9,0,Z631&gt;2.4,0.25,Z631&gt;1.9,0.5,Z631&gt;1.5,0.75,Z631&lt;1.6,1)</f>
        <v/>
      </c>
      <c r="AC631" s="191" t="str" cm="1">
        <f t="array" aca="1" ref="AC631" ca="1">_xlfn.IFS(F631=0," ",F631="ALTERNATIVO","REVISAR",F631="REGULAR","NO APLICA")</f>
        <v xml:space="preserve"> </v>
      </c>
      <c r="AD631" s="192" t="str" cm="1">
        <f t="array" ref="AD631">IFERROR(_xlfn.IFS(AND(L631="si",M631="si"),1,AND(L631="no",M631="si"),0.5,AND(L631="si",M631="no"),0.5,AND(L631="no",M631="no"),0),"")</f>
        <v/>
      </c>
    </row>
    <row r="632" spans="1:30">
      <c r="A632" s="101">
        <f ca="1"/>
        <v>0</v>
      </c>
      <c r="B632" s="101">
        <f ca="1"/>
        <v>0</v>
      </c>
      <c r="C632" s="101">
        <f ca="1"/>
        <v>0</v>
      </c>
      <c r="D632" s="101">
        <f ca="1"/>
        <v>0</v>
      </c>
      <c r="E632" s="101">
        <f ca="1"/>
        <v>0</v>
      </c>
      <c r="F632" s="101">
        <f ca="1"/>
        <v>0</v>
      </c>
      <c r="G632" s="101">
        <f ca="1"/>
        <v>0</v>
      </c>
      <c r="H632" s="101">
        <f ca="1"/>
        <v>0</v>
      </c>
      <c r="I632" s="101">
        <f ca="1"/>
        <v>0</v>
      </c>
      <c r="J632" s="101">
        <f ca="1"/>
        <v>0</v>
      </c>
      <c r="L632" s="205"/>
      <c r="M632" s="205"/>
      <c r="S632" s="92">
        <f t="shared" ca="1" si="47"/>
        <v>0</v>
      </c>
      <c r="U632" s="91">
        <f t="shared" ca="1" si="51"/>
        <v>0</v>
      </c>
      <c r="V632" s="91">
        <f t="shared" ca="1" si="51"/>
        <v>0</v>
      </c>
      <c r="W632" s="91">
        <f t="shared" ca="1" si="51"/>
        <v>0</v>
      </c>
      <c r="X632" s="91" t="str" cm="1">
        <f t="array" aca="1" ref="X632" ca="1">IFERROR(_xlfn.IFS(W632="E",1,W632="G/2",$I$3/2,W632="G/5",$I$3/5,W632="G/10",$I$3/10,W632="i",$I$3),"")</f>
        <v/>
      </c>
      <c r="Y632" s="189">
        <f t="shared" ca="1" si="48"/>
        <v>0</v>
      </c>
      <c r="Z632" s="101">
        <f t="shared" ca="1" si="49"/>
        <v>0</v>
      </c>
      <c r="AA632" s="163" t="str">
        <f t="shared" ca="1" si="50"/>
        <v/>
      </c>
      <c r="AB632" s="190" t="str" cm="1">
        <f t="array" aca="1" ref="AB632" ca="1">_xlfn.IFS(Z632=0,"",Z632&gt;2.9,0,Z632&gt;2.4,0.25,Z632&gt;1.9,0.5,Z632&gt;1.5,0.75,Z632&lt;1.6,1)</f>
        <v/>
      </c>
      <c r="AC632" s="191" t="str" cm="1">
        <f t="array" aca="1" ref="AC632" ca="1">_xlfn.IFS(F632=0," ",F632="ALTERNATIVO","REVISAR",F632="REGULAR","NO APLICA")</f>
        <v xml:space="preserve"> </v>
      </c>
      <c r="AD632" s="192" t="str" cm="1">
        <f t="array" ref="AD632">IFERROR(_xlfn.IFS(AND(L632="si",M632="si"),1,AND(L632="no",M632="si"),0.5,AND(L632="si",M632="no"),0.5,AND(L632="no",M632="no"),0),"")</f>
        <v/>
      </c>
    </row>
    <row r="633" spans="1:30">
      <c r="A633" s="101">
        <f ca="1"/>
        <v>0</v>
      </c>
      <c r="B633" s="101">
        <f ca="1"/>
        <v>0</v>
      </c>
      <c r="C633" s="101">
        <f ca="1"/>
        <v>0</v>
      </c>
      <c r="D633" s="101">
        <f ca="1"/>
        <v>0</v>
      </c>
      <c r="E633" s="101">
        <f ca="1"/>
        <v>0</v>
      </c>
      <c r="F633" s="101">
        <f ca="1"/>
        <v>0</v>
      </c>
      <c r="G633" s="101">
        <f ca="1"/>
        <v>0</v>
      </c>
      <c r="H633" s="101">
        <f ca="1"/>
        <v>0</v>
      </c>
      <c r="I633" s="101">
        <f ca="1"/>
        <v>0</v>
      </c>
      <c r="J633" s="101">
        <f ca="1"/>
        <v>0</v>
      </c>
      <c r="L633" s="205"/>
      <c r="M633" s="205"/>
      <c r="S633" s="92">
        <f t="shared" ca="1" si="47"/>
        <v>0</v>
      </c>
      <c r="U633" s="91">
        <f t="shared" ca="1" si="51"/>
        <v>0</v>
      </c>
      <c r="V633" s="91">
        <f t="shared" ca="1" si="51"/>
        <v>0</v>
      </c>
      <c r="W633" s="91">
        <f t="shared" ca="1" si="51"/>
        <v>0</v>
      </c>
      <c r="X633" s="91" t="str" cm="1">
        <f t="array" aca="1" ref="X633" ca="1">IFERROR(_xlfn.IFS(W633="E",1,W633="G/2",$I$3/2,W633="G/5",$I$3/5,W633="G/10",$I$3/10,W633="i",$I$3),"")</f>
        <v/>
      </c>
      <c r="Y633" s="189">
        <f t="shared" ca="1" si="48"/>
        <v>0</v>
      </c>
      <c r="Z633" s="101">
        <f t="shared" ca="1" si="49"/>
        <v>0</v>
      </c>
      <c r="AA633" s="163" t="str">
        <f t="shared" ca="1" si="50"/>
        <v/>
      </c>
      <c r="AB633" s="190" t="str" cm="1">
        <f t="array" aca="1" ref="AB633" ca="1">_xlfn.IFS(Z633=0,"",Z633&gt;2.9,0,Z633&gt;2.4,0.25,Z633&gt;1.9,0.5,Z633&gt;1.5,0.75,Z633&lt;1.6,1)</f>
        <v/>
      </c>
      <c r="AC633" s="191" t="str" cm="1">
        <f t="array" aca="1" ref="AC633" ca="1">_xlfn.IFS(F633=0," ",F633="ALTERNATIVO","REVISAR",F633="REGULAR","NO APLICA")</f>
        <v xml:space="preserve"> </v>
      </c>
      <c r="AD633" s="192" t="str" cm="1">
        <f t="array" ref="AD633">IFERROR(_xlfn.IFS(AND(L633="si",M633="si"),1,AND(L633="no",M633="si"),0.5,AND(L633="si",M633="no"),0.5,AND(L633="no",M633="no"),0),"")</f>
        <v/>
      </c>
    </row>
    <row r="634" spans="1:30">
      <c r="A634" s="101">
        <f ca="1"/>
        <v>0</v>
      </c>
      <c r="B634" s="101">
        <f ca="1"/>
        <v>0</v>
      </c>
      <c r="C634" s="101">
        <f ca="1"/>
        <v>0</v>
      </c>
      <c r="D634" s="101">
        <f ca="1"/>
        <v>0</v>
      </c>
      <c r="E634" s="101">
        <f ca="1"/>
        <v>0</v>
      </c>
      <c r="F634" s="101">
        <f ca="1"/>
        <v>0</v>
      </c>
      <c r="G634" s="101">
        <f ca="1"/>
        <v>0</v>
      </c>
      <c r="H634" s="101">
        <f ca="1"/>
        <v>0</v>
      </c>
      <c r="I634" s="101">
        <f ca="1"/>
        <v>0</v>
      </c>
      <c r="J634" s="101">
        <f ca="1"/>
        <v>0</v>
      </c>
      <c r="L634" s="205"/>
      <c r="M634" s="205"/>
      <c r="S634" s="92">
        <f t="shared" ca="1" si="47"/>
        <v>0</v>
      </c>
      <c r="U634" s="91">
        <f t="shared" ca="1" si="51"/>
        <v>0</v>
      </c>
      <c r="V634" s="91">
        <f t="shared" ca="1" si="51"/>
        <v>0</v>
      </c>
      <c r="W634" s="91">
        <f t="shared" ca="1" si="51"/>
        <v>0</v>
      </c>
      <c r="X634" s="91" t="str" cm="1">
        <f t="array" aca="1" ref="X634" ca="1">IFERROR(_xlfn.IFS(W634="E",1,W634="G/2",$I$3/2,W634="G/5",$I$3/5,W634="G/10",$I$3/10,W634="i",$I$3),"")</f>
        <v/>
      </c>
      <c r="Y634" s="189">
        <f t="shared" ca="1" si="48"/>
        <v>0</v>
      </c>
      <c r="Z634" s="101">
        <f t="shared" ca="1" si="49"/>
        <v>0</v>
      </c>
      <c r="AA634" s="163" t="str">
        <f t="shared" ca="1" si="50"/>
        <v/>
      </c>
      <c r="AB634" s="190" t="str" cm="1">
        <f t="array" aca="1" ref="AB634" ca="1">_xlfn.IFS(Z634=0,"",Z634&gt;2.9,0,Z634&gt;2.4,0.25,Z634&gt;1.9,0.5,Z634&gt;1.5,0.75,Z634&lt;1.6,1)</f>
        <v/>
      </c>
      <c r="AC634" s="191" t="str" cm="1">
        <f t="array" aca="1" ref="AC634" ca="1">_xlfn.IFS(F634=0," ",F634="ALTERNATIVO","REVISAR",F634="REGULAR","NO APLICA")</f>
        <v xml:space="preserve"> </v>
      </c>
      <c r="AD634" s="192" t="str" cm="1">
        <f t="array" ref="AD634">IFERROR(_xlfn.IFS(AND(L634="si",M634="si"),1,AND(L634="no",M634="si"),0.5,AND(L634="si",M634="no"),0.5,AND(L634="no",M634="no"),0),"")</f>
        <v/>
      </c>
    </row>
    <row r="635" spans="1:30">
      <c r="A635" s="101">
        <f ca="1"/>
        <v>0</v>
      </c>
      <c r="B635" s="101">
        <f ca="1"/>
        <v>0</v>
      </c>
      <c r="C635" s="101">
        <f ca="1"/>
        <v>0</v>
      </c>
      <c r="D635" s="101">
        <f ca="1"/>
        <v>0</v>
      </c>
      <c r="E635" s="101">
        <f ca="1"/>
        <v>0</v>
      </c>
      <c r="F635" s="101">
        <f ca="1"/>
        <v>0</v>
      </c>
      <c r="G635" s="101">
        <f ca="1"/>
        <v>0</v>
      </c>
      <c r="H635" s="101">
        <f ca="1"/>
        <v>0</v>
      </c>
      <c r="I635" s="101">
        <f ca="1"/>
        <v>0</v>
      </c>
      <c r="J635" s="101">
        <f ca="1"/>
        <v>0</v>
      </c>
      <c r="L635" s="205"/>
      <c r="M635" s="205"/>
      <c r="S635" s="92">
        <f t="shared" ca="1" si="47"/>
        <v>0</v>
      </c>
      <c r="U635" s="91">
        <f t="shared" ca="1" si="51"/>
        <v>0</v>
      </c>
      <c r="V635" s="91">
        <f t="shared" ca="1" si="51"/>
        <v>0</v>
      </c>
      <c r="W635" s="91">
        <f t="shared" ca="1" si="51"/>
        <v>0</v>
      </c>
      <c r="X635" s="91" t="str" cm="1">
        <f t="array" aca="1" ref="X635" ca="1">IFERROR(_xlfn.IFS(W635="E",1,W635="G/2",$I$3/2,W635="G/5",$I$3/5,W635="G/10",$I$3/10,W635="i",$I$3),"")</f>
        <v/>
      </c>
      <c r="Y635" s="189">
        <f t="shared" ca="1" si="48"/>
        <v>0</v>
      </c>
      <c r="Z635" s="101">
        <f t="shared" ca="1" si="49"/>
        <v>0</v>
      </c>
      <c r="AA635" s="163" t="str">
        <f t="shared" ca="1" si="50"/>
        <v/>
      </c>
      <c r="AB635" s="190" t="str" cm="1">
        <f t="array" aca="1" ref="AB635" ca="1">_xlfn.IFS(Z635=0,"",Z635&gt;2.9,0,Z635&gt;2.4,0.25,Z635&gt;1.9,0.5,Z635&gt;1.5,0.75,Z635&lt;1.6,1)</f>
        <v/>
      </c>
      <c r="AC635" s="191" t="str" cm="1">
        <f t="array" aca="1" ref="AC635" ca="1">_xlfn.IFS(F635=0," ",F635="ALTERNATIVO","REVISAR",F635="REGULAR","NO APLICA")</f>
        <v xml:space="preserve"> </v>
      </c>
      <c r="AD635" s="192" t="str" cm="1">
        <f t="array" ref="AD635">IFERROR(_xlfn.IFS(AND(L635="si",M635="si"),1,AND(L635="no",M635="si"),0.5,AND(L635="si",M635="no"),0.5,AND(L635="no",M635="no"),0),"")</f>
        <v/>
      </c>
    </row>
    <row r="636" spans="1:30">
      <c r="A636" s="101">
        <f ca="1"/>
        <v>0</v>
      </c>
      <c r="B636" s="101">
        <f ca="1"/>
        <v>0</v>
      </c>
      <c r="C636" s="101">
        <f ca="1"/>
        <v>0</v>
      </c>
      <c r="D636" s="101">
        <f ca="1"/>
        <v>0</v>
      </c>
      <c r="E636" s="101">
        <f ca="1"/>
        <v>0</v>
      </c>
      <c r="F636" s="101">
        <f ca="1"/>
        <v>0</v>
      </c>
      <c r="G636" s="101">
        <f ca="1"/>
        <v>0</v>
      </c>
      <c r="H636" s="101">
        <f ca="1"/>
        <v>0</v>
      </c>
      <c r="I636" s="101">
        <f ca="1"/>
        <v>0</v>
      </c>
      <c r="J636" s="101">
        <f ca="1"/>
        <v>0</v>
      </c>
      <c r="L636" s="205"/>
      <c r="M636" s="205"/>
      <c r="S636" s="92">
        <f t="shared" ca="1" si="47"/>
        <v>0</v>
      </c>
      <c r="U636" s="91">
        <f t="shared" ca="1" si="51"/>
        <v>0</v>
      </c>
      <c r="V636" s="91">
        <f t="shared" ca="1" si="51"/>
        <v>0</v>
      </c>
      <c r="W636" s="91">
        <f t="shared" ca="1" si="51"/>
        <v>0</v>
      </c>
      <c r="X636" s="91" t="str" cm="1">
        <f t="array" aca="1" ref="X636" ca="1">IFERROR(_xlfn.IFS(W636="E",1,W636="G/2",$I$3/2,W636="G/5",$I$3/5,W636="G/10",$I$3/10,W636="i",$I$3),"")</f>
        <v/>
      </c>
      <c r="Y636" s="189">
        <f t="shared" ca="1" si="48"/>
        <v>0</v>
      </c>
      <c r="Z636" s="101">
        <f t="shared" ca="1" si="49"/>
        <v>0</v>
      </c>
      <c r="AA636" s="163" t="str">
        <f t="shared" ca="1" si="50"/>
        <v/>
      </c>
      <c r="AB636" s="190" t="str" cm="1">
        <f t="array" aca="1" ref="AB636" ca="1">_xlfn.IFS(Z636=0,"",Z636&gt;2.9,0,Z636&gt;2.4,0.25,Z636&gt;1.9,0.5,Z636&gt;1.5,0.75,Z636&lt;1.6,1)</f>
        <v/>
      </c>
      <c r="AC636" s="191" t="str" cm="1">
        <f t="array" aca="1" ref="AC636" ca="1">_xlfn.IFS(F636=0," ",F636="ALTERNATIVO","REVISAR",F636="REGULAR","NO APLICA")</f>
        <v xml:space="preserve"> </v>
      </c>
      <c r="AD636" s="192" t="str" cm="1">
        <f t="array" ref="AD636">IFERROR(_xlfn.IFS(AND(L636="si",M636="si"),1,AND(L636="no",M636="si"),0.5,AND(L636="si",M636="no"),0.5,AND(L636="no",M636="no"),0),"")</f>
        <v/>
      </c>
    </row>
    <row r="637" spans="1:30">
      <c r="A637" s="101">
        <f ca="1"/>
        <v>0</v>
      </c>
      <c r="B637" s="101">
        <f ca="1"/>
        <v>0</v>
      </c>
      <c r="C637" s="101">
        <f ca="1"/>
        <v>0</v>
      </c>
      <c r="D637" s="101">
        <f ca="1"/>
        <v>0</v>
      </c>
      <c r="E637" s="101">
        <f ca="1"/>
        <v>0</v>
      </c>
      <c r="F637" s="101">
        <f ca="1"/>
        <v>0</v>
      </c>
      <c r="G637" s="101">
        <f ca="1"/>
        <v>0</v>
      </c>
      <c r="H637" s="101">
        <f ca="1"/>
        <v>0</v>
      </c>
      <c r="I637" s="101">
        <f ca="1"/>
        <v>0</v>
      </c>
      <c r="J637" s="101">
        <f ca="1"/>
        <v>0</v>
      </c>
      <c r="L637" s="205"/>
      <c r="M637" s="205"/>
      <c r="S637" s="92">
        <f t="shared" ca="1" si="47"/>
        <v>0</v>
      </c>
      <c r="U637" s="91">
        <f t="shared" ca="1" si="51"/>
        <v>0</v>
      </c>
      <c r="V637" s="91">
        <f t="shared" ca="1" si="51"/>
        <v>0</v>
      </c>
      <c r="W637" s="91">
        <f t="shared" ca="1" si="51"/>
        <v>0</v>
      </c>
      <c r="X637" s="91" t="str" cm="1">
        <f t="array" aca="1" ref="X637" ca="1">IFERROR(_xlfn.IFS(W637="E",1,W637="G/2",$I$3/2,W637="G/5",$I$3/5,W637="G/10",$I$3/10,W637="i",$I$3),"")</f>
        <v/>
      </c>
      <c r="Y637" s="189">
        <f t="shared" ca="1" si="48"/>
        <v>0</v>
      </c>
      <c r="Z637" s="101">
        <f t="shared" ca="1" si="49"/>
        <v>0</v>
      </c>
      <c r="AA637" s="163" t="str">
        <f t="shared" ca="1" si="50"/>
        <v/>
      </c>
      <c r="AB637" s="190" t="str" cm="1">
        <f t="array" aca="1" ref="AB637" ca="1">_xlfn.IFS(Z637=0,"",Z637&gt;2.9,0,Z637&gt;2.4,0.25,Z637&gt;1.9,0.5,Z637&gt;1.5,0.75,Z637&lt;1.6,1)</f>
        <v/>
      </c>
      <c r="AC637" s="191" t="str" cm="1">
        <f t="array" aca="1" ref="AC637" ca="1">_xlfn.IFS(F637=0," ",F637="ALTERNATIVO","REVISAR",F637="REGULAR","NO APLICA")</f>
        <v xml:space="preserve"> </v>
      </c>
      <c r="AD637" s="192" t="str" cm="1">
        <f t="array" ref="AD637">IFERROR(_xlfn.IFS(AND(L637="si",M637="si"),1,AND(L637="no",M637="si"),0.5,AND(L637="si",M637="no"),0.5,AND(L637="no",M637="no"),0),"")</f>
        <v/>
      </c>
    </row>
    <row r="638" spans="1:30">
      <c r="A638" s="101">
        <f ca="1"/>
        <v>0</v>
      </c>
      <c r="B638" s="101">
        <f ca="1"/>
        <v>0</v>
      </c>
      <c r="C638" s="101">
        <f ca="1"/>
        <v>0</v>
      </c>
      <c r="D638" s="101">
        <f ca="1"/>
        <v>0</v>
      </c>
      <c r="E638" s="101">
        <f ca="1"/>
        <v>0</v>
      </c>
      <c r="F638" s="101">
        <f ca="1"/>
        <v>0</v>
      </c>
      <c r="G638" s="101">
        <f ca="1"/>
        <v>0</v>
      </c>
      <c r="H638" s="101">
        <f ca="1"/>
        <v>0</v>
      </c>
      <c r="I638" s="101">
        <f ca="1"/>
        <v>0</v>
      </c>
      <c r="J638" s="101">
        <f ca="1"/>
        <v>0</v>
      </c>
      <c r="L638" s="205"/>
      <c r="M638" s="205"/>
      <c r="S638" s="92">
        <f t="shared" ca="1" si="47"/>
        <v>0</v>
      </c>
      <c r="U638" s="91">
        <f t="shared" ca="1" si="51"/>
        <v>0</v>
      </c>
      <c r="V638" s="91">
        <f t="shared" ca="1" si="51"/>
        <v>0</v>
      </c>
      <c r="W638" s="91">
        <f t="shared" ca="1" si="51"/>
        <v>0</v>
      </c>
      <c r="X638" s="91" t="str" cm="1">
        <f t="array" aca="1" ref="X638" ca="1">IFERROR(_xlfn.IFS(W638="E",1,W638="G/2",$I$3/2,W638="G/5",$I$3/5,W638="G/10",$I$3/10,W638="i",$I$3),"")</f>
        <v/>
      </c>
      <c r="Y638" s="189">
        <f t="shared" ca="1" si="48"/>
        <v>0</v>
      </c>
      <c r="Z638" s="101">
        <f t="shared" ca="1" si="49"/>
        <v>0</v>
      </c>
      <c r="AA638" s="163" t="str">
        <f t="shared" ca="1" si="50"/>
        <v/>
      </c>
      <c r="AB638" s="190" t="str" cm="1">
        <f t="array" aca="1" ref="AB638" ca="1">_xlfn.IFS(Z638=0,"",Z638&gt;2.9,0,Z638&gt;2.4,0.25,Z638&gt;1.9,0.5,Z638&gt;1.5,0.75,Z638&lt;1.6,1)</f>
        <v/>
      </c>
      <c r="AC638" s="191" t="str" cm="1">
        <f t="array" aca="1" ref="AC638" ca="1">_xlfn.IFS(F638=0," ",F638="ALTERNATIVO","REVISAR",F638="REGULAR","NO APLICA")</f>
        <v xml:space="preserve"> </v>
      </c>
      <c r="AD638" s="192" t="str" cm="1">
        <f t="array" ref="AD638">IFERROR(_xlfn.IFS(AND(L638="si",M638="si"),1,AND(L638="no",M638="si"),0.5,AND(L638="si",M638="no"),0.5,AND(L638="no",M638="no"),0),"")</f>
        <v/>
      </c>
    </row>
    <row r="639" spans="1:30">
      <c r="A639" s="101">
        <f ca="1"/>
        <v>0</v>
      </c>
      <c r="B639" s="101">
        <f ca="1"/>
        <v>0</v>
      </c>
      <c r="C639" s="101">
        <f ca="1"/>
        <v>0</v>
      </c>
      <c r="D639" s="101">
        <f ca="1"/>
        <v>0</v>
      </c>
      <c r="E639" s="101">
        <f ca="1"/>
        <v>0</v>
      </c>
      <c r="F639" s="101">
        <f ca="1"/>
        <v>0</v>
      </c>
      <c r="G639" s="101">
        <f ca="1"/>
        <v>0</v>
      </c>
      <c r="H639" s="101">
        <f ca="1"/>
        <v>0</v>
      </c>
      <c r="I639" s="101">
        <f ca="1"/>
        <v>0</v>
      </c>
      <c r="J639" s="101">
        <f ca="1"/>
        <v>0</v>
      </c>
      <c r="L639" s="205"/>
      <c r="M639" s="205"/>
      <c r="S639" s="92">
        <f t="shared" ca="1" si="47"/>
        <v>0</v>
      </c>
      <c r="U639" s="91">
        <f t="shared" ca="1" si="51"/>
        <v>0</v>
      </c>
      <c r="V639" s="91">
        <f t="shared" ca="1" si="51"/>
        <v>0</v>
      </c>
      <c r="W639" s="91">
        <f t="shared" ca="1" si="51"/>
        <v>0</v>
      </c>
      <c r="X639" s="91" t="str" cm="1">
        <f t="array" aca="1" ref="X639" ca="1">IFERROR(_xlfn.IFS(W639="E",1,W639="G/2",$I$3/2,W639="G/5",$I$3/5,W639="G/10",$I$3/10,W639="i",$I$3),"")</f>
        <v/>
      </c>
      <c r="Y639" s="189">
        <f t="shared" ca="1" si="48"/>
        <v>0</v>
      </c>
      <c r="Z639" s="101">
        <f t="shared" ca="1" si="49"/>
        <v>0</v>
      </c>
      <c r="AA639" s="163" t="str">
        <f t="shared" ca="1" si="50"/>
        <v/>
      </c>
      <c r="AB639" s="190" t="str" cm="1">
        <f t="array" aca="1" ref="AB639" ca="1">_xlfn.IFS(Z639=0,"",Z639&gt;2.9,0,Z639&gt;2.4,0.25,Z639&gt;1.9,0.5,Z639&gt;1.5,0.75,Z639&lt;1.6,1)</f>
        <v/>
      </c>
      <c r="AC639" s="191" t="str" cm="1">
        <f t="array" aca="1" ref="AC639" ca="1">_xlfn.IFS(F639=0," ",F639="ALTERNATIVO","REVISAR",F639="REGULAR","NO APLICA")</f>
        <v xml:space="preserve"> </v>
      </c>
      <c r="AD639" s="192" t="str" cm="1">
        <f t="array" ref="AD639">IFERROR(_xlfn.IFS(AND(L639="si",M639="si"),1,AND(L639="no",M639="si"),0.5,AND(L639="si",M639="no"),0.5,AND(L639="no",M639="no"),0),"")</f>
        <v/>
      </c>
    </row>
    <row r="640" spans="1:30">
      <c r="A640" s="101">
        <f ca="1"/>
        <v>0</v>
      </c>
      <c r="B640" s="101">
        <f ca="1"/>
        <v>0</v>
      </c>
      <c r="C640" s="101">
        <f ca="1"/>
        <v>0</v>
      </c>
      <c r="D640" s="101">
        <f ca="1"/>
        <v>0</v>
      </c>
      <c r="E640" s="101">
        <f ca="1"/>
        <v>0</v>
      </c>
      <c r="F640" s="101">
        <f ca="1"/>
        <v>0</v>
      </c>
      <c r="G640" s="101">
        <f ca="1"/>
        <v>0</v>
      </c>
      <c r="H640" s="101">
        <f ca="1"/>
        <v>0</v>
      </c>
      <c r="I640" s="101">
        <f ca="1"/>
        <v>0</v>
      </c>
      <c r="J640" s="101">
        <f ca="1"/>
        <v>0</v>
      </c>
      <c r="L640" s="205"/>
      <c r="M640" s="205"/>
      <c r="S640" s="92">
        <f t="shared" ca="1" si="47"/>
        <v>0</v>
      </c>
      <c r="U640" s="91">
        <f t="shared" ca="1" si="51"/>
        <v>0</v>
      </c>
      <c r="V640" s="91">
        <f t="shared" ca="1" si="51"/>
        <v>0</v>
      </c>
      <c r="W640" s="91">
        <f t="shared" ca="1" si="51"/>
        <v>0</v>
      </c>
      <c r="X640" s="91" t="str" cm="1">
        <f t="array" aca="1" ref="X640" ca="1">IFERROR(_xlfn.IFS(W640="E",1,W640="G/2",$I$3/2,W640="G/5",$I$3/5,W640="G/10",$I$3/10,W640="i",$I$3),"")</f>
        <v/>
      </c>
      <c r="Y640" s="189">
        <f t="shared" ca="1" si="48"/>
        <v>0</v>
      </c>
      <c r="Z640" s="101">
        <f t="shared" ca="1" si="49"/>
        <v>0</v>
      </c>
      <c r="AA640" s="163" t="str">
        <f t="shared" ca="1" si="50"/>
        <v/>
      </c>
      <c r="AB640" s="190" t="str" cm="1">
        <f t="array" aca="1" ref="AB640" ca="1">_xlfn.IFS(Z640=0,"",Z640&gt;2.9,0,Z640&gt;2.4,0.25,Z640&gt;1.9,0.5,Z640&gt;1.5,0.75,Z640&lt;1.6,1)</f>
        <v/>
      </c>
      <c r="AC640" s="191" t="str" cm="1">
        <f t="array" aca="1" ref="AC640" ca="1">_xlfn.IFS(F640=0," ",F640="ALTERNATIVO","REVISAR",F640="REGULAR","NO APLICA")</f>
        <v xml:space="preserve"> </v>
      </c>
      <c r="AD640" s="192" t="str" cm="1">
        <f t="array" ref="AD640">IFERROR(_xlfn.IFS(AND(L640="si",M640="si"),1,AND(L640="no",M640="si"),0.5,AND(L640="si",M640="no"),0.5,AND(L640="no",M640="no"),0),"")</f>
        <v/>
      </c>
    </row>
    <row r="641" spans="1:30">
      <c r="A641" s="101">
        <f ca="1"/>
        <v>0</v>
      </c>
      <c r="B641" s="101">
        <f ca="1"/>
        <v>0</v>
      </c>
      <c r="C641" s="101">
        <f ca="1"/>
        <v>0</v>
      </c>
      <c r="D641" s="101">
        <f ca="1"/>
        <v>0</v>
      </c>
      <c r="E641" s="101">
        <f ca="1"/>
        <v>0</v>
      </c>
      <c r="F641" s="101">
        <f ca="1"/>
        <v>0</v>
      </c>
      <c r="G641" s="101">
        <f ca="1"/>
        <v>0</v>
      </c>
      <c r="H641" s="101">
        <f ca="1"/>
        <v>0</v>
      </c>
      <c r="I641" s="101">
        <f ca="1"/>
        <v>0</v>
      </c>
      <c r="J641" s="101">
        <f ca="1"/>
        <v>0</v>
      </c>
      <c r="L641" s="205"/>
      <c r="M641" s="205"/>
      <c r="S641" s="92">
        <f t="shared" ca="1" si="47"/>
        <v>0</v>
      </c>
      <c r="U641" s="91">
        <f t="shared" ca="1" si="51"/>
        <v>0</v>
      </c>
      <c r="V641" s="91">
        <f t="shared" ca="1" si="51"/>
        <v>0</v>
      </c>
      <c r="W641" s="91">
        <f t="shared" ca="1" si="51"/>
        <v>0</v>
      </c>
      <c r="X641" s="91" t="str" cm="1">
        <f t="array" aca="1" ref="X641" ca="1">IFERROR(_xlfn.IFS(W641="E",1,W641="G/2",$I$3/2,W641="G/5",$I$3/5,W641="G/10",$I$3/10,W641="i",$I$3),"")</f>
        <v/>
      </c>
      <c r="Y641" s="189">
        <f t="shared" ca="1" si="48"/>
        <v>0</v>
      </c>
      <c r="Z641" s="101">
        <f t="shared" ca="1" si="49"/>
        <v>0</v>
      </c>
      <c r="AA641" s="163" t="str">
        <f t="shared" ca="1" si="50"/>
        <v/>
      </c>
      <c r="AB641" s="190" t="str" cm="1">
        <f t="array" aca="1" ref="AB641" ca="1">_xlfn.IFS(Z641=0,"",Z641&gt;2.9,0,Z641&gt;2.4,0.25,Z641&gt;1.9,0.5,Z641&gt;1.5,0.75,Z641&lt;1.6,1)</f>
        <v/>
      </c>
      <c r="AC641" s="191" t="str" cm="1">
        <f t="array" aca="1" ref="AC641" ca="1">_xlfn.IFS(F641=0," ",F641="ALTERNATIVO","REVISAR",F641="REGULAR","NO APLICA")</f>
        <v xml:space="preserve"> </v>
      </c>
      <c r="AD641" s="192" t="str" cm="1">
        <f t="array" ref="AD641">IFERROR(_xlfn.IFS(AND(L641="si",M641="si"),1,AND(L641="no",M641="si"),0.5,AND(L641="si",M641="no"),0.5,AND(L641="no",M641="no"),0),"")</f>
        <v/>
      </c>
    </row>
    <row r="642" spans="1:30">
      <c r="A642" s="101">
        <f ca="1"/>
        <v>0</v>
      </c>
      <c r="B642" s="101">
        <f ca="1"/>
        <v>0</v>
      </c>
      <c r="C642" s="101">
        <f ca="1"/>
        <v>0</v>
      </c>
      <c r="D642" s="101">
        <f ca="1"/>
        <v>0</v>
      </c>
      <c r="E642" s="101">
        <f ca="1"/>
        <v>0</v>
      </c>
      <c r="F642" s="101">
        <f ca="1"/>
        <v>0</v>
      </c>
      <c r="G642" s="101">
        <f ca="1"/>
        <v>0</v>
      </c>
      <c r="H642" s="101">
        <f ca="1"/>
        <v>0</v>
      </c>
      <c r="I642" s="101">
        <f ca="1"/>
        <v>0</v>
      </c>
      <c r="J642" s="101">
        <f ca="1"/>
        <v>0</v>
      </c>
      <c r="L642" s="205"/>
      <c r="M642" s="205"/>
      <c r="S642" s="92">
        <f t="shared" ca="1" si="47"/>
        <v>0</v>
      </c>
      <c r="U642" s="91">
        <f t="shared" ca="1" si="51"/>
        <v>0</v>
      </c>
      <c r="V642" s="91">
        <f t="shared" ca="1" si="51"/>
        <v>0</v>
      </c>
      <c r="W642" s="91">
        <f t="shared" ca="1" si="51"/>
        <v>0</v>
      </c>
      <c r="X642" s="91" t="str" cm="1">
        <f t="array" aca="1" ref="X642" ca="1">IFERROR(_xlfn.IFS(W642="E",1,W642="G/2",$I$3/2,W642="G/5",$I$3/5,W642="G/10",$I$3/10,W642="i",$I$3),"")</f>
        <v/>
      </c>
      <c r="Y642" s="189">
        <f t="shared" ca="1" si="48"/>
        <v>0</v>
      </c>
      <c r="Z642" s="101">
        <f t="shared" ca="1" si="49"/>
        <v>0</v>
      </c>
      <c r="AA642" s="163" t="str">
        <f t="shared" ca="1" si="50"/>
        <v/>
      </c>
      <c r="AB642" s="190" t="str" cm="1">
        <f t="array" aca="1" ref="AB642" ca="1">_xlfn.IFS(Z642=0,"",Z642&gt;2.9,0,Z642&gt;2.4,0.25,Z642&gt;1.9,0.5,Z642&gt;1.5,0.75,Z642&lt;1.6,1)</f>
        <v/>
      </c>
      <c r="AC642" s="191" t="str" cm="1">
        <f t="array" aca="1" ref="AC642" ca="1">_xlfn.IFS(F642=0," ",F642="ALTERNATIVO","REVISAR",F642="REGULAR","NO APLICA")</f>
        <v xml:space="preserve"> </v>
      </c>
      <c r="AD642" s="192" t="str" cm="1">
        <f t="array" ref="AD642">IFERROR(_xlfn.IFS(AND(L642="si",M642="si"),1,AND(L642="no",M642="si"),0.5,AND(L642="si",M642="no"),0.5,AND(L642="no",M642="no"),0),"")</f>
        <v/>
      </c>
    </row>
    <row r="643" spans="1:30">
      <c r="A643" s="101">
        <f ca="1"/>
        <v>0</v>
      </c>
      <c r="B643" s="101">
        <f ca="1"/>
        <v>0</v>
      </c>
      <c r="C643" s="101">
        <f ca="1"/>
        <v>0</v>
      </c>
      <c r="D643" s="101">
        <f ca="1"/>
        <v>0</v>
      </c>
      <c r="E643" s="101">
        <f ca="1"/>
        <v>0</v>
      </c>
      <c r="F643" s="101">
        <f ca="1"/>
        <v>0</v>
      </c>
      <c r="G643" s="101">
        <f ca="1"/>
        <v>0</v>
      </c>
      <c r="H643" s="101">
        <f ca="1"/>
        <v>0</v>
      </c>
      <c r="I643" s="101">
        <f ca="1"/>
        <v>0</v>
      </c>
      <c r="J643" s="101">
        <f ca="1"/>
        <v>0</v>
      </c>
      <c r="L643" s="205"/>
      <c r="M643" s="205"/>
      <c r="S643" s="92">
        <f t="shared" ca="1" si="47"/>
        <v>0</v>
      </c>
      <c r="U643" s="91">
        <f t="shared" ca="1" si="51"/>
        <v>0</v>
      </c>
      <c r="V643" s="91">
        <f t="shared" ca="1" si="51"/>
        <v>0</v>
      </c>
      <c r="W643" s="91">
        <f t="shared" ca="1" si="51"/>
        <v>0</v>
      </c>
      <c r="X643" s="91" t="str" cm="1">
        <f t="array" aca="1" ref="X643" ca="1">IFERROR(_xlfn.IFS(W643="E",1,W643="G/2",$I$3/2,W643="G/5",$I$3/5,W643="G/10",$I$3/10,W643="i",$I$3),"")</f>
        <v/>
      </c>
      <c r="Y643" s="189">
        <f t="shared" ca="1" si="48"/>
        <v>0</v>
      </c>
      <c r="Z643" s="101">
        <f t="shared" ca="1" si="49"/>
        <v>0</v>
      </c>
      <c r="AA643" s="163" t="str">
        <f t="shared" ca="1" si="50"/>
        <v/>
      </c>
      <c r="AB643" s="190" t="str" cm="1">
        <f t="array" aca="1" ref="AB643" ca="1">_xlfn.IFS(Z643=0,"",Z643&gt;2.9,0,Z643&gt;2.4,0.25,Z643&gt;1.9,0.5,Z643&gt;1.5,0.75,Z643&lt;1.6,1)</f>
        <v/>
      </c>
      <c r="AC643" s="191" t="str" cm="1">
        <f t="array" aca="1" ref="AC643" ca="1">_xlfn.IFS(F643=0," ",F643="ALTERNATIVO","REVISAR",F643="REGULAR","NO APLICA")</f>
        <v xml:space="preserve"> </v>
      </c>
      <c r="AD643" s="192" t="str" cm="1">
        <f t="array" ref="AD643">IFERROR(_xlfn.IFS(AND(L643="si",M643="si"),1,AND(L643="no",M643="si"),0.5,AND(L643="si",M643="no"),0.5,AND(L643="no",M643="no"),0),"")</f>
        <v/>
      </c>
    </row>
    <row r="644" spans="1:30">
      <c r="A644" s="101">
        <f ca="1"/>
        <v>0</v>
      </c>
      <c r="B644" s="101">
        <f ca="1"/>
        <v>0</v>
      </c>
      <c r="C644" s="101">
        <f ca="1"/>
        <v>0</v>
      </c>
      <c r="D644" s="101">
        <f ca="1"/>
        <v>0</v>
      </c>
      <c r="E644" s="101">
        <f ca="1"/>
        <v>0</v>
      </c>
      <c r="F644" s="101">
        <f ca="1"/>
        <v>0</v>
      </c>
      <c r="G644" s="101">
        <f ca="1"/>
        <v>0</v>
      </c>
      <c r="H644" s="101">
        <f ca="1"/>
        <v>0</v>
      </c>
      <c r="I644" s="101">
        <f ca="1"/>
        <v>0</v>
      </c>
      <c r="J644" s="101">
        <f ca="1"/>
        <v>0</v>
      </c>
      <c r="L644" s="205"/>
      <c r="M644" s="205"/>
      <c r="S644" s="92">
        <f t="shared" ca="1" si="47"/>
        <v>0</v>
      </c>
      <c r="U644" s="91">
        <f t="shared" ca="1" si="51"/>
        <v>0</v>
      </c>
      <c r="V644" s="91">
        <f t="shared" ca="1" si="51"/>
        <v>0</v>
      </c>
      <c r="W644" s="91">
        <f t="shared" ca="1" si="51"/>
        <v>0</v>
      </c>
      <c r="X644" s="91" t="str" cm="1">
        <f t="array" aca="1" ref="X644" ca="1">IFERROR(_xlfn.IFS(W644="E",1,W644="G/2",$I$3/2,W644="G/5",$I$3/5,W644="G/10",$I$3/10,W644="i",$I$3),"")</f>
        <v/>
      </c>
      <c r="Y644" s="189">
        <f t="shared" ca="1" si="48"/>
        <v>0</v>
      </c>
      <c r="Z644" s="101">
        <f t="shared" ca="1" si="49"/>
        <v>0</v>
      </c>
      <c r="AA644" s="163" t="str">
        <f t="shared" ca="1" si="50"/>
        <v/>
      </c>
      <c r="AB644" s="190" t="str" cm="1">
        <f t="array" aca="1" ref="AB644" ca="1">_xlfn.IFS(Z644=0,"",Z644&gt;2.9,0,Z644&gt;2.4,0.25,Z644&gt;1.9,0.5,Z644&gt;1.5,0.75,Z644&lt;1.6,1)</f>
        <v/>
      </c>
      <c r="AC644" s="191" t="str" cm="1">
        <f t="array" aca="1" ref="AC644" ca="1">_xlfn.IFS(F644=0," ",F644="ALTERNATIVO","REVISAR",F644="REGULAR","NO APLICA")</f>
        <v xml:space="preserve"> </v>
      </c>
      <c r="AD644" s="192" t="str" cm="1">
        <f t="array" ref="AD644">IFERROR(_xlfn.IFS(AND(L644="si",M644="si"),1,AND(L644="no",M644="si"),0.5,AND(L644="si",M644="no"),0.5,AND(L644="no",M644="no"),0),"")</f>
        <v/>
      </c>
    </row>
    <row r="645" spans="1:30">
      <c r="A645" s="101">
        <f ca="1"/>
        <v>0</v>
      </c>
      <c r="B645" s="101">
        <f ca="1"/>
        <v>0</v>
      </c>
      <c r="C645" s="101">
        <f ca="1"/>
        <v>0</v>
      </c>
      <c r="D645" s="101">
        <f ca="1"/>
        <v>0</v>
      </c>
      <c r="E645" s="101">
        <f ca="1"/>
        <v>0</v>
      </c>
      <c r="F645" s="101">
        <f ca="1"/>
        <v>0</v>
      </c>
      <c r="G645" s="101">
        <f ca="1"/>
        <v>0</v>
      </c>
      <c r="H645" s="101">
        <f ca="1"/>
        <v>0</v>
      </c>
      <c r="I645" s="101">
        <f ca="1"/>
        <v>0</v>
      </c>
      <c r="J645" s="101">
        <f ca="1"/>
        <v>0</v>
      </c>
      <c r="L645" s="205"/>
      <c r="M645" s="205"/>
      <c r="S645" s="92">
        <f t="shared" ca="1" si="47"/>
        <v>0</v>
      </c>
      <c r="U645" s="91">
        <f t="shared" ca="1" si="51"/>
        <v>0</v>
      </c>
      <c r="V645" s="91">
        <f t="shared" ca="1" si="51"/>
        <v>0</v>
      </c>
      <c r="W645" s="91">
        <f t="shared" ca="1" si="51"/>
        <v>0</v>
      </c>
      <c r="X645" s="91" t="str" cm="1">
        <f t="array" aca="1" ref="X645" ca="1">IFERROR(_xlfn.IFS(W645="E",1,W645="G/2",$I$3/2,W645="G/5",$I$3/5,W645="G/10",$I$3/10,W645="i",$I$3),"")</f>
        <v/>
      </c>
      <c r="Y645" s="189">
        <f t="shared" ca="1" si="48"/>
        <v>0</v>
      </c>
      <c r="Z645" s="101">
        <f t="shared" ca="1" si="49"/>
        <v>0</v>
      </c>
      <c r="AA645" s="163" t="str">
        <f t="shared" ca="1" si="50"/>
        <v/>
      </c>
      <c r="AB645" s="190" t="str" cm="1">
        <f t="array" aca="1" ref="AB645" ca="1">_xlfn.IFS(Z645=0,"",Z645&gt;2.9,0,Z645&gt;2.4,0.25,Z645&gt;1.9,0.5,Z645&gt;1.5,0.75,Z645&lt;1.6,1)</f>
        <v/>
      </c>
      <c r="AC645" s="191" t="str" cm="1">
        <f t="array" aca="1" ref="AC645" ca="1">_xlfn.IFS(F645=0," ",F645="ALTERNATIVO","REVISAR",F645="REGULAR","NO APLICA")</f>
        <v xml:space="preserve"> </v>
      </c>
      <c r="AD645" s="192" t="str" cm="1">
        <f t="array" ref="AD645">IFERROR(_xlfn.IFS(AND(L645="si",M645="si"),1,AND(L645="no",M645="si"),0.5,AND(L645="si",M645="no"),0.5,AND(L645="no",M645="no"),0),"")</f>
        <v/>
      </c>
    </row>
    <row r="646" spans="1:30">
      <c r="A646" s="101">
        <f ca="1"/>
        <v>0</v>
      </c>
      <c r="B646" s="101">
        <f ca="1"/>
        <v>0</v>
      </c>
      <c r="C646" s="101">
        <f ca="1"/>
        <v>0</v>
      </c>
      <c r="D646" s="101">
        <f ca="1"/>
        <v>0</v>
      </c>
      <c r="E646" s="101">
        <f ca="1"/>
        <v>0</v>
      </c>
      <c r="F646" s="101">
        <f ca="1"/>
        <v>0</v>
      </c>
      <c r="G646" s="101">
        <f ca="1"/>
        <v>0</v>
      </c>
      <c r="H646" s="101">
        <f ca="1"/>
        <v>0</v>
      </c>
      <c r="I646" s="101">
        <f ca="1"/>
        <v>0</v>
      </c>
      <c r="J646" s="101">
        <f ca="1"/>
        <v>0</v>
      </c>
      <c r="L646" s="205"/>
      <c r="M646" s="205"/>
      <c r="S646" s="92">
        <f t="shared" ca="1" si="47"/>
        <v>0</v>
      </c>
      <c r="U646" s="91">
        <f t="shared" ca="1" si="51"/>
        <v>0</v>
      </c>
      <c r="V646" s="91">
        <f t="shared" ca="1" si="51"/>
        <v>0</v>
      </c>
      <c r="W646" s="91">
        <f t="shared" ca="1" si="51"/>
        <v>0</v>
      </c>
      <c r="X646" s="91" t="str" cm="1">
        <f t="array" aca="1" ref="X646" ca="1">IFERROR(_xlfn.IFS(W646="E",1,W646="G/2",$I$3/2,W646="G/5",$I$3/5,W646="G/10",$I$3/10,W646="i",$I$3),"")</f>
        <v/>
      </c>
      <c r="Y646" s="189">
        <f t="shared" ca="1" si="48"/>
        <v>0</v>
      </c>
      <c r="Z646" s="101">
        <f t="shared" ca="1" si="49"/>
        <v>0</v>
      </c>
      <c r="AA646" s="163" t="str">
        <f t="shared" ca="1" si="50"/>
        <v/>
      </c>
      <c r="AB646" s="190" t="str" cm="1">
        <f t="array" aca="1" ref="AB646" ca="1">_xlfn.IFS(Z646=0,"",Z646&gt;2.9,0,Z646&gt;2.4,0.25,Z646&gt;1.9,0.5,Z646&gt;1.5,0.75,Z646&lt;1.6,1)</f>
        <v/>
      </c>
      <c r="AC646" s="191" t="str" cm="1">
        <f t="array" aca="1" ref="AC646" ca="1">_xlfn.IFS(F646=0," ",F646="ALTERNATIVO","REVISAR",F646="REGULAR","NO APLICA")</f>
        <v xml:space="preserve"> </v>
      </c>
      <c r="AD646" s="192" t="str" cm="1">
        <f t="array" ref="AD646">IFERROR(_xlfn.IFS(AND(L646="si",M646="si"),1,AND(L646="no",M646="si"),0.5,AND(L646="si",M646="no"),0.5,AND(L646="no",M646="no"),0),"")</f>
        <v/>
      </c>
    </row>
    <row r="647" spans="1:30">
      <c r="A647" s="101">
        <f ca="1"/>
        <v>0</v>
      </c>
      <c r="B647" s="101">
        <f ca="1"/>
        <v>0</v>
      </c>
      <c r="C647" s="101">
        <f ca="1"/>
        <v>0</v>
      </c>
      <c r="D647" s="101">
        <f ca="1"/>
        <v>0</v>
      </c>
      <c r="E647" s="101">
        <f ca="1"/>
        <v>0</v>
      </c>
      <c r="F647" s="101">
        <f ca="1"/>
        <v>0</v>
      </c>
      <c r="G647" s="101">
        <f ca="1"/>
        <v>0</v>
      </c>
      <c r="H647" s="101">
        <f ca="1"/>
        <v>0</v>
      </c>
      <c r="I647" s="101">
        <f ca="1"/>
        <v>0</v>
      </c>
      <c r="J647" s="101">
        <f ca="1"/>
        <v>0</v>
      </c>
      <c r="L647" s="205"/>
      <c r="M647" s="205"/>
      <c r="S647" s="92">
        <f t="shared" ca="1" si="47"/>
        <v>0</v>
      </c>
      <c r="U647" s="91">
        <f t="shared" ca="1" si="51"/>
        <v>0</v>
      </c>
      <c r="V647" s="91">
        <f t="shared" ca="1" si="51"/>
        <v>0</v>
      </c>
      <c r="W647" s="91">
        <f t="shared" ca="1" si="51"/>
        <v>0</v>
      </c>
      <c r="X647" s="91" t="str" cm="1">
        <f t="array" aca="1" ref="X647" ca="1">IFERROR(_xlfn.IFS(W647="E",1,W647="G/2",$I$3/2,W647="G/5",$I$3/5,W647="G/10",$I$3/10,W647="i",$I$3),"")</f>
        <v/>
      </c>
      <c r="Y647" s="189">
        <f t="shared" ca="1" si="48"/>
        <v>0</v>
      </c>
      <c r="Z647" s="101">
        <f t="shared" ca="1" si="49"/>
        <v>0</v>
      </c>
      <c r="AA647" s="163" t="str">
        <f t="shared" ca="1" si="50"/>
        <v/>
      </c>
      <c r="AB647" s="190" t="str" cm="1">
        <f t="array" aca="1" ref="AB647" ca="1">_xlfn.IFS(Z647=0,"",Z647&gt;2.9,0,Z647&gt;2.4,0.25,Z647&gt;1.9,0.5,Z647&gt;1.5,0.75,Z647&lt;1.6,1)</f>
        <v/>
      </c>
      <c r="AC647" s="191" t="str" cm="1">
        <f t="array" aca="1" ref="AC647" ca="1">_xlfn.IFS(F647=0," ",F647="ALTERNATIVO","REVISAR",F647="REGULAR","NO APLICA")</f>
        <v xml:space="preserve"> </v>
      </c>
      <c r="AD647" s="192" t="str" cm="1">
        <f t="array" ref="AD647">IFERROR(_xlfn.IFS(AND(L647="si",M647="si"),1,AND(L647="no",M647="si"),0.5,AND(L647="si",M647="no"),0.5,AND(L647="no",M647="no"),0),"")</f>
        <v/>
      </c>
    </row>
    <row r="648" spans="1:30">
      <c r="A648" s="101">
        <f ca="1"/>
        <v>0</v>
      </c>
      <c r="B648" s="101">
        <f ca="1"/>
        <v>0</v>
      </c>
      <c r="C648" s="101">
        <f ca="1"/>
        <v>0</v>
      </c>
      <c r="D648" s="101">
        <f ca="1"/>
        <v>0</v>
      </c>
      <c r="E648" s="101">
        <f ca="1"/>
        <v>0</v>
      </c>
      <c r="F648" s="101">
        <f ca="1"/>
        <v>0</v>
      </c>
      <c r="G648" s="101">
        <f ca="1"/>
        <v>0</v>
      </c>
      <c r="H648" s="101">
        <f ca="1"/>
        <v>0</v>
      </c>
      <c r="I648" s="101">
        <f ca="1"/>
        <v>0</v>
      </c>
      <c r="J648" s="101">
        <f ca="1"/>
        <v>0</v>
      </c>
      <c r="L648" s="205"/>
      <c r="M648" s="205"/>
      <c r="S648" s="92">
        <f t="shared" ca="1" si="47"/>
        <v>0</v>
      </c>
      <c r="U648" s="91">
        <f t="shared" ca="1" si="51"/>
        <v>0</v>
      </c>
      <c r="V648" s="91">
        <f t="shared" ca="1" si="51"/>
        <v>0</v>
      </c>
      <c r="W648" s="91">
        <f t="shared" ca="1" si="51"/>
        <v>0</v>
      </c>
      <c r="X648" s="91" t="str" cm="1">
        <f t="array" aca="1" ref="X648" ca="1">IFERROR(_xlfn.IFS(W648="E",1,W648="G/2",$I$3/2,W648="G/5",$I$3/5,W648="G/10",$I$3/10,W648="i",$I$3),"")</f>
        <v/>
      </c>
      <c r="Y648" s="189">
        <f t="shared" ca="1" si="48"/>
        <v>0</v>
      </c>
      <c r="Z648" s="101">
        <f t="shared" ca="1" si="49"/>
        <v>0</v>
      </c>
      <c r="AA648" s="163" t="str">
        <f t="shared" ca="1" si="50"/>
        <v/>
      </c>
      <c r="AB648" s="190" t="str" cm="1">
        <f t="array" aca="1" ref="AB648" ca="1">_xlfn.IFS(Z648=0,"",Z648&gt;2.9,0,Z648&gt;2.4,0.25,Z648&gt;1.9,0.5,Z648&gt;1.5,0.75,Z648&lt;1.6,1)</f>
        <v/>
      </c>
      <c r="AC648" s="191" t="str" cm="1">
        <f t="array" aca="1" ref="AC648" ca="1">_xlfn.IFS(F648=0," ",F648="ALTERNATIVO","REVISAR",F648="REGULAR","NO APLICA")</f>
        <v xml:space="preserve"> </v>
      </c>
      <c r="AD648" s="192" t="str" cm="1">
        <f t="array" ref="AD648">IFERROR(_xlfn.IFS(AND(L648="si",M648="si"),1,AND(L648="no",M648="si"),0.5,AND(L648="si",M648="no"),0.5,AND(L648="no",M648="no"),0),"")</f>
        <v/>
      </c>
    </row>
    <row r="649" spans="1:30">
      <c r="A649" s="101">
        <f ca="1"/>
        <v>0</v>
      </c>
      <c r="B649" s="101">
        <f ca="1"/>
        <v>0</v>
      </c>
      <c r="C649" s="101">
        <f ca="1"/>
        <v>0</v>
      </c>
      <c r="D649" s="101">
        <f ca="1"/>
        <v>0</v>
      </c>
      <c r="E649" s="101">
        <f ca="1"/>
        <v>0</v>
      </c>
      <c r="F649" s="101">
        <f ca="1"/>
        <v>0</v>
      </c>
      <c r="G649" s="101">
        <f ca="1"/>
        <v>0</v>
      </c>
      <c r="H649" s="101">
        <f ca="1"/>
        <v>0</v>
      </c>
      <c r="I649" s="101">
        <f ca="1"/>
        <v>0</v>
      </c>
      <c r="J649" s="101">
        <f ca="1"/>
        <v>0</v>
      </c>
      <c r="L649" s="205"/>
      <c r="M649" s="205"/>
      <c r="S649" s="92">
        <f t="shared" ca="1" si="47"/>
        <v>0</v>
      </c>
      <c r="U649" s="91">
        <f t="shared" ca="1" si="51"/>
        <v>0</v>
      </c>
      <c r="V649" s="91">
        <f t="shared" ca="1" si="51"/>
        <v>0</v>
      </c>
      <c r="W649" s="91">
        <f t="shared" ca="1" si="51"/>
        <v>0</v>
      </c>
      <c r="X649" s="91" t="str" cm="1">
        <f t="array" aca="1" ref="X649" ca="1">IFERROR(_xlfn.IFS(W649="E",1,W649="G/2",$I$3/2,W649="G/5",$I$3/5,W649="G/10",$I$3/10,W649="i",$I$3),"")</f>
        <v/>
      </c>
      <c r="Y649" s="189">
        <f t="shared" ca="1" si="48"/>
        <v>0</v>
      </c>
      <c r="Z649" s="101">
        <f t="shared" ca="1" si="49"/>
        <v>0</v>
      </c>
      <c r="AA649" s="163" t="str">
        <f t="shared" ca="1" si="50"/>
        <v/>
      </c>
      <c r="AB649" s="190" t="str" cm="1">
        <f t="array" aca="1" ref="AB649" ca="1">_xlfn.IFS(Z649=0,"",Z649&gt;2.9,0,Z649&gt;2.4,0.25,Z649&gt;1.9,0.5,Z649&gt;1.5,0.75,Z649&lt;1.6,1)</f>
        <v/>
      </c>
      <c r="AC649" s="191" t="str" cm="1">
        <f t="array" aca="1" ref="AC649" ca="1">_xlfn.IFS(F649=0," ",F649="ALTERNATIVO","REVISAR",F649="REGULAR","NO APLICA")</f>
        <v xml:space="preserve"> </v>
      </c>
      <c r="AD649" s="192" t="str" cm="1">
        <f t="array" ref="AD649">IFERROR(_xlfn.IFS(AND(L649="si",M649="si"),1,AND(L649="no",M649="si"),0.5,AND(L649="si",M649="no"),0.5,AND(L649="no",M649="no"),0),"")</f>
        <v/>
      </c>
    </row>
    <row r="650" spans="1:30">
      <c r="A650" s="101">
        <f ca="1"/>
        <v>0</v>
      </c>
      <c r="B650" s="101">
        <f ca="1"/>
        <v>0</v>
      </c>
      <c r="C650" s="101">
        <f ca="1"/>
        <v>0</v>
      </c>
      <c r="D650" s="101">
        <f ca="1"/>
        <v>0</v>
      </c>
      <c r="E650" s="101">
        <f ca="1"/>
        <v>0</v>
      </c>
      <c r="F650" s="101">
        <f ca="1"/>
        <v>0</v>
      </c>
      <c r="G650" s="101">
        <f ca="1"/>
        <v>0</v>
      </c>
      <c r="H650" s="101">
        <f ca="1"/>
        <v>0</v>
      </c>
      <c r="I650" s="101">
        <f ca="1"/>
        <v>0</v>
      </c>
      <c r="J650" s="101">
        <f ca="1"/>
        <v>0</v>
      </c>
      <c r="L650" s="205"/>
      <c r="M650" s="205"/>
      <c r="S650" s="92">
        <f t="shared" ca="1" si="47"/>
        <v>0</v>
      </c>
      <c r="U650" s="91">
        <f t="shared" ca="1" si="51"/>
        <v>0</v>
      </c>
      <c r="V650" s="91">
        <f t="shared" ca="1" si="51"/>
        <v>0</v>
      </c>
      <c r="W650" s="91">
        <f t="shared" ca="1" si="51"/>
        <v>0</v>
      </c>
      <c r="X650" s="91" t="str" cm="1">
        <f t="array" aca="1" ref="X650" ca="1">IFERROR(_xlfn.IFS(W650="E",1,W650="G/2",$I$3/2,W650="G/5",$I$3/5,W650="G/10",$I$3/10,W650="i",$I$3),"")</f>
        <v/>
      </c>
      <c r="Y650" s="189">
        <f t="shared" ca="1" si="48"/>
        <v>0</v>
      </c>
      <c r="Z650" s="101">
        <f t="shared" ca="1" si="49"/>
        <v>0</v>
      </c>
      <c r="AA650" s="163" t="str">
        <f t="shared" ca="1" si="50"/>
        <v/>
      </c>
      <c r="AB650" s="190" t="str" cm="1">
        <f t="array" aca="1" ref="AB650" ca="1">_xlfn.IFS(Z650=0,"",Z650&gt;2.9,0,Z650&gt;2.4,0.25,Z650&gt;1.9,0.5,Z650&gt;1.5,0.75,Z650&lt;1.6,1)</f>
        <v/>
      </c>
      <c r="AC650" s="191" t="str" cm="1">
        <f t="array" aca="1" ref="AC650" ca="1">_xlfn.IFS(F650=0," ",F650="ALTERNATIVO","REVISAR",F650="REGULAR","NO APLICA")</f>
        <v xml:space="preserve"> </v>
      </c>
      <c r="AD650" s="192" t="str" cm="1">
        <f t="array" ref="AD650">IFERROR(_xlfn.IFS(AND(L650="si",M650="si"),1,AND(L650="no",M650="si"),0.5,AND(L650="si",M650="no"),0.5,AND(L650="no",M650="no"),0),"")</f>
        <v/>
      </c>
    </row>
    <row r="651" spans="1:30">
      <c r="A651" s="101">
        <f ca="1"/>
        <v>0</v>
      </c>
      <c r="B651" s="101">
        <f ca="1"/>
        <v>0</v>
      </c>
      <c r="C651" s="101">
        <f ca="1"/>
        <v>0</v>
      </c>
      <c r="D651" s="101">
        <f ca="1"/>
        <v>0</v>
      </c>
      <c r="E651" s="101">
        <f ca="1"/>
        <v>0</v>
      </c>
      <c r="F651" s="101">
        <f ca="1"/>
        <v>0</v>
      </c>
      <c r="G651" s="101">
        <f ca="1"/>
        <v>0</v>
      </c>
      <c r="H651" s="101">
        <f ca="1"/>
        <v>0</v>
      </c>
      <c r="I651" s="101">
        <f ca="1"/>
        <v>0</v>
      </c>
      <c r="J651" s="101">
        <f ca="1"/>
        <v>0</v>
      </c>
      <c r="L651" s="205"/>
      <c r="M651" s="205"/>
      <c r="S651" s="92">
        <f t="shared" ca="1" si="47"/>
        <v>0</v>
      </c>
      <c r="U651" s="91">
        <f t="shared" ca="1" si="51"/>
        <v>0</v>
      </c>
      <c r="V651" s="91">
        <f t="shared" ca="1" si="51"/>
        <v>0</v>
      </c>
      <c r="W651" s="91">
        <f t="shared" ca="1" si="51"/>
        <v>0</v>
      </c>
      <c r="X651" s="91" t="str" cm="1">
        <f t="array" aca="1" ref="X651" ca="1">IFERROR(_xlfn.IFS(W651="E",1,W651="G/2",$I$3/2,W651="G/5",$I$3/5,W651="G/10",$I$3/10,W651="i",$I$3),"")</f>
        <v/>
      </c>
      <c r="Y651" s="189">
        <f t="shared" ca="1" si="48"/>
        <v>0</v>
      </c>
      <c r="Z651" s="101">
        <f t="shared" ca="1" si="49"/>
        <v>0</v>
      </c>
      <c r="AA651" s="163" t="str">
        <f t="shared" ca="1" si="50"/>
        <v/>
      </c>
      <c r="AB651" s="190" t="str" cm="1">
        <f t="array" aca="1" ref="AB651" ca="1">_xlfn.IFS(Z651=0,"",Z651&gt;2.9,0,Z651&gt;2.4,0.25,Z651&gt;1.9,0.5,Z651&gt;1.5,0.75,Z651&lt;1.6,1)</f>
        <v/>
      </c>
      <c r="AC651" s="191" t="str" cm="1">
        <f t="array" aca="1" ref="AC651" ca="1">_xlfn.IFS(F651=0," ",F651="ALTERNATIVO","REVISAR",F651="REGULAR","NO APLICA")</f>
        <v xml:space="preserve"> </v>
      </c>
      <c r="AD651" s="192" t="str" cm="1">
        <f t="array" ref="AD651">IFERROR(_xlfn.IFS(AND(L651="si",M651="si"),1,AND(L651="no",M651="si"),0.5,AND(L651="si",M651="no"),0.5,AND(L651="no",M651="no"),0),"")</f>
        <v/>
      </c>
    </row>
    <row r="652" spans="1:30">
      <c r="A652" s="101">
        <f ca="1"/>
        <v>0</v>
      </c>
      <c r="B652" s="101">
        <f ca="1"/>
        <v>0</v>
      </c>
      <c r="C652" s="101">
        <f ca="1"/>
        <v>0</v>
      </c>
      <c r="D652" s="101">
        <f ca="1"/>
        <v>0</v>
      </c>
      <c r="E652" s="101">
        <f ca="1"/>
        <v>0</v>
      </c>
      <c r="F652" s="101">
        <f ca="1"/>
        <v>0</v>
      </c>
      <c r="G652" s="101">
        <f ca="1"/>
        <v>0</v>
      </c>
      <c r="H652" s="101">
        <f ca="1"/>
        <v>0</v>
      </c>
      <c r="I652" s="101">
        <f ca="1"/>
        <v>0</v>
      </c>
      <c r="J652" s="101">
        <f ca="1"/>
        <v>0</v>
      </c>
      <c r="L652" s="205"/>
      <c r="M652" s="205"/>
      <c r="S652" s="92">
        <f t="shared" ref="S652:S715" ca="1" si="52">IFERROR(A652,"")</f>
        <v>0</v>
      </c>
      <c r="U652" s="91">
        <f t="shared" ca="1" si="51"/>
        <v>0</v>
      </c>
      <c r="V652" s="91">
        <f t="shared" ca="1" si="51"/>
        <v>0</v>
      </c>
      <c r="W652" s="91">
        <f t="shared" ca="1" si="51"/>
        <v>0</v>
      </c>
      <c r="X652" s="91" t="str" cm="1">
        <f t="array" aca="1" ref="X652" ca="1">IFERROR(_xlfn.IFS(W652="E",1,W652="G/2",$I$3/2,W652="G/5",$I$3/5,W652="G/10",$I$3/10,W652="i",$I$3),"")</f>
        <v/>
      </c>
      <c r="Y652" s="189">
        <f t="shared" ref="Y652:Y715" ca="1" si="53">IFERROR(H652,"")</f>
        <v>0</v>
      </c>
      <c r="Z652" s="101">
        <f t="shared" ref="Z652:Z715" ca="1" si="54">IFERROR(Y652/X652,0)</f>
        <v>0</v>
      </c>
      <c r="AA652" s="163" t="str">
        <f t="shared" ca="1" si="50"/>
        <v/>
      </c>
      <c r="AB652" s="190" t="str" cm="1">
        <f t="array" aca="1" ref="AB652" ca="1">_xlfn.IFS(Z652=0,"",Z652&gt;2.9,0,Z652&gt;2.4,0.25,Z652&gt;1.9,0.5,Z652&gt;1.5,0.75,Z652&lt;1.6,1)</f>
        <v/>
      </c>
      <c r="AC652" s="191" t="str" cm="1">
        <f t="array" aca="1" ref="AC652" ca="1">_xlfn.IFS(F652=0," ",F652="ALTERNATIVO","REVISAR",F652="REGULAR","NO APLICA")</f>
        <v xml:space="preserve"> </v>
      </c>
      <c r="AD652" s="192" t="str" cm="1">
        <f t="array" ref="AD652">IFERROR(_xlfn.IFS(AND(L652="si",M652="si"),1,AND(L652="no",M652="si"),0.5,AND(L652="si",M652="no"),0.5,AND(L652="no",M652="no"),0),"")</f>
        <v/>
      </c>
    </row>
    <row r="653" spans="1:30">
      <c r="A653" s="101">
        <f ca="1"/>
        <v>0</v>
      </c>
      <c r="B653" s="101">
        <f ca="1"/>
        <v>0</v>
      </c>
      <c r="C653" s="101">
        <f ca="1"/>
        <v>0</v>
      </c>
      <c r="D653" s="101">
        <f ca="1"/>
        <v>0</v>
      </c>
      <c r="E653" s="101">
        <f ca="1"/>
        <v>0</v>
      </c>
      <c r="F653" s="101">
        <f ca="1"/>
        <v>0</v>
      </c>
      <c r="G653" s="101">
        <f ca="1"/>
        <v>0</v>
      </c>
      <c r="H653" s="101">
        <f ca="1"/>
        <v>0</v>
      </c>
      <c r="I653" s="101">
        <f ca="1"/>
        <v>0</v>
      </c>
      <c r="J653" s="101">
        <f ca="1"/>
        <v>0</v>
      </c>
      <c r="L653" s="205"/>
      <c r="M653" s="205"/>
      <c r="S653" s="92">
        <f t="shared" ca="1" si="52"/>
        <v>0</v>
      </c>
      <c r="U653" s="91">
        <f t="shared" ca="1" si="51"/>
        <v>0</v>
      </c>
      <c r="V653" s="91">
        <f t="shared" ca="1" si="51"/>
        <v>0</v>
      </c>
      <c r="W653" s="91">
        <f t="shared" ca="1" si="51"/>
        <v>0</v>
      </c>
      <c r="X653" s="91" t="str" cm="1">
        <f t="array" aca="1" ref="X653" ca="1">IFERROR(_xlfn.IFS(W653="E",1,W653="G/2",$I$3/2,W653="G/5",$I$3/5,W653="G/10",$I$3/10,W653="i",$I$3),"")</f>
        <v/>
      </c>
      <c r="Y653" s="189">
        <f t="shared" ca="1" si="53"/>
        <v>0</v>
      </c>
      <c r="Z653" s="101">
        <f t="shared" ca="1" si="54"/>
        <v>0</v>
      </c>
      <c r="AA653" s="163" t="str">
        <f t="shared" ca="1" si="50"/>
        <v/>
      </c>
      <c r="AB653" s="190" t="str" cm="1">
        <f t="array" aca="1" ref="AB653" ca="1">_xlfn.IFS(Z653=0,"",Z653&gt;2.9,0,Z653&gt;2.4,0.25,Z653&gt;1.9,0.5,Z653&gt;1.5,0.75,Z653&lt;1.6,1)</f>
        <v/>
      </c>
      <c r="AC653" s="191" t="str" cm="1">
        <f t="array" aca="1" ref="AC653" ca="1">_xlfn.IFS(F653=0," ",F653="ALTERNATIVO","REVISAR",F653="REGULAR","NO APLICA")</f>
        <v xml:space="preserve"> </v>
      </c>
      <c r="AD653" s="192" t="str" cm="1">
        <f t="array" ref="AD653">IFERROR(_xlfn.IFS(AND(L653="si",M653="si"),1,AND(L653="no",M653="si"),0.5,AND(L653="si",M653="no"),0.5,AND(L653="no",M653="no"),0),"")</f>
        <v/>
      </c>
    </row>
    <row r="654" spans="1:30">
      <c r="A654" s="101">
        <f ca="1"/>
        <v>0</v>
      </c>
      <c r="B654" s="101">
        <f ca="1"/>
        <v>0</v>
      </c>
      <c r="C654" s="101">
        <f ca="1"/>
        <v>0</v>
      </c>
      <c r="D654" s="101">
        <f ca="1"/>
        <v>0</v>
      </c>
      <c r="E654" s="101">
        <f ca="1"/>
        <v>0</v>
      </c>
      <c r="F654" s="101">
        <f ca="1"/>
        <v>0</v>
      </c>
      <c r="G654" s="101">
        <f ca="1"/>
        <v>0</v>
      </c>
      <c r="H654" s="101">
        <f ca="1"/>
        <v>0</v>
      </c>
      <c r="I654" s="101">
        <f ca="1"/>
        <v>0</v>
      </c>
      <c r="J654" s="101">
        <f ca="1"/>
        <v>0</v>
      </c>
      <c r="L654" s="205"/>
      <c r="M654" s="205"/>
      <c r="S654" s="92">
        <f t="shared" ca="1" si="52"/>
        <v>0</v>
      </c>
      <c r="U654" s="91">
        <f t="shared" ca="1" si="51"/>
        <v>0</v>
      </c>
      <c r="V654" s="91">
        <f t="shared" ca="1" si="51"/>
        <v>0</v>
      </c>
      <c r="W654" s="91">
        <f t="shared" ca="1" si="51"/>
        <v>0</v>
      </c>
      <c r="X654" s="91" t="str" cm="1">
        <f t="array" aca="1" ref="X654" ca="1">IFERROR(_xlfn.IFS(W654="E",1,W654="G/2",$I$3/2,W654="G/5",$I$3/5,W654="G/10",$I$3/10,W654="i",$I$3),"")</f>
        <v/>
      </c>
      <c r="Y654" s="189">
        <f t="shared" ca="1" si="53"/>
        <v>0</v>
      </c>
      <c r="Z654" s="101">
        <f t="shared" ca="1" si="54"/>
        <v>0</v>
      </c>
      <c r="AA654" s="163" t="str">
        <f t="shared" ca="1" si="50"/>
        <v/>
      </c>
      <c r="AB654" s="190" t="str" cm="1">
        <f t="array" aca="1" ref="AB654" ca="1">_xlfn.IFS(Z654=0,"",Z654&gt;2.9,0,Z654&gt;2.4,0.25,Z654&gt;1.9,0.5,Z654&gt;1.5,0.75,Z654&lt;1.6,1)</f>
        <v/>
      </c>
      <c r="AC654" s="191" t="str" cm="1">
        <f t="array" aca="1" ref="AC654" ca="1">_xlfn.IFS(F654=0," ",F654="ALTERNATIVO","REVISAR",F654="REGULAR","NO APLICA")</f>
        <v xml:space="preserve"> </v>
      </c>
      <c r="AD654" s="192" t="str" cm="1">
        <f t="array" ref="AD654">IFERROR(_xlfn.IFS(AND(L654="si",M654="si"),1,AND(L654="no",M654="si"),0.5,AND(L654="si",M654="no"),0.5,AND(L654="no",M654="no"),0),"")</f>
        <v/>
      </c>
    </row>
    <row r="655" spans="1:30">
      <c r="A655" s="101">
        <f ca="1"/>
        <v>0</v>
      </c>
      <c r="B655" s="101">
        <f ca="1"/>
        <v>0</v>
      </c>
      <c r="C655" s="101">
        <f ca="1"/>
        <v>0</v>
      </c>
      <c r="D655" s="101">
        <f ca="1"/>
        <v>0</v>
      </c>
      <c r="E655" s="101">
        <f ca="1"/>
        <v>0</v>
      </c>
      <c r="F655" s="101">
        <f ca="1"/>
        <v>0</v>
      </c>
      <c r="G655" s="101">
        <f ca="1"/>
        <v>0</v>
      </c>
      <c r="H655" s="101">
        <f ca="1"/>
        <v>0</v>
      </c>
      <c r="I655" s="101">
        <f ca="1"/>
        <v>0</v>
      </c>
      <c r="J655" s="101">
        <f ca="1"/>
        <v>0</v>
      </c>
      <c r="L655" s="205"/>
      <c r="M655" s="205"/>
      <c r="S655" s="92">
        <f t="shared" ca="1" si="52"/>
        <v>0</v>
      </c>
      <c r="U655" s="91">
        <f t="shared" ca="1" si="51"/>
        <v>0</v>
      </c>
      <c r="V655" s="91">
        <f t="shared" ca="1" si="51"/>
        <v>0</v>
      </c>
      <c r="W655" s="91">
        <f t="shared" ca="1" si="51"/>
        <v>0</v>
      </c>
      <c r="X655" s="91" t="str" cm="1">
        <f t="array" aca="1" ref="X655" ca="1">IFERROR(_xlfn.IFS(W655="E",1,W655="G/2",$I$3/2,W655="G/5",$I$3/5,W655="G/10",$I$3/10,W655="i",$I$3),"")</f>
        <v/>
      </c>
      <c r="Y655" s="189">
        <f t="shared" ca="1" si="53"/>
        <v>0</v>
      </c>
      <c r="Z655" s="101">
        <f t="shared" ca="1" si="54"/>
        <v>0</v>
      </c>
      <c r="AA655" s="163" t="str">
        <f t="shared" ca="1" si="50"/>
        <v/>
      </c>
      <c r="AB655" s="190" t="str" cm="1">
        <f t="array" aca="1" ref="AB655" ca="1">_xlfn.IFS(Z655=0,"",Z655&gt;2.9,0,Z655&gt;2.4,0.25,Z655&gt;1.9,0.5,Z655&gt;1.5,0.75,Z655&lt;1.6,1)</f>
        <v/>
      </c>
      <c r="AC655" s="191" t="str" cm="1">
        <f t="array" aca="1" ref="AC655" ca="1">_xlfn.IFS(F655=0," ",F655="ALTERNATIVO","REVISAR",F655="REGULAR","NO APLICA")</f>
        <v xml:space="preserve"> </v>
      </c>
      <c r="AD655" s="192" t="str" cm="1">
        <f t="array" ref="AD655">IFERROR(_xlfn.IFS(AND(L655="si",M655="si"),1,AND(L655="no",M655="si"),0.5,AND(L655="si",M655="no"),0.5,AND(L655="no",M655="no"),0),"")</f>
        <v/>
      </c>
    </row>
    <row r="656" spans="1:30">
      <c r="A656" s="101">
        <f ca="1"/>
        <v>0</v>
      </c>
      <c r="B656" s="101">
        <f ca="1"/>
        <v>0</v>
      </c>
      <c r="C656" s="101">
        <f ca="1"/>
        <v>0</v>
      </c>
      <c r="D656" s="101">
        <f ca="1"/>
        <v>0</v>
      </c>
      <c r="E656" s="101">
        <f ca="1"/>
        <v>0</v>
      </c>
      <c r="F656" s="101">
        <f ca="1"/>
        <v>0</v>
      </c>
      <c r="G656" s="101">
        <f ca="1"/>
        <v>0</v>
      </c>
      <c r="H656" s="101">
        <f ca="1"/>
        <v>0</v>
      </c>
      <c r="I656" s="101">
        <f ca="1"/>
        <v>0</v>
      </c>
      <c r="J656" s="101">
        <f ca="1"/>
        <v>0</v>
      </c>
      <c r="L656" s="205"/>
      <c r="M656" s="205"/>
      <c r="S656" s="92">
        <f t="shared" ca="1" si="52"/>
        <v>0</v>
      </c>
      <c r="U656" s="91">
        <f t="shared" ca="1" si="51"/>
        <v>0</v>
      </c>
      <c r="V656" s="91">
        <f t="shared" ca="1" si="51"/>
        <v>0</v>
      </c>
      <c r="W656" s="91">
        <f t="shared" ca="1" si="51"/>
        <v>0</v>
      </c>
      <c r="X656" s="91" t="str" cm="1">
        <f t="array" aca="1" ref="X656" ca="1">IFERROR(_xlfn.IFS(W656="E",1,W656="G/2",$I$3/2,W656="G/5",$I$3/5,W656="G/10",$I$3/10,W656="i",$I$3),"")</f>
        <v/>
      </c>
      <c r="Y656" s="189">
        <f t="shared" ca="1" si="53"/>
        <v>0</v>
      </c>
      <c r="Z656" s="101">
        <f t="shared" ca="1" si="54"/>
        <v>0</v>
      </c>
      <c r="AA656" s="163" t="str">
        <f t="shared" ca="1" si="50"/>
        <v/>
      </c>
      <c r="AB656" s="190" t="str" cm="1">
        <f t="array" aca="1" ref="AB656" ca="1">_xlfn.IFS(Z656=0,"",Z656&gt;2.9,0,Z656&gt;2.4,0.25,Z656&gt;1.9,0.5,Z656&gt;1.5,0.75,Z656&lt;1.6,1)</f>
        <v/>
      </c>
      <c r="AC656" s="191" t="str" cm="1">
        <f t="array" aca="1" ref="AC656" ca="1">_xlfn.IFS(F656=0," ",F656="ALTERNATIVO","REVISAR",F656="REGULAR","NO APLICA")</f>
        <v xml:space="preserve"> </v>
      </c>
      <c r="AD656" s="192" t="str" cm="1">
        <f t="array" ref="AD656">IFERROR(_xlfn.IFS(AND(L656="si",M656="si"),1,AND(L656="no",M656="si"),0.5,AND(L656="si",M656="no"),0.5,AND(L656="no",M656="no"),0),"")</f>
        <v/>
      </c>
    </row>
    <row r="657" spans="1:30">
      <c r="A657" s="101">
        <f ca="1"/>
        <v>0</v>
      </c>
      <c r="B657" s="101">
        <f ca="1"/>
        <v>0</v>
      </c>
      <c r="C657" s="101">
        <f ca="1"/>
        <v>0</v>
      </c>
      <c r="D657" s="101">
        <f ca="1"/>
        <v>0</v>
      </c>
      <c r="E657" s="101">
        <f ca="1"/>
        <v>0</v>
      </c>
      <c r="F657" s="101">
        <f ca="1"/>
        <v>0</v>
      </c>
      <c r="G657" s="101">
        <f ca="1"/>
        <v>0</v>
      </c>
      <c r="H657" s="101">
        <f ca="1"/>
        <v>0</v>
      </c>
      <c r="I657" s="101">
        <f ca="1"/>
        <v>0</v>
      </c>
      <c r="J657" s="101">
        <f ca="1"/>
        <v>0</v>
      </c>
      <c r="L657" s="205"/>
      <c r="M657" s="205"/>
      <c r="S657" s="92">
        <f t="shared" ca="1" si="52"/>
        <v>0</v>
      </c>
      <c r="U657" s="91">
        <f t="shared" ca="1" si="51"/>
        <v>0</v>
      </c>
      <c r="V657" s="91">
        <f t="shared" ca="1" si="51"/>
        <v>0</v>
      </c>
      <c r="W657" s="91">
        <f t="shared" ca="1" si="51"/>
        <v>0</v>
      </c>
      <c r="X657" s="91" t="str" cm="1">
        <f t="array" aca="1" ref="X657" ca="1">IFERROR(_xlfn.IFS(W657="E",1,W657="G/2",$I$3/2,W657="G/5",$I$3/5,W657="G/10",$I$3/10,W657="i",$I$3),"")</f>
        <v/>
      </c>
      <c r="Y657" s="189">
        <f t="shared" ca="1" si="53"/>
        <v>0</v>
      </c>
      <c r="Z657" s="101">
        <f t="shared" ca="1" si="54"/>
        <v>0</v>
      </c>
      <c r="AA657" s="163" t="str">
        <f t="shared" ca="1" si="50"/>
        <v/>
      </c>
      <c r="AB657" s="190" t="str" cm="1">
        <f t="array" aca="1" ref="AB657" ca="1">_xlfn.IFS(Z657=0,"",Z657&gt;2.9,0,Z657&gt;2.4,0.25,Z657&gt;1.9,0.5,Z657&gt;1.5,0.75,Z657&lt;1.6,1)</f>
        <v/>
      </c>
      <c r="AC657" s="191" t="str" cm="1">
        <f t="array" aca="1" ref="AC657" ca="1">_xlfn.IFS(F657=0," ",F657="ALTERNATIVO","REVISAR",F657="REGULAR","NO APLICA")</f>
        <v xml:space="preserve"> </v>
      </c>
      <c r="AD657" s="192" t="str" cm="1">
        <f t="array" ref="AD657">IFERROR(_xlfn.IFS(AND(L657="si",M657="si"),1,AND(L657="no",M657="si"),0.5,AND(L657="si",M657="no"),0.5,AND(L657="no",M657="no"),0),"")</f>
        <v/>
      </c>
    </row>
    <row r="658" spans="1:30">
      <c r="A658" s="101">
        <f ca="1"/>
        <v>0</v>
      </c>
      <c r="B658" s="101">
        <f ca="1"/>
        <v>0</v>
      </c>
      <c r="C658" s="101">
        <f ca="1"/>
        <v>0</v>
      </c>
      <c r="D658" s="101">
        <f ca="1"/>
        <v>0</v>
      </c>
      <c r="E658" s="101">
        <f ca="1"/>
        <v>0</v>
      </c>
      <c r="F658" s="101">
        <f ca="1"/>
        <v>0</v>
      </c>
      <c r="G658" s="101">
        <f ca="1"/>
        <v>0</v>
      </c>
      <c r="H658" s="101">
        <f ca="1"/>
        <v>0</v>
      </c>
      <c r="I658" s="101">
        <f ca="1"/>
        <v>0</v>
      </c>
      <c r="J658" s="101">
        <f ca="1"/>
        <v>0</v>
      </c>
      <c r="L658" s="205"/>
      <c r="M658" s="205"/>
      <c r="S658" s="92">
        <f t="shared" ca="1" si="52"/>
        <v>0</v>
      </c>
      <c r="U658" s="91">
        <f t="shared" ca="1" si="51"/>
        <v>0</v>
      </c>
      <c r="V658" s="91">
        <f t="shared" ca="1" si="51"/>
        <v>0</v>
      </c>
      <c r="W658" s="91">
        <f t="shared" ca="1" si="51"/>
        <v>0</v>
      </c>
      <c r="X658" s="91" t="str" cm="1">
        <f t="array" aca="1" ref="X658" ca="1">IFERROR(_xlfn.IFS(W658="E",1,W658="G/2",$I$3/2,W658="G/5",$I$3/5,W658="G/10",$I$3/10,W658="i",$I$3),"")</f>
        <v/>
      </c>
      <c r="Y658" s="189">
        <f t="shared" ca="1" si="53"/>
        <v>0</v>
      </c>
      <c r="Z658" s="101">
        <f t="shared" ca="1" si="54"/>
        <v>0</v>
      </c>
      <c r="AA658" s="163" t="str">
        <f t="shared" ca="1" si="50"/>
        <v/>
      </c>
      <c r="AB658" s="190" t="str" cm="1">
        <f t="array" aca="1" ref="AB658" ca="1">_xlfn.IFS(Z658=0,"",Z658&gt;2.9,0,Z658&gt;2.4,0.25,Z658&gt;1.9,0.5,Z658&gt;1.5,0.75,Z658&lt;1.6,1)</f>
        <v/>
      </c>
      <c r="AC658" s="191" t="str" cm="1">
        <f t="array" aca="1" ref="AC658" ca="1">_xlfn.IFS(F658=0," ",F658="ALTERNATIVO","REVISAR",F658="REGULAR","NO APLICA")</f>
        <v xml:space="preserve"> </v>
      </c>
      <c r="AD658" s="192" t="str" cm="1">
        <f t="array" ref="AD658">IFERROR(_xlfn.IFS(AND(L658="si",M658="si"),1,AND(L658="no",M658="si"),0.5,AND(L658="si",M658="no"),0.5,AND(L658="no",M658="no"),0),"")</f>
        <v/>
      </c>
    </row>
    <row r="659" spans="1:30">
      <c r="A659" s="101">
        <f ca="1"/>
        <v>0</v>
      </c>
      <c r="B659" s="101">
        <f ca="1"/>
        <v>0</v>
      </c>
      <c r="C659" s="101">
        <f ca="1"/>
        <v>0</v>
      </c>
      <c r="D659" s="101">
        <f ca="1"/>
        <v>0</v>
      </c>
      <c r="E659" s="101">
        <f ca="1"/>
        <v>0</v>
      </c>
      <c r="F659" s="101">
        <f ca="1"/>
        <v>0</v>
      </c>
      <c r="G659" s="101">
        <f ca="1"/>
        <v>0</v>
      </c>
      <c r="H659" s="101">
        <f ca="1"/>
        <v>0</v>
      </c>
      <c r="I659" s="101">
        <f ca="1"/>
        <v>0</v>
      </c>
      <c r="J659" s="101">
        <f ca="1"/>
        <v>0</v>
      </c>
      <c r="L659" s="205"/>
      <c r="M659" s="205"/>
      <c r="S659" s="92">
        <f t="shared" ca="1" si="52"/>
        <v>0</v>
      </c>
      <c r="U659" s="91">
        <f t="shared" ca="1" si="51"/>
        <v>0</v>
      </c>
      <c r="V659" s="91">
        <f t="shared" ca="1" si="51"/>
        <v>0</v>
      </c>
      <c r="W659" s="91">
        <f t="shared" ca="1" si="51"/>
        <v>0</v>
      </c>
      <c r="X659" s="91" t="str" cm="1">
        <f t="array" aca="1" ref="X659" ca="1">IFERROR(_xlfn.IFS(W659="E",1,W659="G/2",$I$3/2,W659="G/5",$I$3/5,W659="G/10",$I$3/10,W659="i",$I$3),"")</f>
        <v/>
      </c>
      <c r="Y659" s="189">
        <f t="shared" ca="1" si="53"/>
        <v>0</v>
      </c>
      <c r="Z659" s="101">
        <f t="shared" ca="1" si="54"/>
        <v>0</v>
      </c>
      <c r="AA659" s="163" t="str">
        <f t="shared" ca="1" si="50"/>
        <v/>
      </c>
      <c r="AB659" s="190" t="str" cm="1">
        <f t="array" aca="1" ref="AB659" ca="1">_xlfn.IFS(Z659=0,"",Z659&gt;2.9,0,Z659&gt;2.4,0.25,Z659&gt;1.9,0.5,Z659&gt;1.5,0.75,Z659&lt;1.6,1)</f>
        <v/>
      </c>
      <c r="AC659" s="191" t="str" cm="1">
        <f t="array" aca="1" ref="AC659" ca="1">_xlfn.IFS(F659=0," ",F659="ALTERNATIVO","REVISAR",F659="REGULAR","NO APLICA")</f>
        <v xml:space="preserve"> </v>
      </c>
      <c r="AD659" s="192" t="str" cm="1">
        <f t="array" ref="AD659">IFERROR(_xlfn.IFS(AND(L659="si",M659="si"),1,AND(L659="no",M659="si"),0.5,AND(L659="si",M659="no"),0.5,AND(L659="no",M659="no"),0),"")</f>
        <v/>
      </c>
    </row>
    <row r="660" spans="1:30">
      <c r="A660" s="101">
        <f ca="1"/>
        <v>0</v>
      </c>
      <c r="B660" s="101">
        <f ca="1"/>
        <v>0</v>
      </c>
      <c r="C660" s="101">
        <f ca="1"/>
        <v>0</v>
      </c>
      <c r="D660" s="101">
        <f ca="1"/>
        <v>0</v>
      </c>
      <c r="E660" s="101">
        <f ca="1"/>
        <v>0</v>
      </c>
      <c r="F660" s="101">
        <f ca="1"/>
        <v>0</v>
      </c>
      <c r="G660" s="101">
        <f ca="1"/>
        <v>0</v>
      </c>
      <c r="H660" s="101">
        <f ca="1"/>
        <v>0</v>
      </c>
      <c r="I660" s="101">
        <f ca="1"/>
        <v>0</v>
      </c>
      <c r="J660" s="101">
        <f ca="1"/>
        <v>0</v>
      </c>
      <c r="L660" s="205"/>
      <c r="M660" s="205"/>
      <c r="S660" s="92">
        <f t="shared" ca="1" si="52"/>
        <v>0</v>
      </c>
      <c r="U660" s="91">
        <f t="shared" ca="1" si="51"/>
        <v>0</v>
      </c>
      <c r="V660" s="91">
        <f t="shared" ca="1" si="51"/>
        <v>0</v>
      </c>
      <c r="W660" s="91">
        <f t="shared" ca="1" si="51"/>
        <v>0</v>
      </c>
      <c r="X660" s="91" t="str" cm="1">
        <f t="array" aca="1" ref="X660" ca="1">IFERROR(_xlfn.IFS(W660="E",1,W660="G/2",$I$3/2,W660="G/5",$I$3/5,W660="G/10",$I$3/10,W660="i",$I$3),"")</f>
        <v/>
      </c>
      <c r="Y660" s="189">
        <f t="shared" ca="1" si="53"/>
        <v>0</v>
      </c>
      <c r="Z660" s="101">
        <f t="shared" ca="1" si="54"/>
        <v>0</v>
      </c>
      <c r="AA660" s="163" t="str">
        <f t="shared" ca="1" si="50"/>
        <v/>
      </c>
      <c r="AB660" s="190" t="str" cm="1">
        <f t="array" aca="1" ref="AB660" ca="1">_xlfn.IFS(Z660=0,"",Z660&gt;2.9,0,Z660&gt;2.4,0.25,Z660&gt;1.9,0.5,Z660&gt;1.5,0.75,Z660&lt;1.6,1)</f>
        <v/>
      </c>
      <c r="AC660" s="191" t="str" cm="1">
        <f t="array" aca="1" ref="AC660" ca="1">_xlfn.IFS(F660=0," ",F660="ALTERNATIVO","REVISAR",F660="REGULAR","NO APLICA")</f>
        <v xml:space="preserve"> </v>
      </c>
      <c r="AD660" s="192" t="str" cm="1">
        <f t="array" ref="AD660">IFERROR(_xlfn.IFS(AND(L660="si",M660="si"),1,AND(L660="no",M660="si"),0.5,AND(L660="si",M660="no"),0.5,AND(L660="no",M660="no"),0),"")</f>
        <v/>
      </c>
    </row>
    <row r="661" spans="1:30">
      <c r="A661" s="101">
        <f ca="1"/>
        <v>0</v>
      </c>
      <c r="B661" s="101">
        <f ca="1"/>
        <v>0</v>
      </c>
      <c r="C661" s="101">
        <f ca="1"/>
        <v>0</v>
      </c>
      <c r="D661" s="101">
        <f ca="1"/>
        <v>0</v>
      </c>
      <c r="E661" s="101">
        <f ca="1"/>
        <v>0</v>
      </c>
      <c r="F661" s="101">
        <f ca="1"/>
        <v>0</v>
      </c>
      <c r="G661" s="101">
        <f ca="1"/>
        <v>0</v>
      </c>
      <c r="H661" s="101">
        <f ca="1"/>
        <v>0</v>
      </c>
      <c r="I661" s="101">
        <f ca="1"/>
        <v>0</v>
      </c>
      <c r="J661" s="101">
        <f ca="1"/>
        <v>0</v>
      </c>
      <c r="L661" s="205"/>
      <c r="M661" s="205"/>
      <c r="S661" s="92">
        <f t="shared" ca="1" si="52"/>
        <v>0</v>
      </c>
      <c r="U661" s="91">
        <f t="shared" ca="1" si="51"/>
        <v>0</v>
      </c>
      <c r="V661" s="91">
        <f t="shared" ca="1" si="51"/>
        <v>0</v>
      </c>
      <c r="W661" s="91">
        <f t="shared" ca="1" si="51"/>
        <v>0</v>
      </c>
      <c r="X661" s="91" t="str" cm="1">
        <f t="array" aca="1" ref="X661" ca="1">IFERROR(_xlfn.IFS(W661="E",1,W661="G/2",$I$3/2,W661="G/5",$I$3/5,W661="G/10",$I$3/10,W661="i",$I$3),"")</f>
        <v/>
      </c>
      <c r="Y661" s="189">
        <f t="shared" ca="1" si="53"/>
        <v>0</v>
      </c>
      <c r="Z661" s="101">
        <f t="shared" ca="1" si="54"/>
        <v>0</v>
      </c>
      <c r="AA661" s="163" t="str">
        <f t="shared" ref="AA661:AA724" ca="1" si="55">IFERROR(X661*1.5,"")</f>
        <v/>
      </c>
      <c r="AB661" s="190" t="str" cm="1">
        <f t="array" aca="1" ref="AB661" ca="1">_xlfn.IFS(Z661=0,"",Z661&gt;2.9,0,Z661&gt;2.4,0.25,Z661&gt;1.9,0.5,Z661&gt;1.5,0.75,Z661&lt;1.6,1)</f>
        <v/>
      </c>
      <c r="AC661" s="191" t="str" cm="1">
        <f t="array" aca="1" ref="AC661" ca="1">_xlfn.IFS(F661=0," ",F661="ALTERNATIVO","REVISAR",F661="REGULAR","NO APLICA")</f>
        <v xml:space="preserve"> </v>
      </c>
      <c r="AD661" s="192" t="str" cm="1">
        <f t="array" ref="AD661">IFERROR(_xlfn.IFS(AND(L661="si",M661="si"),1,AND(L661="no",M661="si"),0.5,AND(L661="si",M661="no"),0.5,AND(L661="no",M661="no"),0),"")</f>
        <v/>
      </c>
    </row>
    <row r="662" spans="1:30">
      <c r="A662" s="101">
        <f ca="1"/>
        <v>0</v>
      </c>
      <c r="B662" s="101">
        <f ca="1"/>
        <v>0</v>
      </c>
      <c r="C662" s="101">
        <f ca="1"/>
        <v>0</v>
      </c>
      <c r="D662" s="101">
        <f ca="1"/>
        <v>0</v>
      </c>
      <c r="E662" s="101">
        <f ca="1"/>
        <v>0</v>
      </c>
      <c r="F662" s="101">
        <f ca="1"/>
        <v>0</v>
      </c>
      <c r="G662" s="101">
        <f ca="1"/>
        <v>0</v>
      </c>
      <c r="H662" s="101">
        <f ca="1"/>
        <v>0</v>
      </c>
      <c r="I662" s="101">
        <f ca="1"/>
        <v>0</v>
      </c>
      <c r="J662" s="101">
        <f ca="1"/>
        <v>0</v>
      </c>
      <c r="L662" s="205"/>
      <c r="M662" s="205"/>
      <c r="S662" s="92">
        <f t="shared" ca="1" si="52"/>
        <v>0</v>
      </c>
      <c r="U662" s="91">
        <f t="shared" ca="1" si="51"/>
        <v>0</v>
      </c>
      <c r="V662" s="91">
        <f t="shared" ca="1" si="51"/>
        <v>0</v>
      </c>
      <c r="W662" s="91">
        <f t="shared" ca="1" si="51"/>
        <v>0</v>
      </c>
      <c r="X662" s="91" t="str" cm="1">
        <f t="array" aca="1" ref="X662" ca="1">IFERROR(_xlfn.IFS(W662="E",1,W662="G/2",$I$3/2,W662="G/5",$I$3/5,W662="G/10",$I$3/10,W662="i",$I$3),"")</f>
        <v/>
      </c>
      <c r="Y662" s="189">
        <f t="shared" ca="1" si="53"/>
        <v>0</v>
      </c>
      <c r="Z662" s="101">
        <f t="shared" ca="1" si="54"/>
        <v>0</v>
      </c>
      <c r="AA662" s="163" t="str">
        <f t="shared" ca="1" si="55"/>
        <v/>
      </c>
      <c r="AB662" s="190" t="str" cm="1">
        <f t="array" aca="1" ref="AB662" ca="1">_xlfn.IFS(Z662=0,"",Z662&gt;2.9,0,Z662&gt;2.4,0.25,Z662&gt;1.9,0.5,Z662&gt;1.5,0.75,Z662&lt;1.6,1)</f>
        <v/>
      </c>
      <c r="AC662" s="191" t="str" cm="1">
        <f t="array" aca="1" ref="AC662" ca="1">_xlfn.IFS(F662=0," ",F662="ALTERNATIVO","REVISAR",F662="REGULAR","NO APLICA")</f>
        <v xml:space="preserve"> </v>
      </c>
      <c r="AD662" s="192" t="str" cm="1">
        <f t="array" ref="AD662">IFERROR(_xlfn.IFS(AND(L662="si",M662="si"),1,AND(L662="no",M662="si"),0.5,AND(L662="si",M662="no"),0.5,AND(L662="no",M662="no"),0),"")</f>
        <v/>
      </c>
    </row>
    <row r="663" spans="1:30">
      <c r="A663" s="101">
        <f ca="1"/>
        <v>0</v>
      </c>
      <c r="B663" s="101">
        <f ca="1"/>
        <v>0</v>
      </c>
      <c r="C663" s="101">
        <f ca="1"/>
        <v>0</v>
      </c>
      <c r="D663" s="101">
        <f ca="1"/>
        <v>0</v>
      </c>
      <c r="E663" s="101">
        <f ca="1"/>
        <v>0</v>
      </c>
      <c r="F663" s="101">
        <f ca="1"/>
        <v>0</v>
      </c>
      <c r="G663" s="101">
        <f ca="1"/>
        <v>0</v>
      </c>
      <c r="H663" s="101">
        <f ca="1"/>
        <v>0</v>
      </c>
      <c r="I663" s="101">
        <f ca="1"/>
        <v>0</v>
      </c>
      <c r="J663" s="101">
        <f ca="1"/>
        <v>0</v>
      </c>
      <c r="L663" s="205"/>
      <c r="M663" s="205"/>
      <c r="S663" s="92">
        <f t="shared" ca="1" si="52"/>
        <v>0</v>
      </c>
      <c r="U663" s="91">
        <f t="shared" ca="1" si="51"/>
        <v>0</v>
      </c>
      <c r="V663" s="91">
        <f t="shared" ca="1" si="51"/>
        <v>0</v>
      </c>
      <c r="W663" s="91">
        <f t="shared" ca="1" si="51"/>
        <v>0</v>
      </c>
      <c r="X663" s="91" t="str" cm="1">
        <f t="array" aca="1" ref="X663" ca="1">IFERROR(_xlfn.IFS(W663="E",1,W663="G/2",$I$3/2,W663="G/5",$I$3/5,W663="G/10",$I$3/10,W663="i",$I$3),"")</f>
        <v/>
      </c>
      <c r="Y663" s="189">
        <f t="shared" ca="1" si="53"/>
        <v>0</v>
      </c>
      <c r="Z663" s="101">
        <f t="shared" ca="1" si="54"/>
        <v>0</v>
      </c>
      <c r="AA663" s="163" t="str">
        <f t="shared" ca="1" si="55"/>
        <v/>
      </c>
      <c r="AB663" s="190" t="str" cm="1">
        <f t="array" aca="1" ref="AB663" ca="1">_xlfn.IFS(Z663=0,"",Z663&gt;2.9,0,Z663&gt;2.4,0.25,Z663&gt;1.9,0.5,Z663&gt;1.5,0.75,Z663&lt;1.6,1)</f>
        <v/>
      </c>
      <c r="AC663" s="191" t="str" cm="1">
        <f t="array" aca="1" ref="AC663" ca="1">_xlfn.IFS(F663=0," ",F663="ALTERNATIVO","REVISAR",F663="REGULAR","NO APLICA")</f>
        <v xml:space="preserve"> </v>
      </c>
      <c r="AD663" s="192" t="str" cm="1">
        <f t="array" ref="AD663">IFERROR(_xlfn.IFS(AND(L663="si",M663="si"),1,AND(L663="no",M663="si"),0.5,AND(L663="si",M663="no"),0.5,AND(L663="no",M663="no"),0),"")</f>
        <v/>
      </c>
    </row>
    <row r="664" spans="1:30">
      <c r="A664" s="101">
        <f ca="1"/>
        <v>0</v>
      </c>
      <c r="B664" s="101">
        <f ca="1"/>
        <v>0</v>
      </c>
      <c r="C664" s="101">
        <f ca="1"/>
        <v>0</v>
      </c>
      <c r="D664" s="101">
        <f ca="1"/>
        <v>0</v>
      </c>
      <c r="E664" s="101">
        <f ca="1"/>
        <v>0</v>
      </c>
      <c r="F664" s="101">
        <f ca="1"/>
        <v>0</v>
      </c>
      <c r="G664" s="101">
        <f ca="1"/>
        <v>0</v>
      </c>
      <c r="H664" s="101">
        <f ca="1"/>
        <v>0</v>
      </c>
      <c r="I664" s="101">
        <f ca="1"/>
        <v>0</v>
      </c>
      <c r="J664" s="101">
        <f ca="1"/>
        <v>0</v>
      </c>
      <c r="L664" s="205"/>
      <c r="M664" s="205"/>
      <c r="S664" s="92">
        <f t="shared" ca="1" si="52"/>
        <v>0</v>
      </c>
      <c r="U664" s="91">
        <f t="shared" ca="1" si="51"/>
        <v>0</v>
      </c>
      <c r="V664" s="91">
        <f t="shared" ca="1" si="51"/>
        <v>0</v>
      </c>
      <c r="W664" s="91">
        <f t="shared" ca="1" si="51"/>
        <v>0</v>
      </c>
      <c r="X664" s="91" t="str" cm="1">
        <f t="array" aca="1" ref="X664" ca="1">IFERROR(_xlfn.IFS(W664="E",1,W664="G/2",$I$3/2,W664="G/5",$I$3/5,W664="G/10",$I$3/10,W664="i",$I$3),"")</f>
        <v/>
      </c>
      <c r="Y664" s="189">
        <f t="shared" ca="1" si="53"/>
        <v>0</v>
      </c>
      <c r="Z664" s="101">
        <f t="shared" ca="1" si="54"/>
        <v>0</v>
      </c>
      <c r="AA664" s="163" t="str">
        <f t="shared" ca="1" si="55"/>
        <v/>
      </c>
      <c r="AB664" s="190" t="str" cm="1">
        <f t="array" aca="1" ref="AB664" ca="1">_xlfn.IFS(Z664=0,"",Z664&gt;2.9,0,Z664&gt;2.4,0.25,Z664&gt;1.9,0.5,Z664&gt;1.5,0.75,Z664&lt;1.6,1)</f>
        <v/>
      </c>
      <c r="AC664" s="191" t="str" cm="1">
        <f t="array" aca="1" ref="AC664" ca="1">_xlfn.IFS(F664=0," ",F664="ALTERNATIVO","REVISAR",F664="REGULAR","NO APLICA")</f>
        <v xml:space="preserve"> </v>
      </c>
      <c r="AD664" s="192" t="str" cm="1">
        <f t="array" ref="AD664">IFERROR(_xlfn.IFS(AND(L664="si",M664="si"),1,AND(L664="no",M664="si"),0.5,AND(L664="si",M664="no"),0.5,AND(L664="no",M664="no"),0),"")</f>
        <v/>
      </c>
    </row>
    <row r="665" spans="1:30">
      <c r="A665" s="101">
        <f ca="1"/>
        <v>0</v>
      </c>
      <c r="B665" s="101">
        <f ca="1"/>
        <v>0</v>
      </c>
      <c r="C665" s="101">
        <f ca="1"/>
        <v>0</v>
      </c>
      <c r="D665" s="101">
        <f ca="1"/>
        <v>0</v>
      </c>
      <c r="E665" s="101">
        <f ca="1"/>
        <v>0</v>
      </c>
      <c r="F665" s="101">
        <f ca="1"/>
        <v>0</v>
      </c>
      <c r="G665" s="101">
        <f ca="1"/>
        <v>0</v>
      </c>
      <c r="H665" s="101">
        <f ca="1"/>
        <v>0</v>
      </c>
      <c r="I665" s="101">
        <f ca="1"/>
        <v>0</v>
      </c>
      <c r="J665" s="101">
        <f ca="1"/>
        <v>0</v>
      </c>
      <c r="L665" s="205"/>
      <c r="M665" s="205"/>
      <c r="S665" s="92">
        <f t="shared" ca="1" si="52"/>
        <v>0</v>
      </c>
      <c r="U665" s="91">
        <f t="shared" ca="1" si="51"/>
        <v>0</v>
      </c>
      <c r="V665" s="91">
        <f t="shared" ca="1" si="51"/>
        <v>0</v>
      </c>
      <c r="W665" s="91">
        <f t="shared" ca="1" si="51"/>
        <v>0</v>
      </c>
      <c r="X665" s="91" t="str" cm="1">
        <f t="array" aca="1" ref="X665" ca="1">IFERROR(_xlfn.IFS(W665="E",1,W665="G/2",$I$3/2,W665="G/5",$I$3/5,W665="G/10",$I$3/10,W665="i",$I$3),"")</f>
        <v/>
      </c>
      <c r="Y665" s="189">
        <f t="shared" ca="1" si="53"/>
        <v>0</v>
      </c>
      <c r="Z665" s="101">
        <f t="shared" ca="1" si="54"/>
        <v>0</v>
      </c>
      <c r="AA665" s="163" t="str">
        <f t="shared" ca="1" si="55"/>
        <v/>
      </c>
      <c r="AB665" s="190" t="str" cm="1">
        <f t="array" aca="1" ref="AB665" ca="1">_xlfn.IFS(Z665=0,"",Z665&gt;2.9,0,Z665&gt;2.4,0.25,Z665&gt;1.9,0.5,Z665&gt;1.5,0.75,Z665&lt;1.6,1)</f>
        <v/>
      </c>
      <c r="AC665" s="191" t="str" cm="1">
        <f t="array" aca="1" ref="AC665" ca="1">_xlfn.IFS(F665=0," ",F665="ALTERNATIVO","REVISAR",F665="REGULAR","NO APLICA")</f>
        <v xml:space="preserve"> </v>
      </c>
      <c r="AD665" s="192" t="str" cm="1">
        <f t="array" ref="AD665">IFERROR(_xlfn.IFS(AND(L665="si",M665="si"),1,AND(L665="no",M665="si"),0.5,AND(L665="si",M665="no"),0.5,AND(L665="no",M665="no"),0),"")</f>
        <v/>
      </c>
    </row>
    <row r="666" spans="1:30">
      <c r="A666" s="101">
        <f ca="1"/>
        <v>0</v>
      </c>
      <c r="B666" s="101">
        <f ca="1"/>
        <v>0</v>
      </c>
      <c r="C666" s="101">
        <f ca="1"/>
        <v>0</v>
      </c>
      <c r="D666" s="101">
        <f ca="1"/>
        <v>0</v>
      </c>
      <c r="E666" s="101">
        <f ca="1"/>
        <v>0</v>
      </c>
      <c r="F666" s="101">
        <f ca="1"/>
        <v>0</v>
      </c>
      <c r="G666" s="101">
        <f ca="1"/>
        <v>0</v>
      </c>
      <c r="H666" s="101">
        <f ca="1"/>
        <v>0</v>
      </c>
      <c r="I666" s="101">
        <f ca="1"/>
        <v>0</v>
      </c>
      <c r="J666" s="101">
        <f ca="1"/>
        <v>0</v>
      </c>
      <c r="L666" s="205"/>
      <c r="M666" s="205"/>
      <c r="S666" s="92">
        <f t="shared" ca="1" si="52"/>
        <v>0</v>
      </c>
      <c r="U666" s="91">
        <f t="shared" ca="1" si="51"/>
        <v>0</v>
      </c>
      <c r="V666" s="91">
        <f t="shared" ca="1" si="51"/>
        <v>0</v>
      </c>
      <c r="W666" s="91">
        <f t="shared" ca="1" si="51"/>
        <v>0</v>
      </c>
      <c r="X666" s="91" t="str" cm="1">
        <f t="array" aca="1" ref="X666" ca="1">IFERROR(_xlfn.IFS(W666="E",1,W666="G/2",$I$3/2,W666="G/5",$I$3/5,W666="G/10",$I$3/10,W666="i",$I$3),"")</f>
        <v/>
      </c>
      <c r="Y666" s="189">
        <f t="shared" ca="1" si="53"/>
        <v>0</v>
      </c>
      <c r="Z666" s="101">
        <f t="shared" ca="1" si="54"/>
        <v>0</v>
      </c>
      <c r="AA666" s="163" t="str">
        <f t="shared" ca="1" si="55"/>
        <v/>
      </c>
      <c r="AB666" s="190" t="str" cm="1">
        <f t="array" aca="1" ref="AB666" ca="1">_xlfn.IFS(Z666=0,"",Z666&gt;2.9,0,Z666&gt;2.4,0.25,Z666&gt;1.9,0.5,Z666&gt;1.5,0.75,Z666&lt;1.6,1)</f>
        <v/>
      </c>
      <c r="AC666" s="191" t="str" cm="1">
        <f t="array" aca="1" ref="AC666" ca="1">_xlfn.IFS(F666=0," ",F666="ALTERNATIVO","REVISAR",F666="REGULAR","NO APLICA")</f>
        <v xml:space="preserve"> </v>
      </c>
      <c r="AD666" s="192" t="str" cm="1">
        <f t="array" ref="AD666">IFERROR(_xlfn.IFS(AND(L666="si",M666="si"),1,AND(L666="no",M666="si"),0.5,AND(L666="si",M666="no"),0.5,AND(L666="no",M666="no"),0),"")</f>
        <v/>
      </c>
    </row>
    <row r="667" spans="1:30">
      <c r="A667" s="101">
        <f ca="1"/>
        <v>0</v>
      </c>
      <c r="B667" s="101">
        <f ca="1"/>
        <v>0</v>
      </c>
      <c r="C667" s="101">
        <f ca="1"/>
        <v>0</v>
      </c>
      <c r="D667" s="101">
        <f ca="1"/>
        <v>0</v>
      </c>
      <c r="E667" s="101">
        <f ca="1"/>
        <v>0</v>
      </c>
      <c r="F667" s="101">
        <f ca="1"/>
        <v>0</v>
      </c>
      <c r="G667" s="101">
        <f ca="1"/>
        <v>0</v>
      </c>
      <c r="H667" s="101">
        <f ca="1"/>
        <v>0</v>
      </c>
      <c r="I667" s="101">
        <f ca="1"/>
        <v>0</v>
      </c>
      <c r="J667" s="101">
        <f ca="1"/>
        <v>0</v>
      </c>
      <c r="L667" s="205"/>
      <c r="M667" s="205"/>
      <c r="S667" s="92">
        <f t="shared" ca="1" si="52"/>
        <v>0</v>
      </c>
      <c r="U667" s="91">
        <f t="shared" ca="1" si="51"/>
        <v>0</v>
      </c>
      <c r="V667" s="91">
        <f t="shared" ca="1" si="51"/>
        <v>0</v>
      </c>
      <c r="W667" s="91">
        <f t="shared" ca="1" si="51"/>
        <v>0</v>
      </c>
      <c r="X667" s="91" t="str" cm="1">
        <f t="array" aca="1" ref="X667" ca="1">IFERROR(_xlfn.IFS(W667="E",1,W667="G/2",$I$3/2,W667="G/5",$I$3/5,W667="G/10",$I$3/10,W667="i",$I$3),"")</f>
        <v/>
      </c>
      <c r="Y667" s="189">
        <f t="shared" ca="1" si="53"/>
        <v>0</v>
      </c>
      <c r="Z667" s="101">
        <f t="shared" ca="1" si="54"/>
        <v>0</v>
      </c>
      <c r="AA667" s="163" t="str">
        <f t="shared" ca="1" si="55"/>
        <v/>
      </c>
      <c r="AB667" s="190" t="str" cm="1">
        <f t="array" aca="1" ref="AB667" ca="1">_xlfn.IFS(Z667=0,"",Z667&gt;2.9,0,Z667&gt;2.4,0.25,Z667&gt;1.9,0.5,Z667&gt;1.5,0.75,Z667&lt;1.6,1)</f>
        <v/>
      </c>
      <c r="AC667" s="191" t="str" cm="1">
        <f t="array" aca="1" ref="AC667" ca="1">_xlfn.IFS(F667=0," ",F667="ALTERNATIVO","REVISAR",F667="REGULAR","NO APLICA")</f>
        <v xml:space="preserve"> </v>
      </c>
      <c r="AD667" s="192" t="str" cm="1">
        <f t="array" ref="AD667">IFERROR(_xlfn.IFS(AND(L667="si",M667="si"),1,AND(L667="no",M667="si"),0.5,AND(L667="si",M667="no"),0.5,AND(L667="no",M667="no"),0),"")</f>
        <v/>
      </c>
    </row>
    <row r="668" spans="1:30">
      <c r="A668" s="101">
        <f ca="1"/>
        <v>0</v>
      </c>
      <c r="B668" s="101">
        <f ca="1"/>
        <v>0</v>
      </c>
      <c r="C668" s="101">
        <f ca="1"/>
        <v>0</v>
      </c>
      <c r="D668" s="101">
        <f ca="1"/>
        <v>0</v>
      </c>
      <c r="E668" s="101">
        <f ca="1"/>
        <v>0</v>
      </c>
      <c r="F668" s="101">
        <f ca="1"/>
        <v>0</v>
      </c>
      <c r="G668" s="101">
        <f ca="1"/>
        <v>0</v>
      </c>
      <c r="H668" s="101">
        <f ca="1"/>
        <v>0</v>
      </c>
      <c r="I668" s="101">
        <f ca="1"/>
        <v>0</v>
      </c>
      <c r="J668" s="101">
        <f ca="1"/>
        <v>0</v>
      </c>
      <c r="L668" s="205"/>
      <c r="M668" s="205"/>
      <c r="S668" s="92">
        <f t="shared" ca="1" si="52"/>
        <v>0</v>
      </c>
      <c r="U668" s="91">
        <f t="shared" ca="1" si="51"/>
        <v>0</v>
      </c>
      <c r="V668" s="91">
        <f t="shared" ca="1" si="51"/>
        <v>0</v>
      </c>
      <c r="W668" s="91">
        <f t="shared" ca="1" si="51"/>
        <v>0</v>
      </c>
      <c r="X668" s="91" t="str" cm="1">
        <f t="array" aca="1" ref="X668" ca="1">IFERROR(_xlfn.IFS(W668="E",1,W668="G/2",$I$3/2,W668="G/5",$I$3/5,W668="G/10",$I$3/10,W668="i",$I$3),"")</f>
        <v/>
      </c>
      <c r="Y668" s="189">
        <f t="shared" ca="1" si="53"/>
        <v>0</v>
      </c>
      <c r="Z668" s="101">
        <f t="shared" ca="1" si="54"/>
        <v>0</v>
      </c>
      <c r="AA668" s="163" t="str">
        <f t="shared" ca="1" si="55"/>
        <v/>
      </c>
      <c r="AB668" s="190" t="str" cm="1">
        <f t="array" aca="1" ref="AB668" ca="1">_xlfn.IFS(Z668=0,"",Z668&gt;2.9,0,Z668&gt;2.4,0.25,Z668&gt;1.9,0.5,Z668&gt;1.5,0.75,Z668&lt;1.6,1)</f>
        <v/>
      </c>
      <c r="AC668" s="191" t="str" cm="1">
        <f t="array" aca="1" ref="AC668" ca="1">_xlfn.IFS(F668=0," ",F668="ALTERNATIVO","REVISAR",F668="REGULAR","NO APLICA")</f>
        <v xml:space="preserve"> </v>
      </c>
      <c r="AD668" s="192" t="str" cm="1">
        <f t="array" ref="AD668">IFERROR(_xlfn.IFS(AND(L668="si",M668="si"),1,AND(L668="no",M668="si"),0.5,AND(L668="si",M668="no"),0.5,AND(L668="no",M668="no"),0),"")</f>
        <v/>
      </c>
    </row>
    <row r="669" spans="1:30">
      <c r="A669" s="101">
        <f ca="1"/>
        <v>0</v>
      </c>
      <c r="B669" s="101">
        <f ca="1"/>
        <v>0</v>
      </c>
      <c r="C669" s="101">
        <f ca="1"/>
        <v>0</v>
      </c>
      <c r="D669" s="101">
        <f ca="1"/>
        <v>0</v>
      </c>
      <c r="E669" s="101">
        <f ca="1"/>
        <v>0</v>
      </c>
      <c r="F669" s="101">
        <f ca="1"/>
        <v>0</v>
      </c>
      <c r="G669" s="101">
        <f ca="1"/>
        <v>0</v>
      </c>
      <c r="H669" s="101">
        <f ca="1"/>
        <v>0</v>
      </c>
      <c r="I669" s="101">
        <f ca="1"/>
        <v>0</v>
      </c>
      <c r="J669" s="101">
        <f ca="1"/>
        <v>0</v>
      </c>
      <c r="L669" s="205"/>
      <c r="M669" s="205"/>
      <c r="S669" s="92">
        <f t="shared" ca="1" si="52"/>
        <v>0</v>
      </c>
      <c r="U669" s="91">
        <f t="shared" ca="1" si="51"/>
        <v>0</v>
      </c>
      <c r="V669" s="91">
        <f t="shared" ca="1" si="51"/>
        <v>0</v>
      </c>
      <c r="W669" s="91">
        <f t="shared" ca="1" si="51"/>
        <v>0</v>
      </c>
      <c r="X669" s="91" t="str" cm="1">
        <f t="array" aca="1" ref="X669" ca="1">IFERROR(_xlfn.IFS(W669="E",1,W669="G/2",$I$3/2,W669="G/5",$I$3/5,W669="G/10",$I$3/10,W669="i",$I$3),"")</f>
        <v/>
      </c>
      <c r="Y669" s="189">
        <f t="shared" ca="1" si="53"/>
        <v>0</v>
      </c>
      <c r="Z669" s="101">
        <f t="shared" ca="1" si="54"/>
        <v>0</v>
      </c>
      <c r="AA669" s="163" t="str">
        <f t="shared" ca="1" si="55"/>
        <v/>
      </c>
      <c r="AB669" s="190" t="str" cm="1">
        <f t="array" aca="1" ref="AB669" ca="1">_xlfn.IFS(Z669=0,"",Z669&gt;2.9,0,Z669&gt;2.4,0.25,Z669&gt;1.9,0.5,Z669&gt;1.5,0.75,Z669&lt;1.6,1)</f>
        <v/>
      </c>
      <c r="AC669" s="191" t="str" cm="1">
        <f t="array" aca="1" ref="AC669" ca="1">_xlfn.IFS(F669=0," ",F669="ALTERNATIVO","REVISAR",F669="REGULAR","NO APLICA")</f>
        <v xml:space="preserve"> </v>
      </c>
      <c r="AD669" s="192" t="str" cm="1">
        <f t="array" ref="AD669">IFERROR(_xlfn.IFS(AND(L669="si",M669="si"),1,AND(L669="no",M669="si"),0.5,AND(L669="si",M669="no"),0.5,AND(L669="no",M669="no"),0),"")</f>
        <v/>
      </c>
    </row>
    <row r="670" spans="1:30">
      <c r="A670" s="101">
        <f ca="1"/>
        <v>0</v>
      </c>
      <c r="B670" s="101">
        <f ca="1"/>
        <v>0</v>
      </c>
      <c r="C670" s="101">
        <f ca="1"/>
        <v>0</v>
      </c>
      <c r="D670" s="101">
        <f ca="1"/>
        <v>0</v>
      </c>
      <c r="E670" s="101">
        <f ca="1"/>
        <v>0</v>
      </c>
      <c r="F670" s="101">
        <f ca="1"/>
        <v>0</v>
      </c>
      <c r="G670" s="101">
        <f ca="1"/>
        <v>0</v>
      </c>
      <c r="H670" s="101">
        <f ca="1"/>
        <v>0</v>
      </c>
      <c r="I670" s="101">
        <f ca="1"/>
        <v>0</v>
      </c>
      <c r="J670" s="101">
        <f ca="1"/>
        <v>0</v>
      </c>
      <c r="L670" s="205"/>
      <c r="M670" s="205"/>
      <c r="S670" s="92">
        <f t="shared" ca="1" si="52"/>
        <v>0</v>
      </c>
      <c r="U670" s="91">
        <f t="shared" ca="1" si="51"/>
        <v>0</v>
      </c>
      <c r="V670" s="91">
        <f t="shared" ca="1" si="51"/>
        <v>0</v>
      </c>
      <c r="W670" s="91">
        <f t="shared" ca="1" si="51"/>
        <v>0</v>
      </c>
      <c r="X670" s="91" t="str" cm="1">
        <f t="array" aca="1" ref="X670" ca="1">IFERROR(_xlfn.IFS(W670="E",1,W670="G/2",$I$3/2,W670="G/5",$I$3/5,W670="G/10",$I$3/10,W670="i",$I$3),"")</f>
        <v/>
      </c>
      <c r="Y670" s="189">
        <f t="shared" ca="1" si="53"/>
        <v>0</v>
      </c>
      <c r="Z670" s="101">
        <f t="shared" ca="1" si="54"/>
        <v>0</v>
      </c>
      <c r="AA670" s="163" t="str">
        <f t="shared" ca="1" si="55"/>
        <v/>
      </c>
      <c r="AB670" s="190" t="str" cm="1">
        <f t="array" aca="1" ref="AB670" ca="1">_xlfn.IFS(Z670=0,"",Z670&gt;2.9,0,Z670&gt;2.4,0.25,Z670&gt;1.9,0.5,Z670&gt;1.5,0.75,Z670&lt;1.6,1)</f>
        <v/>
      </c>
      <c r="AC670" s="191" t="str" cm="1">
        <f t="array" aca="1" ref="AC670" ca="1">_xlfn.IFS(F670=0," ",F670="ALTERNATIVO","REVISAR",F670="REGULAR","NO APLICA")</f>
        <v xml:space="preserve"> </v>
      </c>
      <c r="AD670" s="192" t="str" cm="1">
        <f t="array" ref="AD670">IFERROR(_xlfn.IFS(AND(L670="si",M670="si"),1,AND(L670="no",M670="si"),0.5,AND(L670="si",M670="no"),0.5,AND(L670="no",M670="no"),0),"")</f>
        <v/>
      </c>
    </row>
    <row r="671" spans="1:30">
      <c r="A671" s="101">
        <f ca="1"/>
        <v>0</v>
      </c>
      <c r="B671" s="101">
        <f ca="1"/>
        <v>0</v>
      </c>
      <c r="C671" s="101">
        <f ca="1"/>
        <v>0</v>
      </c>
      <c r="D671" s="101">
        <f ca="1"/>
        <v>0</v>
      </c>
      <c r="E671" s="101">
        <f ca="1"/>
        <v>0</v>
      </c>
      <c r="F671" s="101">
        <f ca="1"/>
        <v>0</v>
      </c>
      <c r="G671" s="101">
        <f ca="1"/>
        <v>0</v>
      </c>
      <c r="H671" s="101">
        <f ca="1"/>
        <v>0</v>
      </c>
      <c r="I671" s="101">
        <f ca="1"/>
        <v>0</v>
      </c>
      <c r="J671" s="101">
        <f ca="1"/>
        <v>0</v>
      </c>
      <c r="L671" s="205"/>
      <c r="M671" s="205"/>
      <c r="S671" s="92">
        <f t="shared" ca="1" si="52"/>
        <v>0</v>
      </c>
      <c r="U671" s="91">
        <f t="shared" ca="1" si="51"/>
        <v>0</v>
      </c>
      <c r="V671" s="91">
        <f t="shared" ca="1" si="51"/>
        <v>0</v>
      </c>
      <c r="W671" s="91">
        <f t="shared" ca="1" si="51"/>
        <v>0</v>
      </c>
      <c r="X671" s="91" t="str" cm="1">
        <f t="array" aca="1" ref="X671" ca="1">IFERROR(_xlfn.IFS(W671="E",1,W671="G/2",$I$3/2,W671="G/5",$I$3/5,W671="G/10",$I$3/10,W671="i",$I$3),"")</f>
        <v/>
      </c>
      <c r="Y671" s="189">
        <f t="shared" ca="1" si="53"/>
        <v>0</v>
      </c>
      <c r="Z671" s="101">
        <f t="shared" ca="1" si="54"/>
        <v>0</v>
      </c>
      <c r="AA671" s="163" t="str">
        <f t="shared" ca="1" si="55"/>
        <v/>
      </c>
      <c r="AB671" s="190" t="str" cm="1">
        <f t="array" aca="1" ref="AB671" ca="1">_xlfn.IFS(Z671=0,"",Z671&gt;2.9,0,Z671&gt;2.4,0.25,Z671&gt;1.9,0.5,Z671&gt;1.5,0.75,Z671&lt;1.6,1)</f>
        <v/>
      </c>
      <c r="AC671" s="191" t="str" cm="1">
        <f t="array" aca="1" ref="AC671" ca="1">_xlfn.IFS(F671=0," ",F671="ALTERNATIVO","REVISAR",F671="REGULAR","NO APLICA")</f>
        <v xml:space="preserve"> </v>
      </c>
      <c r="AD671" s="192" t="str" cm="1">
        <f t="array" ref="AD671">IFERROR(_xlfn.IFS(AND(L671="si",M671="si"),1,AND(L671="no",M671="si"),0.5,AND(L671="si",M671="no"),0.5,AND(L671="no",M671="no"),0),"")</f>
        <v/>
      </c>
    </row>
    <row r="672" spans="1:30">
      <c r="A672" s="101">
        <f ca="1"/>
        <v>0</v>
      </c>
      <c r="B672" s="101">
        <f ca="1"/>
        <v>0</v>
      </c>
      <c r="C672" s="101">
        <f ca="1"/>
        <v>0</v>
      </c>
      <c r="D672" s="101">
        <f ca="1"/>
        <v>0</v>
      </c>
      <c r="E672" s="101">
        <f ca="1"/>
        <v>0</v>
      </c>
      <c r="F672" s="101">
        <f ca="1"/>
        <v>0</v>
      </c>
      <c r="G672" s="101">
        <f ca="1"/>
        <v>0</v>
      </c>
      <c r="H672" s="101">
        <f ca="1"/>
        <v>0</v>
      </c>
      <c r="I672" s="101">
        <f ca="1"/>
        <v>0</v>
      </c>
      <c r="J672" s="101">
        <f ca="1"/>
        <v>0</v>
      </c>
      <c r="L672" s="205"/>
      <c r="M672" s="205"/>
      <c r="S672" s="92">
        <f t="shared" ca="1" si="52"/>
        <v>0</v>
      </c>
      <c r="U672" s="91">
        <f t="shared" ca="1" si="51"/>
        <v>0</v>
      </c>
      <c r="V672" s="91">
        <f t="shared" ca="1" si="51"/>
        <v>0</v>
      </c>
      <c r="W672" s="91">
        <f t="shared" ca="1" si="51"/>
        <v>0</v>
      </c>
      <c r="X672" s="91" t="str" cm="1">
        <f t="array" aca="1" ref="X672" ca="1">IFERROR(_xlfn.IFS(W672="E",1,W672="G/2",$I$3/2,W672="G/5",$I$3/5,W672="G/10",$I$3/10,W672="i",$I$3),"")</f>
        <v/>
      </c>
      <c r="Y672" s="189">
        <f t="shared" ca="1" si="53"/>
        <v>0</v>
      </c>
      <c r="Z672" s="101">
        <f t="shared" ca="1" si="54"/>
        <v>0</v>
      </c>
      <c r="AA672" s="163" t="str">
        <f t="shared" ca="1" si="55"/>
        <v/>
      </c>
      <c r="AB672" s="190" t="str" cm="1">
        <f t="array" aca="1" ref="AB672" ca="1">_xlfn.IFS(Z672=0,"",Z672&gt;2.9,0,Z672&gt;2.4,0.25,Z672&gt;1.9,0.5,Z672&gt;1.5,0.75,Z672&lt;1.6,1)</f>
        <v/>
      </c>
      <c r="AC672" s="191" t="str" cm="1">
        <f t="array" aca="1" ref="AC672" ca="1">_xlfn.IFS(F672=0," ",F672="ALTERNATIVO","REVISAR",F672="REGULAR","NO APLICA")</f>
        <v xml:space="preserve"> </v>
      </c>
      <c r="AD672" s="192" t="str" cm="1">
        <f t="array" ref="AD672">IFERROR(_xlfn.IFS(AND(L672="si",M672="si"),1,AND(L672="no",M672="si"),0.5,AND(L672="si",M672="no"),0.5,AND(L672="no",M672="no"),0),"")</f>
        <v/>
      </c>
    </row>
    <row r="673" spans="1:30">
      <c r="A673" s="101">
        <f ca="1"/>
        <v>0</v>
      </c>
      <c r="B673" s="101">
        <f ca="1"/>
        <v>0</v>
      </c>
      <c r="C673" s="101">
        <f ca="1"/>
        <v>0</v>
      </c>
      <c r="D673" s="101">
        <f ca="1"/>
        <v>0</v>
      </c>
      <c r="E673" s="101">
        <f ca="1"/>
        <v>0</v>
      </c>
      <c r="F673" s="101">
        <f ca="1"/>
        <v>0</v>
      </c>
      <c r="G673" s="101">
        <f ca="1"/>
        <v>0</v>
      </c>
      <c r="H673" s="101">
        <f ca="1"/>
        <v>0</v>
      </c>
      <c r="I673" s="101">
        <f ca="1"/>
        <v>0</v>
      </c>
      <c r="J673" s="101">
        <f ca="1"/>
        <v>0</v>
      </c>
      <c r="L673" s="205"/>
      <c r="M673" s="205"/>
      <c r="S673" s="92">
        <f t="shared" ca="1" si="52"/>
        <v>0</v>
      </c>
      <c r="U673" s="91">
        <f t="shared" ca="1" si="51"/>
        <v>0</v>
      </c>
      <c r="V673" s="91">
        <f t="shared" ca="1" si="51"/>
        <v>0</v>
      </c>
      <c r="W673" s="91">
        <f t="shared" ca="1" si="51"/>
        <v>0</v>
      </c>
      <c r="X673" s="91" t="str" cm="1">
        <f t="array" aca="1" ref="X673" ca="1">IFERROR(_xlfn.IFS(W673="E",1,W673="G/2",$I$3/2,W673="G/5",$I$3/5,W673="G/10",$I$3/10,W673="i",$I$3),"")</f>
        <v/>
      </c>
      <c r="Y673" s="189">
        <f t="shared" ca="1" si="53"/>
        <v>0</v>
      </c>
      <c r="Z673" s="101">
        <f t="shared" ca="1" si="54"/>
        <v>0</v>
      </c>
      <c r="AA673" s="163" t="str">
        <f t="shared" ca="1" si="55"/>
        <v/>
      </c>
      <c r="AB673" s="190" t="str" cm="1">
        <f t="array" aca="1" ref="AB673" ca="1">_xlfn.IFS(Z673=0,"",Z673&gt;2.9,0,Z673&gt;2.4,0.25,Z673&gt;1.9,0.5,Z673&gt;1.5,0.75,Z673&lt;1.6,1)</f>
        <v/>
      </c>
      <c r="AC673" s="191" t="str" cm="1">
        <f t="array" aca="1" ref="AC673" ca="1">_xlfn.IFS(F673=0," ",F673="ALTERNATIVO","REVISAR",F673="REGULAR","NO APLICA")</f>
        <v xml:space="preserve"> </v>
      </c>
      <c r="AD673" s="192" t="str" cm="1">
        <f t="array" ref="AD673">IFERROR(_xlfn.IFS(AND(L673="si",M673="si"),1,AND(L673="no",M673="si"),0.5,AND(L673="si",M673="no"),0.5,AND(L673="no",M673="no"),0),"")</f>
        <v/>
      </c>
    </row>
    <row r="674" spans="1:30">
      <c r="A674" s="101">
        <f ca="1"/>
        <v>0</v>
      </c>
      <c r="B674" s="101">
        <f ca="1"/>
        <v>0</v>
      </c>
      <c r="C674" s="101">
        <f ca="1"/>
        <v>0</v>
      </c>
      <c r="D674" s="101">
        <f ca="1"/>
        <v>0</v>
      </c>
      <c r="E674" s="101">
        <f ca="1"/>
        <v>0</v>
      </c>
      <c r="F674" s="101">
        <f ca="1"/>
        <v>0</v>
      </c>
      <c r="G674" s="101">
        <f ca="1"/>
        <v>0</v>
      </c>
      <c r="H674" s="101">
        <f ca="1"/>
        <v>0</v>
      </c>
      <c r="I674" s="101">
        <f ca="1"/>
        <v>0</v>
      </c>
      <c r="J674" s="101">
        <f ca="1"/>
        <v>0</v>
      </c>
      <c r="L674" s="205"/>
      <c r="M674" s="205"/>
      <c r="S674" s="92">
        <f t="shared" ca="1" si="52"/>
        <v>0</v>
      </c>
      <c r="U674" s="91">
        <f t="shared" ca="1" si="51"/>
        <v>0</v>
      </c>
      <c r="V674" s="91">
        <f t="shared" ca="1" si="51"/>
        <v>0</v>
      </c>
      <c r="W674" s="91">
        <f t="shared" ca="1" si="51"/>
        <v>0</v>
      </c>
      <c r="X674" s="91" t="str" cm="1">
        <f t="array" aca="1" ref="X674" ca="1">IFERROR(_xlfn.IFS(W674="E",1,W674="G/2",$I$3/2,W674="G/5",$I$3/5,W674="G/10",$I$3/10,W674="i",$I$3),"")</f>
        <v/>
      </c>
      <c r="Y674" s="189">
        <f t="shared" ca="1" si="53"/>
        <v>0</v>
      </c>
      <c r="Z674" s="101">
        <f t="shared" ca="1" si="54"/>
        <v>0</v>
      </c>
      <c r="AA674" s="163" t="str">
        <f t="shared" ca="1" si="55"/>
        <v/>
      </c>
      <c r="AB674" s="190" t="str" cm="1">
        <f t="array" aca="1" ref="AB674" ca="1">_xlfn.IFS(Z674=0,"",Z674&gt;2.9,0,Z674&gt;2.4,0.25,Z674&gt;1.9,0.5,Z674&gt;1.5,0.75,Z674&lt;1.6,1)</f>
        <v/>
      </c>
      <c r="AC674" s="191" t="str" cm="1">
        <f t="array" aca="1" ref="AC674" ca="1">_xlfn.IFS(F674=0," ",F674="ALTERNATIVO","REVISAR",F674="REGULAR","NO APLICA")</f>
        <v xml:space="preserve"> </v>
      </c>
      <c r="AD674" s="192" t="str" cm="1">
        <f t="array" ref="AD674">IFERROR(_xlfn.IFS(AND(L674="si",M674="si"),1,AND(L674="no",M674="si"),0.5,AND(L674="si",M674="no"),0.5,AND(L674="no",M674="no"),0),"")</f>
        <v/>
      </c>
    </row>
    <row r="675" spans="1:30">
      <c r="A675" s="101">
        <f ca="1"/>
        <v>0</v>
      </c>
      <c r="B675" s="101">
        <f ca="1"/>
        <v>0</v>
      </c>
      <c r="C675" s="101">
        <f ca="1"/>
        <v>0</v>
      </c>
      <c r="D675" s="101">
        <f ca="1"/>
        <v>0</v>
      </c>
      <c r="E675" s="101">
        <f ca="1"/>
        <v>0</v>
      </c>
      <c r="F675" s="101">
        <f ca="1"/>
        <v>0</v>
      </c>
      <c r="G675" s="101">
        <f ca="1"/>
        <v>0</v>
      </c>
      <c r="H675" s="101">
        <f ca="1"/>
        <v>0</v>
      </c>
      <c r="I675" s="101">
        <f ca="1"/>
        <v>0</v>
      </c>
      <c r="J675" s="101">
        <f ca="1"/>
        <v>0</v>
      </c>
      <c r="L675" s="205"/>
      <c r="M675" s="205"/>
      <c r="S675" s="92">
        <f t="shared" ca="1" si="52"/>
        <v>0</v>
      </c>
      <c r="U675" s="91">
        <f t="shared" ca="1" si="51"/>
        <v>0</v>
      </c>
      <c r="V675" s="91">
        <f t="shared" ca="1" si="51"/>
        <v>0</v>
      </c>
      <c r="W675" s="91">
        <f t="shared" ca="1" si="51"/>
        <v>0</v>
      </c>
      <c r="X675" s="91" t="str" cm="1">
        <f t="array" aca="1" ref="X675" ca="1">IFERROR(_xlfn.IFS(W675="E",1,W675="G/2",$I$3/2,W675="G/5",$I$3/5,W675="G/10",$I$3/10,W675="i",$I$3),"")</f>
        <v/>
      </c>
      <c r="Y675" s="189">
        <f t="shared" ca="1" si="53"/>
        <v>0</v>
      </c>
      <c r="Z675" s="101">
        <f t="shared" ca="1" si="54"/>
        <v>0</v>
      </c>
      <c r="AA675" s="163" t="str">
        <f t="shared" ca="1" si="55"/>
        <v/>
      </c>
      <c r="AB675" s="190" t="str" cm="1">
        <f t="array" aca="1" ref="AB675" ca="1">_xlfn.IFS(Z675=0,"",Z675&gt;2.9,0,Z675&gt;2.4,0.25,Z675&gt;1.9,0.5,Z675&gt;1.5,0.75,Z675&lt;1.6,1)</f>
        <v/>
      </c>
      <c r="AC675" s="191" t="str" cm="1">
        <f t="array" aca="1" ref="AC675" ca="1">_xlfn.IFS(F675=0," ",F675="ALTERNATIVO","REVISAR",F675="REGULAR","NO APLICA")</f>
        <v xml:space="preserve"> </v>
      </c>
      <c r="AD675" s="192" t="str" cm="1">
        <f t="array" ref="AD675">IFERROR(_xlfn.IFS(AND(L675="si",M675="si"),1,AND(L675="no",M675="si"),0.5,AND(L675="si",M675="no"),0.5,AND(L675="no",M675="no"),0),"")</f>
        <v/>
      </c>
    </row>
    <row r="676" spans="1:30">
      <c r="A676" s="101">
        <f ca="1"/>
        <v>0</v>
      </c>
      <c r="B676" s="101">
        <f ca="1"/>
        <v>0</v>
      </c>
      <c r="C676" s="101">
        <f ca="1"/>
        <v>0</v>
      </c>
      <c r="D676" s="101">
        <f ca="1"/>
        <v>0</v>
      </c>
      <c r="E676" s="101">
        <f ca="1"/>
        <v>0</v>
      </c>
      <c r="F676" s="101">
        <f ca="1"/>
        <v>0</v>
      </c>
      <c r="G676" s="101">
        <f ca="1"/>
        <v>0</v>
      </c>
      <c r="H676" s="101">
        <f ca="1"/>
        <v>0</v>
      </c>
      <c r="I676" s="101">
        <f ca="1"/>
        <v>0</v>
      </c>
      <c r="J676" s="101">
        <f ca="1"/>
        <v>0</v>
      </c>
      <c r="L676" s="205"/>
      <c r="M676" s="205"/>
      <c r="S676" s="92">
        <f t="shared" ca="1" si="52"/>
        <v>0</v>
      </c>
      <c r="U676" s="91">
        <f t="shared" ca="1" si="51"/>
        <v>0</v>
      </c>
      <c r="V676" s="91">
        <f t="shared" ca="1" si="51"/>
        <v>0</v>
      </c>
      <c r="W676" s="91">
        <f t="shared" ca="1" si="51"/>
        <v>0</v>
      </c>
      <c r="X676" s="91" t="str" cm="1">
        <f t="array" aca="1" ref="X676" ca="1">IFERROR(_xlfn.IFS(W676="E",1,W676="G/2",$I$3/2,W676="G/5",$I$3/5,W676="G/10",$I$3/10,W676="i",$I$3),"")</f>
        <v/>
      </c>
      <c r="Y676" s="189">
        <f t="shared" ca="1" si="53"/>
        <v>0</v>
      </c>
      <c r="Z676" s="101">
        <f t="shared" ca="1" si="54"/>
        <v>0</v>
      </c>
      <c r="AA676" s="163" t="str">
        <f t="shared" ca="1" si="55"/>
        <v/>
      </c>
      <c r="AB676" s="190" t="str" cm="1">
        <f t="array" aca="1" ref="AB676" ca="1">_xlfn.IFS(Z676=0,"",Z676&gt;2.9,0,Z676&gt;2.4,0.25,Z676&gt;1.9,0.5,Z676&gt;1.5,0.75,Z676&lt;1.6,1)</f>
        <v/>
      </c>
      <c r="AC676" s="191" t="str" cm="1">
        <f t="array" aca="1" ref="AC676" ca="1">_xlfn.IFS(F676=0," ",F676="ALTERNATIVO","REVISAR",F676="REGULAR","NO APLICA")</f>
        <v xml:space="preserve"> </v>
      </c>
      <c r="AD676" s="192" t="str" cm="1">
        <f t="array" ref="AD676">IFERROR(_xlfn.IFS(AND(L676="si",M676="si"),1,AND(L676="no",M676="si"),0.5,AND(L676="si",M676="no"),0.5,AND(L676="no",M676="no"),0),"")</f>
        <v/>
      </c>
    </row>
    <row r="677" spans="1:30">
      <c r="A677" s="101">
        <f ca="1"/>
        <v>0</v>
      </c>
      <c r="B677" s="101">
        <f ca="1"/>
        <v>0</v>
      </c>
      <c r="C677" s="101">
        <f ca="1"/>
        <v>0</v>
      </c>
      <c r="D677" s="101">
        <f ca="1"/>
        <v>0</v>
      </c>
      <c r="E677" s="101">
        <f ca="1"/>
        <v>0</v>
      </c>
      <c r="F677" s="101">
        <f ca="1"/>
        <v>0</v>
      </c>
      <c r="G677" s="101">
        <f ca="1"/>
        <v>0</v>
      </c>
      <c r="H677" s="101">
        <f ca="1"/>
        <v>0</v>
      </c>
      <c r="I677" s="101">
        <f ca="1"/>
        <v>0</v>
      </c>
      <c r="J677" s="101">
        <f ca="1"/>
        <v>0</v>
      </c>
      <c r="L677" s="205"/>
      <c r="M677" s="205"/>
      <c r="S677" s="92">
        <f t="shared" ca="1" si="52"/>
        <v>0</v>
      </c>
      <c r="U677" s="91">
        <f t="shared" ref="U677:W740" ca="1" si="56">IFERROR(A677,"")</f>
        <v>0</v>
      </c>
      <c r="V677" s="91">
        <f t="shared" ca="1" si="56"/>
        <v>0</v>
      </c>
      <c r="W677" s="91">
        <f t="shared" ca="1" si="56"/>
        <v>0</v>
      </c>
      <c r="X677" s="91" t="str" cm="1">
        <f t="array" aca="1" ref="X677" ca="1">IFERROR(_xlfn.IFS(W677="E",1,W677="G/2",$I$3/2,W677="G/5",$I$3/5,W677="G/10",$I$3/10,W677="i",$I$3),"")</f>
        <v/>
      </c>
      <c r="Y677" s="189">
        <f t="shared" ca="1" si="53"/>
        <v>0</v>
      </c>
      <c r="Z677" s="101">
        <f t="shared" ca="1" si="54"/>
        <v>0</v>
      </c>
      <c r="AA677" s="163" t="str">
        <f t="shared" ca="1" si="55"/>
        <v/>
      </c>
      <c r="AB677" s="190" t="str" cm="1">
        <f t="array" aca="1" ref="AB677" ca="1">_xlfn.IFS(Z677=0,"",Z677&gt;2.9,0,Z677&gt;2.4,0.25,Z677&gt;1.9,0.5,Z677&gt;1.5,0.75,Z677&lt;1.6,1)</f>
        <v/>
      </c>
      <c r="AC677" s="191" t="str" cm="1">
        <f t="array" aca="1" ref="AC677" ca="1">_xlfn.IFS(F677=0," ",F677="ALTERNATIVO","REVISAR",F677="REGULAR","NO APLICA")</f>
        <v xml:space="preserve"> </v>
      </c>
      <c r="AD677" s="192" t="str" cm="1">
        <f t="array" ref="AD677">IFERROR(_xlfn.IFS(AND(L677="si",M677="si"),1,AND(L677="no",M677="si"),0.5,AND(L677="si",M677="no"),0.5,AND(L677="no",M677="no"),0),"")</f>
        <v/>
      </c>
    </row>
    <row r="678" spans="1:30">
      <c r="A678" s="101">
        <f ca="1"/>
        <v>0</v>
      </c>
      <c r="B678" s="101">
        <f ca="1"/>
        <v>0</v>
      </c>
      <c r="C678" s="101">
        <f ca="1"/>
        <v>0</v>
      </c>
      <c r="D678" s="101">
        <f ca="1"/>
        <v>0</v>
      </c>
      <c r="E678" s="101">
        <f ca="1"/>
        <v>0</v>
      </c>
      <c r="F678" s="101">
        <f ca="1"/>
        <v>0</v>
      </c>
      <c r="G678" s="101">
        <f ca="1"/>
        <v>0</v>
      </c>
      <c r="H678" s="101">
        <f ca="1"/>
        <v>0</v>
      </c>
      <c r="I678" s="101">
        <f ca="1"/>
        <v>0</v>
      </c>
      <c r="J678" s="101">
        <f ca="1"/>
        <v>0</v>
      </c>
      <c r="L678" s="205"/>
      <c r="M678" s="205"/>
      <c r="S678" s="92">
        <f t="shared" ca="1" si="52"/>
        <v>0</v>
      </c>
      <c r="U678" s="91">
        <f t="shared" ca="1" si="56"/>
        <v>0</v>
      </c>
      <c r="V678" s="91">
        <f t="shared" ca="1" si="56"/>
        <v>0</v>
      </c>
      <c r="W678" s="91">
        <f t="shared" ca="1" si="56"/>
        <v>0</v>
      </c>
      <c r="X678" s="91" t="str" cm="1">
        <f t="array" aca="1" ref="X678" ca="1">IFERROR(_xlfn.IFS(W678="E",1,W678="G/2",$I$3/2,W678="G/5",$I$3/5,W678="G/10",$I$3/10,W678="i",$I$3),"")</f>
        <v/>
      </c>
      <c r="Y678" s="189">
        <f t="shared" ca="1" si="53"/>
        <v>0</v>
      </c>
      <c r="Z678" s="101">
        <f t="shared" ca="1" si="54"/>
        <v>0</v>
      </c>
      <c r="AA678" s="163" t="str">
        <f t="shared" ca="1" si="55"/>
        <v/>
      </c>
      <c r="AB678" s="190" t="str" cm="1">
        <f t="array" aca="1" ref="AB678" ca="1">_xlfn.IFS(Z678=0,"",Z678&gt;2.9,0,Z678&gt;2.4,0.25,Z678&gt;1.9,0.5,Z678&gt;1.5,0.75,Z678&lt;1.6,1)</f>
        <v/>
      </c>
      <c r="AC678" s="191" t="str" cm="1">
        <f t="array" aca="1" ref="AC678" ca="1">_xlfn.IFS(F678=0," ",F678="ALTERNATIVO","REVISAR",F678="REGULAR","NO APLICA")</f>
        <v xml:space="preserve"> </v>
      </c>
      <c r="AD678" s="192" t="str" cm="1">
        <f t="array" ref="AD678">IFERROR(_xlfn.IFS(AND(L678="si",M678="si"),1,AND(L678="no",M678="si"),0.5,AND(L678="si",M678="no"),0.5,AND(L678="no",M678="no"),0),"")</f>
        <v/>
      </c>
    </row>
    <row r="679" spans="1:30">
      <c r="A679" s="101">
        <f ca="1"/>
        <v>0</v>
      </c>
      <c r="B679" s="101">
        <f ca="1"/>
        <v>0</v>
      </c>
      <c r="C679" s="101">
        <f ca="1"/>
        <v>0</v>
      </c>
      <c r="D679" s="101">
        <f ca="1"/>
        <v>0</v>
      </c>
      <c r="E679" s="101">
        <f ca="1"/>
        <v>0</v>
      </c>
      <c r="F679" s="101">
        <f ca="1"/>
        <v>0</v>
      </c>
      <c r="G679" s="101">
        <f ca="1"/>
        <v>0</v>
      </c>
      <c r="H679" s="101">
        <f ca="1"/>
        <v>0</v>
      </c>
      <c r="I679" s="101">
        <f ca="1"/>
        <v>0</v>
      </c>
      <c r="J679" s="101">
        <f ca="1"/>
        <v>0</v>
      </c>
      <c r="L679" s="205"/>
      <c r="M679" s="205"/>
      <c r="S679" s="92">
        <f t="shared" ca="1" si="52"/>
        <v>0</v>
      </c>
      <c r="U679" s="91">
        <f t="shared" ca="1" si="56"/>
        <v>0</v>
      </c>
      <c r="V679" s="91">
        <f t="shared" ca="1" si="56"/>
        <v>0</v>
      </c>
      <c r="W679" s="91">
        <f t="shared" ca="1" si="56"/>
        <v>0</v>
      </c>
      <c r="X679" s="91" t="str" cm="1">
        <f t="array" aca="1" ref="X679" ca="1">IFERROR(_xlfn.IFS(W679="E",1,W679="G/2",$I$3/2,W679="G/5",$I$3/5,W679="G/10",$I$3/10,W679="i",$I$3),"")</f>
        <v/>
      </c>
      <c r="Y679" s="189">
        <f t="shared" ca="1" si="53"/>
        <v>0</v>
      </c>
      <c r="Z679" s="101">
        <f t="shared" ca="1" si="54"/>
        <v>0</v>
      </c>
      <c r="AA679" s="163" t="str">
        <f t="shared" ca="1" si="55"/>
        <v/>
      </c>
      <c r="AB679" s="190" t="str" cm="1">
        <f t="array" aca="1" ref="AB679" ca="1">_xlfn.IFS(Z679=0,"",Z679&gt;2.9,0,Z679&gt;2.4,0.25,Z679&gt;1.9,0.5,Z679&gt;1.5,0.75,Z679&lt;1.6,1)</f>
        <v/>
      </c>
      <c r="AC679" s="191" t="str" cm="1">
        <f t="array" aca="1" ref="AC679" ca="1">_xlfn.IFS(F679=0," ",F679="ALTERNATIVO","REVISAR",F679="REGULAR","NO APLICA")</f>
        <v xml:space="preserve"> </v>
      </c>
      <c r="AD679" s="192" t="str" cm="1">
        <f t="array" ref="AD679">IFERROR(_xlfn.IFS(AND(L679="si",M679="si"),1,AND(L679="no",M679="si"),0.5,AND(L679="si",M679="no"),0.5,AND(L679="no",M679="no"),0),"")</f>
        <v/>
      </c>
    </row>
    <row r="680" spans="1:30">
      <c r="A680" s="101">
        <f ca="1"/>
        <v>0</v>
      </c>
      <c r="B680" s="101">
        <f ca="1"/>
        <v>0</v>
      </c>
      <c r="C680" s="101">
        <f ca="1"/>
        <v>0</v>
      </c>
      <c r="D680" s="101">
        <f ca="1"/>
        <v>0</v>
      </c>
      <c r="E680" s="101">
        <f ca="1"/>
        <v>0</v>
      </c>
      <c r="F680" s="101">
        <f ca="1"/>
        <v>0</v>
      </c>
      <c r="G680" s="101">
        <f ca="1"/>
        <v>0</v>
      </c>
      <c r="H680" s="101">
        <f ca="1"/>
        <v>0</v>
      </c>
      <c r="I680" s="101">
        <f ca="1"/>
        <v>0</v>
      </c>
      <c r="J680" s="101">
        <f ca="1"/>
        <v>0</v>
      </c>
      <c r="L680" s="205"/>
      <c r="M680" s="205"/>
      <c r="S680" s="92">
        <f t="shared" ca="1" si="52"/>
        <v>0</v>
      </c>
      <c r="U680" s="91">
        <f t="shared" ca="1" si="56"/>
        <v>0</v>
      </c>
      <c r="V680" s="91">
        <f t="shared" ca="1" si="56"/>
        <v>0</v>
      </c>
      <c r="W680" s="91">
        <f t="shared" ca="1" si="56"/>
        <v>0</v>
      </c>
      <c r="X680" s="91" t="str" cm="1">
        <f t="array" aca="1" ref="X680" ca="1">IFERROR(_xlfn.IFS(W680="E",1,W680="G/2",$I$3/2,W680="G/5",$I$3/5,W680="G/10",$I$3/10,W680="i",$I$3),"")</f>
        <v/>
      </c>
      <c r="Y680" s="189">
        <f t="shared" ca="1" si="53"/>
        <v>0</v>
      </c>
      <c r="Z680" s="101">
        <f t="shared" ca="1" si="54"/>
        <v>0</v>
      </c>
      <c r="AA680" s="163" t="str">
        <f t="shared" ca="1" si="55"/>
        <v/>
      </c>
      <c r="AB680" s="190" t="str" cm="1">
        <f t="array" aca="1" ref="AB680" ca="1">_xlfn.IFS(Z680=0,"",Z680&gt;2.9,0,Z680&gt;2.4,0.25,Z680&gt;1.9,0.5,Z680&gt;1.5,0.75,Z680&lt;1.6,1)</f>
        <v/>
      </c>
      <c r="AC680" s="191" t="str" cm="1">
        <f t="array" aca="1" ref="AC680" ca="1">_xlfn.IFS(F680=0," ",F680="ALTERNATIVO","REVISAR",F680="REGULAR","NO APLICA")</f>
        <v xml:space="preserve"> </v>
      </c>
      <c r="AD680" s="192" t="str" cm="1">
        <f t="array" ref="AD680">IFERROR(_xlfn.IFS(AND(L680="si",M680="si"),1,AND(L680="no",M680="si"),0.5,AND(L680="si",M680="no"),0.5,AND(L680="no",M680="no"),0),"")</f>
        <v/>
      </c>
    </row>
    <row r="681" spans="1:30">
      <c r="A681" s="101">
        <f ca="1"/>
        <v>0</v>
      </c>
      <c r="B681" s="101">
        <f ca="1"/>
        <v>0</v>
      </c>
      <c r="C681" s="101">
        <f ca="1"/>
        <v>0</v>
      </c>
      <c r="D681" s="101">
        <f ca="1"/>
        <v>0</v>
      </c>
      <c r="E681" s="101">
        <f ca="1"/>
        <v>0</v>
      </c>
      <c r="F681" s="101">
        <f ca="1"/>
        <v>0</v>
      </c>
      <c r="G681" s="101">
        <f ca="1"/>
        <v>0</v>
      </c>
      <c r="H681" s="101">
        <f ca="1"/>
        <v>0</v>
      </c>
      <c r="I681" s="101">
        <f ca="1"/>
        <v>0</v>
      </c>
      <c r="J681" s="101">
        <f ca="1"/>
        <v>0</v>
      </c>
      <c r="L681" s="205"/>
      <c r="M681" s="205"/>
      <c r="S681" s="92">
        <f t="shared" ca="1" si="52"/>
        <v>0</v>
      </c>
      <c r="U681" s="91">
        <f t="shared" ca="1" si="56"/>
        <v>0</v>
      </c>
      <c r="V681" s="91">
        <f t="shared" ca="1" si="56"/>
        <v>0</v>
      </c>
      <c r="W681" s="91">
        <f t="shared" ca="1" si="56"/>
        <v>0</v>
      </c>
      <c r="X681" s="91" t="str" cm="1">
        <f t="array" aca="1" ref="X681" ca="1">IFERROR(_xlfn.IFS(W681="E",1,W681="G/2",$I$3/2,W681="G/5",$I$3/5,W681="G/10",$I$3/10,W681="i",$I$3),"")</f>
        <v/>
      </c>
      <c r="Y681" s="189">
        <f t="shared" ca="1" si="53"/>
        <v>0</v>
      </c>
      <c r="Z681" s="101">
        <f t="shared" ca="1" si="54"/>
        <v>0</v>
      </c>
      <c r="AA681" s="163" t="str">
        <f t="shared" ca="1" si="55"/>
        <v/>
      </c>
      <c r="AB681" s="190" t="str" cm="1">
        <f t="array" aca="1" ref="AB681" ca="1">_xlfn.IFS(Z681=0,"",Z681&gt;2.9,0,Z681&gt;2.4,0.25,Z681&gt;1.9,0.5,Z681&gt;1.5,0.75,Z681&lt;1.6,1)</f>
        <v/>
      </c>
      <c r="AC681" s="191" t="str" cm="1">
        <f t="array" aca="1" ref="AC681" ca="1">_xlfn.IFS(F681=0," ",F681="ALTERNATIVO","REVISAR",F681="REGULAR","NO APLICA")</f>
        <v xml:space="preserve"> </v>
      </c>
      <c r="AD681" s="192" t="str" cm="1">
        <f t="array" ref="AD681">IFERROR(_xlfn.IFS(AND(L681="si",M681="si"),1,AND(L681="no",M681="si"),0.5,AND(L681="si",M681="no"),0.5,AND(L681="no",M681="no"),0),"")</f>
        <v/>
      </c>
    </row>
    <row r="682" spans="1:30">
      <c r="A682" s="101">
        <f ca="1"/>
        <v>0</v>
      </c>
      <c r="B682" s="101">
        <f ca="1"/>
        <v>0</v>
      </c>
      <c r="C682" s="101">
        <f ca="1"/>
        <v>0</v>
      </c>
      <c r="D682" s="101">
        <f ca="1"/>
        <v>0</v>
      </c>
      <c r="E682" s="101">
        <f ca="1"/>
        <v>0</v>
      </c>
      <c r="F682" s="101">
        <f ca="1"/>
        <v>0</v>
      </c>
      <c r="G682" s="101">
        <f ca="1"/>
        <v>0</v>
      </c>
      <c r="H682" s="101">
        <f ca="1"/>
        <v>0</v>
      </c>
      <c r="I682" s="101">
        <f ca="1"/>
        <v>0</v>
      </c>
      <c r="J682" s="101">
        <f ca="1"/>
        <v>0</v>
      </c>
      <c r="L682" s="205"/>
      <c r="M682" s="205"/>
      <c r="S682" s="92">
        <f t="shared" ca="1" si="52"/>
        <v>0</v>
      </c>
      <c r="U682" s="91">
        <f t="shared" ca="1" si="56"/>
        <v>0</v>
      </c>
      <c r="V682" s="91">
        <f t="shared" ca="1" si="56"/>
        <v>0</v>
      </c>
      <c r="W682" s="91">
        <f t="shared" ca="1" si="56"/>
        <v>0</v>
      </c>
      <c r="X682" s="91" t="str" cm="1">
        <f t="array" aca="1" ref="X682" ca="1">IFERROR(_xlfn.IFS(W682="E",1,W682="G/2",$I$3/2,W682="G/5",$I$3/5,W682="G/10",$I$3/10,W682="i",$I$3),"")</f>
        <v/>
      </c>
      <c r="Y682" s="189">
        <f t="shared" ca="1" si="53"/>
        <v>0</v>
      </c>
      <c r="Z682" s="101">
        <f t="shared" ca="1" si="54"/>
        <v>0</v>
      </c>
      <c r="AA682" s="163" t="str">
        <f t="shared" ca="1" si="55"/>
        <v/>
      </c>
      <c r="AB682" s="190" t="str" cm="1">
        <f t="array" aca="1" ref="AB682" ca="1">_xlfn.IFS(Z682=0,"",Z682&gt;2.9,0,Z682&gt;2.4,0.25,Z682&gt;1.9,0.5,Z682&gt;1.5,0.75,Z682&lt;1.6,1)</f>
        <v/>
      </c>
      <c r="AC682" s="191" t="str" cm="1">
        <f t="array" aca="1" ref="AC682" ca="1">_xlfn.IFS(F682=0," ",F682="ALTERNATIVO","REVISAR",F682="REGULAR","NO APLICA")</f>
        <v xml:space="preserve"> </v>
      </c>
      <c r="AD682" s="192" t="str" cm="1">
        <f t="array" ref="AD682">IFERROR(_xlfn.IFS(AND(L682="si",M682="si"),1,AND(L682="no",M682="si"),0.5,AND(L682="si",M682="no"),0.5,AND(L682="no",M682="no"),0),"")</f>
        <v/>
      </c>
    </row>
    <row r="683" spans="1:30">
      <c r="A683" s="101">
        <f ca="1"/>
        <v>0</v>
      </c>
      <c r="B683" s="101">
        <f ca="1"/>
        <v>0</v>
      </c>
      <c r="C683" s="101">
        <f ca="1"/>
        <v>0</v>
      </c>
      <c r="D683" s="101">
        <f ca="1"/>
        <v>0</v>
      </c>
      <c r="E683" s="101">
        <f ca="1"/>
        <v>0</v>
      </c>
      <c r="F683" s="101">
        <f ca="1"/>
        <v>0</v>
      </c>
      <c r="G683" s="101">
        <f ca="1"/>
        <v>0</v>
      </c>
      <c r="H683" s="101">
        <f ca="1"/>
        <v>0</v>
      </c>
      <c r="I683" s="101">
        <f ca="1"/>
        <v>0</v>
      </c>
      <c r="J683" s="101">
        <f ca="1"/>
        <v>0</v>
      </c>
      <c r="L683" s="205"/>
      <c r="M683" s="205"/>
      <c r="S683" s="92">
        <f t="shared" ca="1" si="52"/>
        <v>0</v>
      </c>
      <c r="U683" s="91">
        <f t="shared" ca="1" si="56"/>
        <v>0</v>
      </c>
      <c r="V683" s="91">
        <f t="shared" ca="1" si="56"/>
        <v>0</v>
      </c>
      <c r="W683" s="91">
        <f t="shared" ca="1" si="56"/>
        <v>0</v>
      </c>
      <c r="X683" s="91" t="str" cm="1">
        <f t="array" aca="1" ref="X683" ca="1">IFERROR(_xlfn.IFS(W683="E",1,W683="G/2",$I$3/2,W683="G/5",$I$3/5,W683="G/10",$I$3/10,W683="i",$I$3),"")</f>
        <v/>
      </c>
      <c r="Y683" s="189">
        <f t="shared" ca="1" si="53"/>
        <v>0</v>
      </c>
      <c r="Z683" s="101">
        <f t="shared" ca="1" si="54"/>
        <v>0</v>
      </c>
      <c r="AA683" s="163" t="str">
        <f t="shared" ca="1" si="55"/>
        <v/>
      </c>
      <c r="AB683" s="190" t="str" cm="1">
        <f t="array" aca="1" ref="AB683" ca="1">_xlfn.IFS(Z683=0,"",Z683&gt;2.9,0,Z683&gt;2.4,0.25,Z683&gt;1.9,0.5,Z683&gt;1.5,0.75,Z683&lt;1.6,1)</f>
        <v/>
      </c>
      <c r="AC683" s="191" t="str" cm="1">
        <f t="array" aca="1" ref="AC683" ca="1">_xlfn.IFS(F683=0," ",F683="ALTERNATIVO","REVISAR",F683="REGULAR","NO APLICA")</f>
        <v xml:space="preserve"> </v>
      </c>
      <c r="AD683" s="192" t="str" cm="1">
        <f t="array" ref="AD683">IFERROR(_xlfn.IFS(AND(L683="si",M683="si"),1,AND(L683="no",M683="si"),0.5,AND(L683="si",M683="no"),0.5,AND(L683="no",M683="no"),0),"")</f>
        <v/>
      </c>
    </row>
    <row r="684" spans="1:30">
      <c r="A684" s="101">
        <f ca="1"/>
        <v>0</v>
      </c>
      <c r="B684" s="101">
        <f ca="1"/>
        <v>0</v>
      </c>
      <c r="C684" s="101">
        <f ca="1"/>
        <v>0</v>
      </c>
      <c r="D684" s="101">
        <f ca="1"/>
        <v>0</v>
      </c>
      <c r="E684" s="101">
        <f ca="1"/>
        <v>0</v>
      </c>
      <c r="F684" s="101">
        <f ca="1"/>
        <v>0</v>
      </c>
      <c r="G684" s="101">
        <f ca="1"/>
        <v>0</v>
      </c>
      <c r="H684" s="101">
        <f ca="1"/>
        <v>0</v>
      </c>
      <c r="I684" s="101">
        <f ca="1"/>
        <v>0</v>
      </c>
      <c r="J684" s="101">
        <f ca="1"/>
        <v>0</v>
      </c>
      <c r="L684" s="205"/>
      <c r="M684" s="205"/>
      <c r="S684" s="92">
        <f t="shared" ca="1" si="52"/>
        <v>0</v>
      </c>
      <c r="U684" s="91">
        <f t="shared" ca="1" si="56"/>
        <v>0</v>
      </c>
      <c r="V684" s="91">
        <f t="shared" ca="1" si="56"/>
        <v>0</v>
      </c>
      <c r="W684" s="91">
        <f t="shared" ca="1" si="56"/>
        <v>0</v>
      </c>
      <c r="X684" s="91" t="str" cm="1">
        <f t="array" aca="1" ref="X684" ca="1">IFERROR(_xlfn.IFS(W684="E",1,W684="G/2",$I$3/2,W684="G/5",$I$3/5,W684="G/10",$I$3/10,W684="i",$I$3),"")</f>
        <v/>
      </c>
      <c r="Y684" s="189">
        <f t="shared" ca="1" si="53"/>
        <v>0</v>
      </c>
      <c r="Z684" s="101">
        <f t="shared" ca="1" si="54"/>
        <v>0</v>
      </c>
      <c r="AA684" s="163" t="str">
        <f t="shared" ca="1" si="55"/>
        <v/>
      </c>
      <c r="AB684" s="190" t="str" cm="1">
        <f t="array" aca="1" ref="AB684" ca="1">_xlfn.IFS(Z684=0,"",Z684&gt;2.9,0,Z684&gt;2.4,0.25,Z684&gt;1.9,0.5,Z684&gt;1.5,0.75,Z684&lt;1.6,1)</f>
        <v/>
      </c>
      <c r="AC684" s="191" t="str" cm="1">
        <f t="array" aca="1" ref="AC684" ca="1">_xlfn.IFS(F684=0," ",F684="ALTERNATIVO","REVISAR",F684="REGULAR","NO APLICA")</f>
        <v xml:space="preserve"> </v>
      </c>
      <c r="AD684" s="192" t="str" cm="1">
        <f t="array" ref="AD684">IFERROR(_xlfn.IFS(AND(L684="si",M684="si"),1,AND(L684="no",M684="si"),0.5,AND(L684="si",M684="no"),0.5,AND(L684="no",M684="no"),0),"")</f>
        <v/>
      </c>
    </row>
    <row r="685" spans="1:30">
      <c r="A685" s="101">
        <f ca="1"/>
        <v>0</v>
      </c>
      <c r="B685" s="101">
        <f ca="1"/>
        <v>0</v>
      </c>
      <c r="C685" s="101">
        <f ca="1"/>
        <v>0</v>
      </c>
      <c r="D685" s="101">
        <f ca="1"/>
        <v>0</v>
      </c>
      <c r="E685" s="101">
        <f ca="1"/>
        <v>0</v>
      </c>
      <c r="F685" s="101">
        <f ca="1"/>
        <v>0</v>
      </c>
      <c r="G685" s="101">
        <f ca="1"/>
        <v>0</v>
      </c>
      <c r="H685" s="101">
        <f ca="1"/>
        <v>0</v>
      </c>
      <c r="I685" s="101">
        <f ca="1"/>
        <v>0</v>
      </c>
      <c r="J685" s="101">
        <f ca="1"/>
        <v>0</v>
      </c>
      <c r="L685" s="205"/>
      <c r="M685" s="205"/>
      <c r="S685" s="92">
        <f t="shared" ca="1" si="52"/>
        <v>0</v>
      </c>
      <c r="U685" s="91">
        <f t="shared" ca="1" si="56"/>
        <v>0</v>
      </c>
      <c r="V685" s="91">
        <f t="shared" ca="1" si="56"/>
        <v>0</v>
      </c>
      <c r="W685" s="91">
        <f t="shared" ca="1" si="56"/>
        <v>0</v>
      </c>
      <c r="X685" s="91" t="str" cm="1">
        <f t="array" aca="1" ref="X685" ca="1">IFERROR(_xlfn.IFS(W685="E",1,W685="G/2",$I$3/2,W685="G/5",$I$3/5,W685="G/10",$I$3/10,W685="i",$I$3),"")</f>
        <v/>
      </c>
      <c r="Y685" s="189">
        <f t="shared" ca="1" si="53"/>
        <v>0</v>
      </c>
      <c r="Z685" s="101">
        <f t="shared" ca="1" si="54"/>
        <v>0</v>
      </c>
      <c r="AA685" s="163" t="str">
        <f t="shared" ca="1" si="55"/>
        <v/>
      </c>
      <c r="AB685" s="190" t="str" cm="1">
        <f t="array" aca="1" ref="AB685" ca="1">_xlfn.IFS(Z685=0,"",Z685&gt;2.9,0,Z685&gt;2.4,0.25,Z685&gt;1.9,0.5,Z685&gt;1.5,0.75,Z685&lt;1.6,1)</f>
        <v/>
      </c>
      <c r="AC685" s="191" t="str" cm="1">
        <f t="array" aca="1" ref="AC685" ca="1">_xlfn.IFS(F685=0," ",F685="ALTERNATIVO","REVISAR",F685="REGULAR","NO APLICA")</f>
        <v xml:space="preserve"> </v>
      </c>
      <c r="AD685" s="192" t="str" cm="1">
        <f t="array" ref="AD685">IFERROR(_xlfn.IFS(AND(L685="si",M685="si"),1,AND(L685="no",M685="si"),0.5,AND(L685="si",M685="no"),0.5,AND(L685="no",M685="no"),0),"")</f>
        <v/>
      </c>
    </row>
    <row r="686" spans="1:30">
      <c r="A686" s="101">
        <f ca="1"/>
        <v>0</v>
      </c>
      <c r="B686" s="101">
        <f ca="1"/>
        <v>0</v>
      </c>
      <c r="C686" s="101">
        <f ca="1"/>
        <v>0</v>
      </c>
      <c r="D686" s="101">
        <f ca="1"/>
        <v>0</v>
      </c>
      <c r="E686" s="101">
        <f ca="1"/>
        <v>0</v>
      </c>
      <c r="F686" s="101">
        <f ca="1"/>
        <v>0</v>
      </c>
      <c r="G686" s="101">
        <f ca="1"/>
        <v>0</v>
      </c>
      <c r="H686" s="101">
        <f ca="1"/>
        <v>0</v>
      </c>
      <c r="I686" s="101">
        <f ca="1"/>
        <v>0</v>
      </c>
      <c r="J686" s="101">
        <f ca="1"/>
        <v>0</v>
      </c>
      <c r="L686" s="205"/>
      <c r="M686" s="205"/>
      <c r="S686" s="92">
        <f t="shared" ca="1" si="52"/>
        <v>0</v>
      </c>
      <c r="U686" s="91">
        <f t="shared" ca="1" si="56"/>
        <v>0</v>
      </c>
      <c r="V686" s="91">
        <f t="shared" ca="1" si="56"/>
        <v>0</v>
      </c>
      <c r="W686" s="91">
        <f t="shared" ca="1" si="56"/>
        <v>0</v>
      </c>
      <c r="X686" s="91" t="str" cm="1">
        <f t="array" aca="1" ref="X686" ca="1">IFERROR(_xlfn.IFS(W686="E",1,W686="G/2",$I$3/2,W686="G/5",$I$3/5,W686="G/10",$I$3/10,W686="i",$I$3),"")</f>
        <v/>
      </c>
      <c r="Y686" s="189">
        <f t="shared" ca="1" si="53"/>
        <v>0</v>
      </c>
      <c r="Z686" s="101">
        <f t="shared" ca="1" si="54"/>
        <v>0</v>
      </c>
      <c r="AA686" s="163" t="str">
        <f t="shared" ca="1" si="55"/>
        <v/>
      </c>
      <c r="AB686" s="190" t="str" cm="1">
        <f t="array" aca="1" ref="AB686" ca="1">_xlfn.IFS(Z686=0,"",Z686&gt;2.9,0,Z686&gt;2.4,0.25,Z686&gt;1.9,0.5,Z686&gt;1.5,0.75,Z686&lt;1.6,1)</f>
        <v/>
      </c>
      <c r="AC686" s="191" t="str" cm="1">
        <f t="array" aca="1" ref="AC686" ca="1">_xlfn.IFS(F686=0," ",F686="ALTERNATIVO","REVISAR",F686="REGULAR","NO APLICA")</f>
        <v xml:space="preserve"> </v>
      </c>
      <c r="AD686" s="192" t="str" cm="1">
        <f t="array" ref="AD686">IFERROR(_xlfn.IFS(AND(L686="si",M686="si"),1,AND(L686="no",M686="si"),0.5,AND(L686="si",M686="no"),0.5,AND(L686="no",M686="no"),0),"")</f>
        <v/>
      </c>
    </row>
    <row r="687" spans="1:30">
      <c r="A687" s="101">
        <f ca="1"/>
        <v>0</v>
      </c>
      <c r="B687" s="101">
        <f ca="1"/>
        <v>0</v>
      </c>
      <c r="C687" s="101">
        <f ca="1"/>
        <v>0</v>
      </c>
      <c r="D687" s="101">
        <f ca="1"/>
        <v>0</v>
      </c>
      <c r="E687" s="101">
        <f ca="1"/>
        <v>0</v>
      </c>
      <c r="F687" s="101">
        <f ca="1"/>
        <v>0</v>
      </c>
      <c r="G687" s="101">
        <f ca="1"/>
        <v>0</v>
      </c>
      <c r="H687" s="101">
        <f ca="1"/>
        <v>0</v>
      </c>
      <c r="I687" s="101">
        <f ca="1"/>
        <v>0</v>
      </c>
      <c r="J687" s="101">
        <f ca="1"/>
        <v>0</v>
      </c>
      <c r="L687" s="205"/>
      <c r="M687" s="205"/>
      <c r="S687" s="92">
        <f t="shared" ca="1" si="52"/>
        <v>0</v>
      </c>
      <c r="U687" s="91">
        <f t="shared" ca="1" si="56"/>
        <v>0</v>
      </c>
      <c r="V687" s="91">
        <f t="shared" ca="1" si="56"/>
        <v>0</v>
      </c>
      <c r="W687" s="91">
        <f t="shared" ca="1" si="56"/>
        <v>0</v>
      </c>
      <c r="X687" s="91" t="str" cm="1">
        <f t="array" aca="1" ref="X687" ca="1">IFERROR(_xlfn.IFS(W687="E",1,W687="G/2",$I$3/2,W687="G/5",$I$3/5,W687="G/10",$I$3/10,W687="i",$I$3),"")</f>
        <v/>
      </c>
      <c r="Y687" s="189">
        <f t="shared" ca="1" si="53"/>
        <v>0</v>
      </c>
      <c r="Z687" s="101">
        <f t="shared" ca="1" si="54"/>
        <v>0</v>
      </c>
      <c r="AA687" s="163" t="str">
        <f t="shared" ca="1" si="55"/>
        <v/>
      </c>
      <c r="AB687" s="190" t="str" cm="1">
        <f t="array" aca="1" ref="AB687" ca="1">_xlfn.IFS(Z687=0,"",Z687&gt;2.9,0,Z687&gt;2.4,0.25,Z687&gt;1.9,0.5,Z687&gt;1.5,0.75,Z687&lt;1.6,1)</f>
        <v/>
      </c>
      <c r="AC687" s="191" t="str" cm="1">
        <f t="array" aca="1" ref="AC687" ca="1">_xlfn.IFS(F687=0," ",F687="ALTERNATIVO","REVISAR",F687="REGULAR","NO APLICA")</f>
        <v xml:space="preserve"> </v>
      </c>
      <c r="AD687" s="192" t="str" cm="1">
        <f t="array" ref="AD687">IFERROR(_xlfn.IFS(AND(L687="si",M687="si"),1,AND(L687="no",M687="si"),0.5,AND(L687="si",M687="no"),0.5,AND(L687="no",M687="no"),0),"")</f>
        <v/>
      </c>
    </row>
    <row r="688" spans="1:30">
      <c r="A688" s="101">
        <f ca="1"/>
        <v>0</v>
      </c>
      <c r="B688" s="101">
        <f ca="1"/>
        <v>0</v>
      </c>
      <c r="C688" s="101">
        <f ca="1"/>
        <v>0</v>
      </c>
      <c r="D688" s="101">
        <f ca="1"/>
        <v>0</v>
      </c>
      <c r="E688" s="101">
        <f ca="1"/>
        <v>0</v>
      </c>
      <c r="F688" s="101">
        <f ca="1"/>
        <v>0</v>
      </c>
      <c r="G688" s="101">
        <f ca="1"/>
        <v>0</v>
      </c>
      <c r="H688" s="101">
        <f ca="1"/>
        <v>0</v>
      </c>
      <c r="I688" s="101">
        <f ca="1"/>
        <v>0</v>
      </c>
      <c r="J688" s="101">
        <f ca="1"/>
        <v>0</v>
      </c>
      <c r="L688" s="205"/>
      <c r="M688" s="205"/>
      <c r="S688" s="92">
        <f t="shared" ca="1" si="52"/>
        <v>0</v>
      </c>
      <c r="U688" s="91">
        <f t="shared" ca="1" si="56"/>
        <v>0</v>
      </c>
      <c r="V688" s="91">
        <f t="shared" ca="1" si="56"/>
        <v>0</v>
      </c>
      <c r="W688" s="91">
        <f t="shared" ca="1" si="56"/>
        <v>0</v>
      </c>
      <c r="X688" s="91" t="str" cm="1">
        <f t="array" aca="1" ref="X688" ca="1">IFERROR(_xlfn.IFS(W688="E",1,W688="G/2",$I$3/2,W688="G/5",$I$3/5,W688="G/10",$I$3/10,W688="i",$I$3),"")</f>
        <v/>
      </c>
      <c r="Y688" s="189">
        <f t="shared" ca="1" si="53"/>
        <v>0</v>
      </c>
      <c r="Z688" s="101">
        <f t="shared" ca="1" si="54"/>
        <v>0</v>
      </c>
      <c r="AA688" s="163" t="str">
        <f t="shared" ca="1" si="55"/>
        <v/>
      </c>
      <c r="AB688" s="190" t="str" cm="1">
        <f t="array" aca="1" ref="AB688" ca="1">_xlfn.IFS(Z688=0,"",Z688&gt;2.9,0,Z688&gt;2.4,0.25,Z688&gt;1.9,0.5,Z688&gt;1.5,0.75,Z688&lt;1.6,1)</f>
        <v/>
      </c>
      <c r="AC688" s="191" t="str" cm="1">
        <f t="array" aca="1" ref="AC688" ca="1">_xlfn.IFS(F688=0," ",F688="ALTERNATIVO","REVISAR",F688="REGULAR","NO APLICA")</f>
        <v xml:space="preserve"> </v>
      </c>
      <c r="AD688" s="192" t="str" cm="1">
        <f t="array" ref="AD688">IFERROR(_xlfn.IFS(AND(L688="si",M688="si"),1,AND(L688="no",M688="si"),0.5,AND(L688="si",M688="no"),0.5,AND(L688="no",M688="no"),0),"")</f>
        <v/>
      </c>
    </row>
    <row r="689" spans="1:30">
      <c r="A689" s="101">
        <f ca="1"/>
        <v>0</v>
      </c>
      <c r="B689" s="101">
        <f ca="1"/>
        <v>0</v>
      </c>
      <c r="C689" s="101">
        <f ca="1"/>
        <v>0</v>
      </c>
      <c r="D689" s="101">
        <f ca="1"/>
        <v>0</v>
      </c>
      <c r="E689" s="101">
        <f ca="1"/>
        <v>0</v>
      </c>
      <c r="F689" s="101">
        <f ca="1"/>
        <v>0</v>
      </c>
      <c r="G689" s="101">
        <f ca="1"/>
        <v>0</v>
      </c>
      <c r="H689" s="101">
        <f ca="1"/>
        <v>0</v>
      </c>
      <c r="I689" s="101">
        <f ca="1"/>
        <v>0</v>
      </c>
      <c r="J689" s="101">
        <f ca="1"/>
        <v>0</v>
      </c>
      <c r="L689" s="205"/>
      <c r="M689" s="205"/>
      <c r="S689" s="92">
        <f t="shared" ca="1" si="52"/>
        <v>0</v>
      </c>
      <c r="U689" s="91">
        <f t="shared" ca="1" si="56"/>
        <v>0</v>
      </c>
      <c r="V689" s="91">
        <f t="shared" ca="1" si="56"/>
        <v>0</v>
      </c>
      <c r="W689" s="91">
        <f t="shared" ca="1" si="56"/>
        <v>0</v>
      </c>
      <c r="X689" s="91" t="str" cm="1">
        <f t="array" aca="1" ref="X689" ca="1">IFERROR(_xlfn.IFS(W689="E",1,W689="G/2",$I$3/2,W689="G/5",$I$3/5,W689="G/10",$I$3/10,W689="i",$I$3),"")</f>
        <v/>
      </c>
      <c r="Y689" s="189">
        <f t="shared" ca="1" si="53"/>
        <v>0</v>
      </c>
      <c r="Z689" s="101">
        <f t="shared" ca="1" si="54"/>
        <v>0</v>
      </c>
      <c r="AA689" s="163" t="str">
        <f t="shared" ca="1" si="55"/>
        <v/>
      </c>
      <c r="AB689" s="190" t="str" cm="1">
        <f t="array" aca="1" ref="AB689" ca="1">_xlfn.IFS(Z689=0,"",Z689&gt;2.9,0,Z689&gt;2.4,0.25,Z689&gt;1.9,0.5,Z689&gt;1.5,0.75,Z689&lt;1.6,1)</f>
        <v/>
      </c>
      <c r="AC689" s="191" t="str" cm="1">
        <f t="array" aca="1" ref="AC689" ca="1">_xlfn.IFS(F689=0," ",F689="ALTERNATIVO","REVISAR",F689="REGULAR","NO APLICA")</f>
        <v xml:space="preserve"> </v>
      </c>
      <c r="AD689" s="192" t="str" cm="1">
        <f t="array" ref="AD689">IFERROR(_xlfn.IFS(AND(L689="si",M689="si"),1,AND(L689="no",M689="si"),0.5,AND(L689="si",M689="no"),0.5,AND(L689="no",M689="no"),0),"")</f>
        <v/>
      </c>
    </row>
    <row r="690" spans="1:30">
      <c r="A690" s="101">
        <f ca="1"/>
        <v>0</v>
      </c>
      <c r="B690" s="101">
        <f ca="1"/>
        <v>0</v>
      </c>
      <c r="C690" s="101">
        <f ca="1"/>
        <v>0</v>
      </c>
      <c r="D690" s="101">
        <f ca="1"/>
        <v>0</v>
      </c>
      <c r="E690" s="101">
        <f ca="1"/>
        <v>0</v>
      </c>
      <c r="F690" s="101">
        <f ca="1"/>
        <v>0</v>
      </c>
      <c r="G690" s="101">
        <f ca="1"/>
        <v>0</v>
      </c>
      <c r="H690" s="101">
        <f ca="1"/>
        <v>0</v>
      </c>
      <c r="I690" s="101">
        <f ca="1"/>
        <v>0</v>
      </c>
      <c r="J690" s="101">
        <f ca="1"/>
        <v>0</v>
      </c>
      <c r="L690" s="205"/>
      <c r="M690" s="205"/>
      <c r="S690" s="92">
        <f t="shared" ca="1" si="52"/>
        <v>0</v>
      </c>
      <c r="U690" s="91">
        <f t="shared" ca="1" si="56"/>
        <v>0</v>
      </c>
      <c r="V690" s="91">
        <f t="shared" ca="1" si="56"/>
        <v>0</v>
      </c>
      <c r="W690" s="91">
        <f t="shared" ca="1" si="56"/>
        <v>0</v>
      </c>
      <c r="X690" s="91" t="str" cm="1">
        <f t="array" aca="1" ref="X690" ca="1">IFERROR(_xlfn.IFS(W690="E",1,W690="G/2",$I$3/2,W690="G/5",$I$3/5,W690="G/10",$I$3/10,W690="i",$I$3),"")</f>
        <v/>
      </c>
      <c r="Y690" s="189">
        <f t="shared" ca="1" si="53"/>
        <v>0</v>
      </c>
      <c r="Z690" s="101">
        <f t="shared" ca="1" si="54"/>
        <v>0</v>
      </c>
      <c r="AA690" s="163" t="str">
        <f t="shared" ca="1" si="55"/>
        <v/>
      </c>
      <c r="AB690" s="190" t="str" cm="1">
        <f t="array" aca="1" ref="AB690" ca="1">_xlfn.IFS(Z690=0,"",Z690&gt;2.9,0,Z690&gt;2.4,0.25,Z690&gt;1.9,0.5,Z690&gt;1.5,0.75,Z690&lt;1.6,1)</f>
        <v/>
      </c>
      <c r="AC690" s="191" t="str" cm="1">
        <f t="array" aca="1" ref="AC690" ca="1">_xlfn.IFS(F690=0," ",F690="ALTERNATIVO","REVISAR",F690="REGULAR","NO APLICA")</f>
        <v xml:space="preserve"> </v>
      </c>
      <c r="AD690" s="192" t="str" cm="1">
        <f t="array" ref="AD690">IFERROR(_xlfn.IFS(AND(L690="si",M690="si"),1,AND(L690="no",M690="si"),0.5,AND(L690="si",M690="no"),0.5,AND(L690="no",M690="no"),0),"")</f>
        <v/>
      </c>
    </row>
    <row r="691" spans="1:30">
      <c r="A691" s="101">
        <f ca="1"/>
        <v>0</v>
      </c>
      <c r="B691" s="101">
        <f ca="1"/>
        <v>0</v>
      </c>
      <c r="C691" s="101">
        <f ca="1"/>
        <v>0</v>
      </c>
      <c r="D691" s="101">
        <f ca="1"/>
        <v>0</v>
      </c>
      <c r="E691" s="101">
        <f ca="1"/>
        <v>0</v>
      </c>
      <c r="F691" s="101">
        <f ca="1"/>
        <v>0</v>
      </c>
      <c r="G691" s="101">
        <f ca="1"/>
        <v>0</v>
      </c>
      <c r="H691" s="101">
        <f ca="1"/>
        <v>0</v>
      </c>
      <c r="I691" s="101">
        <f ca="1"/>
        <v>0</v>
      </c>
      <c r="J691" s="101">
        <f ca="1"/>
        <v>0</v>
      </c>
      <c r="L691" s="205"/>
      <c r="M691" s="205"/>
      <c r="S691" s="92">
        <f t="shared" ca="1" si="52"/>
        <v>0</v>
      </c>
      <c r="U691" s="91">
        <f t="shared" ca="1" si="56"/>
        <v>0</v>
      </c>
      <c r="V691" s="91">
        <f t="shared" ca="1" si="56"/>
        <v>0</v>
      </c>
      <c r="W691" s="91">
        <f t="shared" ca="1" si="56"/>
        <v>0</v>
      </c>
      <c r="X691" s="91" t="str" cm="1">
        <f t="array" aca="1" ref="X691" ca="1">IFERROR(_xlfn.IFS(W691="E",1,W691="G/2",$I$3/2,W691="G/5",$I$3/5,W691="G/10",$I$3/10,W691="i",$I$3),"")</f>
        <v/>
      </c>
      <c r="Y691" s="189">
        <f t="shared" ca="1" si="53"/>
        <v>0</v>
      </c>
      <c r="Z691" s="101">
        <f t="shared" ca="1" si="54"/>
        <v>0</v>
      </c>
      <c r="AA691" s="163" t="str">
        <f t="shared" ca="1" si="55"/>
        <v/>
      </c>
      <c r="AB691" s="190" t="str" cm="1">
        <f t="array" aca="1" ref="AB691" ca="1">_xlfn.IFS(Z691=0,"",Z691&gt;2.9,0,Z691&gt;2.4,0.25,Z691&gt;1.9,0.5,Z691&gt;1.5,0.75,Z691&lt;1.6,1)</f>
        <v/>
      </c>
      <c r="AC691" s="191" t="str" cm="1">
        <f t="array" aca="1" ref="AC691" ca="1">_xlfn.IFS(F691=0," ",F691="ALTERNATIVO","REVISAR",F691="REGULAR","NO APLICA")</f>
        <v xml:space="preserve"> </v>
      </c>
      <c r="AD691" s="192" t="str" cm="1">
        <f t="array" ref="AD691">IFERROR(_xlfn.IFS(AND(L691="si",M691="si"),1,AND(L691="no",M691="si"),0.5,AND(L691="si",M691="no"),0.5,AND(L691="no",M691="no"),0),"")</f>
        <v/>
      </c>
    </row>
    <row r="692" spans="1:30">
      <c r="A692" s="101">
        <f ca="1"/>
        <v>0</v>
      </c>
      <c r="B692" s="101">
        <f ca="1"/>
        <v>0</v>
      </c>
      <c r="C692" s="101">
        <f ca="1"/>
        <v>0</v>
      </c>
      <c r="D692" s="101">
        <f ca="1"/>
        <v>0</v>
      </c>
      <c r="E692" s="101">
        <f ca="1"/>
        <v>0</v>
      </c>
      <c r="F692" s="101">
        <f ca="1"/>
        <v>0</v>
      </c>
      <c r="G692" s="101">
        <f ca="1"/>
        <v>0</v>
      </c>
      <c r="H692" s="101">
        <f ca="1"/>
        <v>0</v>
      </c>
      <c r="I692" s="101">
        <f ca="1"/>
        <v>0</v>
      </c>
      <c r="J692" s="101">
        <f ca="1"/>
        <v>0</v>
      </c>
      <c r="L692" s="205"/>
      <c r="M692" s="205"/>
      <c r="S692" s="92">
        <f t="shared" ca="1" si="52"/>
        <v>0</v>
      </c>
      <c r="U692" s="91">
        <f t="shared" ca="1" si="56"/>
        <v>0</v>
      </c>
      <c r="V692" s="91">
        <f t="shared" ca="1" si="56"/>
        <v>0</v>
      </c>
      <c r="W692" s="91">
        <f t="shared" ca="1" si="56"/>
        <v>0</v>
      </c>
      <c r="X692" s="91" t="str" cm="1">
        <f t="array" aca="1" ref="X692" ca="1">IFERROR(_xlfn.IFS(W692="E",1,W692="G/2",$I$3/2,W692="G/5",$I$3/5,W692="G/10",$I$3/10,W692="i",$I$3),"")</f>
        <v/>
      </c>
      <c r="Y692" s="189">
        <f t="shared" ca="1" si="53"/>
        <v>0</v>
      </c>
      <c r="Z692" s="101">
        <f t="shared" ca="1" si="54"/>
        <v>0</v>
      </c>
      <c r="AA692" s="163" t="str">
        <f t="shared" ca="1" si="55"/>
        <v/>
      </c>
      <c r="AB692" s="190" t="str" cm="1">
        <f t="array" aca="1" ref="AB692" ca="1">_xlfn.IFS(Z692=0,"",Z692&gt;2.9,0,Z692&gt;2.4,0.25,Z692&gt;1.9,0.5,Z692&gt;1.5,0.75,Z692&lt;1.6,1)</f>
        <v/>
      </c>
      <c r="AC692" s="191" t="str" cm="1">
        <f t="array" aca="1" ref="AC692" ca="1">_xlfn.IFS(F692=0," ",F692="ALTERNATIVO","REVISAR",F692="REGULAR","NO APLICA")</f>
        <v xml:space="preserve"> </v>
      </c>
      <c r="AD692" s="192" t="str" cm="1">
        <f t="array" ref="AD692">IFERROR(_xlfn.IFS(AND(L692="si",M692="si"),1,AND(L692="no",M692="si"),0.5,AND(L692="si",M692="no"),0.5,AND(L692="no",M692="no"),0),"")</f>
        <v/>
      </c>
    </row>
    <row r="693" spans="1:30">
      <c r="A693" s="101">
        <f ca="1"/>
        <v>0</v>
      </c>
      <c r="B693" s="101">
        <f ca="1"/>
        <v>0</v>
      </c>
      <c r="C693" s="101">
        <f ca="1"/>
        <v>0</v>
      </c>
      <c r="D693" s="101">
        <f ca="1"/>
        <v>0</v>
      </c>
      <c r="E693" s="101">
        <f ca="1"/>
        <v>0</v>
      </c>
      <c r="F693" s="101">
        <f ca="1"/>
        <v>0</v>
      </c>
      <c r="G693" s="101">
        <f ca="1"/>
        <v>0</v>
      </c>
      <c r="H693" s="101">
        <f ca="1"/>
        <v>0</v>
      </c>
      <c r="I693" s="101">
        <f ca="1"/>
        <v>0</v>
      </c>
      <c r="J693" s="101">
        <f ca="1"/>
        <v>0</v>
      </c>
      <c r="L693" s="205"/>
      <c r="M693" s="205"/>
      <c r="S693" s="92">
        <f t="shared" ca="1" si="52"/>
        <v>0</v>
      </c>
      <c r="U693" s="91">
        <f t="shared" ca="1" si="56"/>
        <v>0</v>
      </c>
      <c r="V693" s="91">
        <f t="shared" ca="1" si="56"/>
        <v>0</v>
      </c>
      <c r="W693" s="91">
        <f t="shared" ca="1" si="56"/>
        <v>0</v>
      </c>
      <c r="X693" s="91" t="str" cm="1">
        <f t="array" aca="1" ref="X693" ca="1">IFERROR(_xlfn.IFS(W693="E",1,W693="G/2",$I$3/2,W693="G/5",$I$3/5,W693="G/10",$I$3/10,W693="i",$I$3),"")</f>
        <v/>
      </c>
      <c r="Y693" s="189">
        <f t="shared" ca="1" si="53"/>
        <v>0</v>
      </c>
      <c r="Z693" s="101">
        <f t="shared" ca="1" si="54"/>
        <v>0</v>
      </c>
      <c r="AA693" s="163" t="str">
        <f t="shared" ca="1" si="55"/>
        <v/>
      </c>
      <c r="AB693" s="190" t="str" cm="1">
        <f t="array" aca="1" ref="AB693" ca="1">_xlfn.IFS(Z693=0,"",Z693&gt;2.9,0,Z693&gt;2.4,0.25,Z693&gt;1.9,0.5,Z693&gt;1.5,0.75,Z693&lt;1.6,1)</f>
        <v/>
      </c>
      <c r="AC693" s="191" t="str" cm="1">
        <f t="array" aca="1" ref="AC693" ca="1">_xlfn.IFS(F693=0," ",F693="ALTERNATIVO","REVISAR",F693="REGULAR","NO APLICA")</f>
        <v xml:space="preserve"> </v>
      </c>
      <c r="AD693" s="192" t="str" cm="1">
        <f t="array" ref="AD693">IFERROR(_xlfn.IFS(AND(L693="si",M693="si"),1,AND(L693="no",M693="si"),0.5,AND(L693="si",M693="no"),0.5,AND(L693="no",M693="no"),0),"")</f>
        <v/>
      </c>
    </row>
    <row r="694" spans="1:30">
      <c r="A694" s="101">
        <f ca="1"/>
        <v>0</v>
      </c>
      <c r="B694" s="101">
        <f ca="1"/>
        <v>0</v>
      </c>
      <c r="C694" s="101">
        <f ca="1"/>
        <v>0</v>
      </c>
      <c r="D694" s="101">
        <f ca="1"/>
        <v>0</v>
      </c>
      <c r="E694" s="101">
        <f ca="1"/>
        <v>0</v>
      </c>
      <c r="F694" s="101">
        <f ca="1"/>
        <v>0</v>
      </c>
      <c r="G694" s="101">
        <f ca="1"/>
        <v>0</v>
      </c>
      <c r="H694" s="101">
        <f ca="1"/>
        <v>0</v>
      </c>
      <c r="I694" s="101">
        <f ca="1"/>
        <v>0</v>
      </c>
      <c r="J694" s="101">
        <f ca="1"/>
        <v>0</v>
      </c>
      <c r="L694" s="205"/>
      <c r="M694" s="205"/>
      <c r="S694" s="92">
        <f t="shared" ca="1" si="52"/>
        <v>0</v>
      </c>
      <c r="U694" s="91">
        <f t="shared" ca="1" si="56"/>
        <v>0</v>
      </c>
      <c r="V694" s="91">
        <f t="shared" ca="1" si="56"/>
        <v>0</v>
      </c>
      <c r="W694" s="91">
        <f t="shared" ca="1" si="56"/>
        <v>0</v>
      </c>
      <c r="X694" s="91" t="str" cm="1">
        <f t="array" aca="1" ref="X694" ca="1">IFERROR(_xlfn.IFS(W694="E",1,W694="G/2",$I$3/2,W694="G/5",$I$3/5,W694="G/10",$I$3/10,W694="i",$I$3),"")</f>
        <v/>
      </c>
      <c r="Y694" s="189">
        <f t="shared" ca="1" si="53"/>
        <v>0</v>
      </c>
      <c r="Z694" s="101">
        <f t="shared" ca="1" si="54"/>
        <v>0</v>
      </c>
      <c r="AA694" s="163" t="str">
        <f t="shared" ca="1" si="55"/>
        <v/>
      </c>
      <c r="AB694" s="190" t="str" cm="1">
        <f t="array" aca="1" ref="AB694" ca="1">_xlfn.IFS(Z694=0,"",Z694&gt;2.9,0,Z694&gt;2.4,0.25,Z694&gt;1.9,0.5,Z694&gt;1.5,0.75,Z694&lt;1.6,1)</f>
        <v/>
      </c>
      <c r="AC694" s="191" t="str" cm="1">
        <f t="array" aca="1" ref="AC694" ca="1">_xlfn.IFS(F694=0," ",F694="ALTERNATIVO","REVISAR",F694="REGULAR","NO APLICA")</f>
        <v xml:space="preserve"> </v>
      </c>
      <c r="AD694" s="192" t="str" cm="1">
        <f t="array" ref="AD694">IFERROR(_xlfn.IFS(AND(L694="si",M694="si"),1,AND(L694="no",M694="si"),0.5,AND(L694="si",M694="no"),0.5,AND(L694="no",M694="no"),0),"")</f>
        <v/>
      </c>
    </row>
    <row r="695" spans="1:30">
      <c r="A695" s="101">
        <f ca="1"/>
        <v>0</v>
      </c>
      <c r="B695" s="101">
        <f ca="1"/>
        <v>0</v>
      </c>
      <c r="C695" s="101">
        <f ca="1"/>
        <v>0</v>
      </c>
      <c r="D695" s="101">
        <f ca="1"/>
        <v>0</v>
      </c>
      <c r="E695" s="101">
        <f ca="1"/>
        <v>0</v>
      </c>
      <c r="F695" s="101">
        <f ca="1"/>
        <v>0</v>
      </c>
      <c r="G695" s="101">
        <f ca="1"/>
        <v>0</v>
      </c>
      <c r="H695" s="101">
        <f ca="1"/>
        <v>0</v>
      </c>
      <c r="I695" s="101">
        <f ca="1"/>
        <v>0</v>
      </c>
      <c r="J695" s="101">
        <f ca="1"/>
        <v>0</v>
      </c>
      <c r="L695" s="205"/>
      <c r="M695" s="205"/>
      <c r="S695" s="92">
        <f t="shared" ca="1" si="52"/>
        <v>0</v>
      </c>
      <c r="U695" s="91">
        <f t="shared" ca="1" si="56"/>
        <v>0</v>
      </c>
      <c r="V695" s="91">
        <f t="shared" ca="1" si="56"/>
        <v>0</v>
      </c>
      <c r="W695" s="91">
        <f t="shared" ca="1" si="56"/>
        <v>0</v>
      </c>
      <c r="X695" s="91" t="str" cm="1">
        <f t="array" aca="1" ref="X695" ca="1">IFERROR(_xlfn.IFS(W695="E",1,W695="G/2",$I$3/2,W695="G/5",$I$3/5,W695="G/10",$I$3/10,W695="i",$I$3),"")</f>
        <v/>
      </c>
      <c r="Y695" s="189">
        <f t="shared" ca="1" si="53"/>
        <v>0</v>
      </c>
      <c r="Z695" s="101">
        <f t="shared" ca="1" si="54"/>
        <v>0</v>
      </c>
      <c r="AA695" s="163" t="str">
        <f t="shared" ca="1" si="55"/>
        <v/>
      </c>
      <c r="AB695" s="190" t="str" cm="1">
        <f t="array" aca="1" ref="AB695" ca="1">_xlfn.IFS(Z695=0,"",Z695&gt;2.9,0,Z695&gt;2.4,0.25,Z695&gt;1.9,0.5,Z695&gt;1.5,0.75,Z695&lt;1.6,1)</f>
        <v/>
      </c>
      <c r="AC695" s="191" t="str" cm="1">
        <f t="array" aca="1" ref="AC695" ca="1">_xlfn.IFS(F695=0," ",F695="ALTERNATIVO","REVISAR",F695="REGULAR","NO APLICA")</f>
        <v xml:space="preserve"> </v>
      </c>
      <c r="AD695" s="192" t="str" cm="1">
        <f t="array" ref="AD695">IFERROR(_xlfn.IFS(AND(L695="si",M695="si"),1,AND(L695="no",M695="si"),0.5,AND(L695="si",M695="no"),0.5,AND(L695="no",M695="no"),0),"")</f>
        <v/>
      </c>
    </row>
    <row r="696" spans="1:30">
      <c r="A696" s="101">
        <f ca="1"/>
        <v>0</v>
      </c>
      <c r="B696" s="101">
        <f ca="1"/>
        <v>0</v>
      </c>
      <c r="C696" s="101">
        <f ca="1"/>
        <v>0</v>
      </c>
      <c r="D696" s="101">
        <f ca="1"/>
        <v>0</v>
      </c>
      <c r="E696" s="101">
        <f ca="1"/>
        <v>0</v>
      </c>
      <c r="F696" s="101">
        <f ca="1"/>
        <v>0</v>
      </c>
      <c r="G696" s="101">
        <f ca="1"/>
        <v>0</v>
      </c>
      <c r="H696" s="101">
        <f ca="1"/>
        <v>0</v>
      </c>
      <c r="I696" s="101">
        <f ca="1"/>
        <v>0</v>
      </c>
      <c r="J696" s="101">
        <f ca="1"/>
        <v>0</v>
      </c>
      <c r="L696" s="205"/>
      <c r="M696" s="205"/>
      <c r="S696" s="92">
        <f t="shared" ca="1" si="52"/>
        <v>0</v>
      </c>
      <c r="U696" s="91">
        <f t="shared" ca="1" si="56"/>
        <v>0</v>
      </c>
      <c r="V696" s="91">
        <f t="shared" ca="1" si="56"/>
        <v>0</v>
      </c>
      <c r="W696" s="91">
        <f t="shared" ca="1" si="56"/>
        <v>0</v>
      </c>
      <c r="X696" s="91" t="str" cm="1">
        <f t="array" aca="1" ref="X696" ca="1">IFERROR(_xlfn.IFS(W696="E",1,W696="G/2",$I$3/2,W696="G/5",$I$3/5,W696="G/10",$I$3/10,W696="i",$I$3),"")</f>
        <v/>
      </c>
      <c r="Y696" s="189">
        <f t="shared" ca="1" si="53"/>
        <v>0</v>
      </c>
      <c r="Z696" s="101">
        <f t="shared" ca="1" si="54"/>
        <v>0</v>
      </c>
      <c r="AA696" s="163" t="str">
        <f t="shared" ca="1" si="55"/>
        <v/>
      </c>
      <c r="AB696" s="190" t="str" cm="1">
        <f t="array" aca="1" ref="AB696" ca="1">_xlfn.IFS(Z696=0,"",Z696&gt;2.9,0,Z696&gt;2.4,0.25,Z696&gt;1.9,0.5,Z696&gt;1.5,0.75,Z696&lt;1.6,1)</f>
        <v/>
      </c>
      <c r="AC696" s="191" t="str" cm="1">
        <f t="array" aca="1" ref="AC696" ca="1">_xlfn.IFS(F696=0," ",F696="ALTERNATIVO","REVISAR",F696="REGULAR","NO APLICA")</f>
        <v xml:space="preserve"> </v>
      </c>
      <c r="AD696" s="192" t="str" cm="1">
        <f t="array" ref="AD696">IFERROR(_xlfn.IFS(AND(L696="si",M696="si"),1,AND(L696="no",M696="si"),0.5,AND(L696="si",M696="no"),0.5,AND(L696="no",M696="no"),0),"")</f>
        <v/>
      </c>
    </row>
    <row r="697" spans="1:30">
      <c r="A697" s="101">
        <f ca="1"/>
        <v>0</v>
      </c>
      <c r="B697" s="101">
        <f ca="1"/>
        <v>0</v>
      </c>
      <c r="C697" s="101">
        <f ca="1"/>
        <v>0</v>
      </c>
      <c r="D697" s="101">
        <f ca="1"/>
        <v>0</v>
      </c>
      <c r="E697" s="101">
        <f ca="1"/>
        <v>0</v>
      </c>
      <c r="F697" s="101">
        <f ca="1"/>
        <v>0</v>
      </c>
      <c r="G697" s="101">
        <f ca="1"/>
        <v>0</v>
      </c>
      <c r="H697" s="101">
        <f ca="1"/>
        <v>0</v>
      </c>
      <c r="I697" s="101">
        <f ca="1"/>
        <v>0</v>
      </c>
      <c r="J697" s="101">
        <f ca="1"/>
        <v>0</v>
      </c>
      <c r="L697" s="205"/>
      <c r="M697" s="205"/>
      <c r="S697" s="92">
        <f t="shared" ca="1" si="52"/>
        <v>0</v>
      </c>
      <c r="U697" s="91">
        <f t="shared" ca="1" si="56"/>
        <v>0</v>
      </c>
      <c r="V697" s="91">
        <f t="shared" ca="1" si="56"/>
        <v>0</v>
      </c>
      <c r="W697" s="91">
        <f t="shared" ca="1" si="56"/>
        <v>0</v>
      </c>
      <c r="X697" s="91" t="str" cm="1">
        <f t="array" aca="1" ref="X697" ca="1">IFERROR(_xlfn.IFS(W697="E",1,W697="G/2",$I$3/2,W697="G/5",$I$3/5,W697="G/10",$I$3/10,W697="i",$I$3),"")</f>
        <v/>
      </c>
      <c r="Y697" s="189">
        <f t="shared" ca="1" si="53"/>
        <v>0</v>
      </c>
      <c r="Z697" s="101">
        <f t="shared" ca="1" si="54"/>
        <v>0</v>
      </c>
      <c r="AA697" s="163" t="str">
        <f t="shared" ca="1" si="55"/>
        <v/>
      </c>
      <c r="AB697" s="190" t="str" cm="1">
        <f t="array" aca="1" ref="AB697" ca="1">_xlfn.IFS(Z697=0,"",Z697&gt;2.9,0,Z697&gt;2.4,0.25,Z697&gt;1.9,0.5,Z697&gt;1.5,0.75,Z697&lt;1.6,1)</f>
        <v/>
      </c>
      <c r="AC697" s="191" t="str" cm="1">
        <f t="array" aca="1" ref="AC697" ca="1">_xlfn.IFS(F697=0," ",F697="ALTERNATIVO","REVISAR",F697="REGULAR","NO APLICA")</f>
        <v xml:space="preserve"> </v>
      </c>
      <c r="AD697" s="192" t="str" cm="1">
        <f t="array" ref="AD697">IFERROR(_xlfn.IFS(AND(L697="si",M697="si"),1,AND(L697="no",M697="si"),0.5,AND(L697="si",M697="no"),0.5,AND(L697="no",M697="no"),0),"")</f>
        <v/>
      </c>
    </row>
    <row r="698" spans="1:30">
      <c r="A698" s="101">
        <f ca="1"/>
        <v>0</v>
      </c>
      <c r="B698" s="101">
        <f ca="1"/>
        <v>0</v>
      </c>
      <c r="C698" s="101">
        <f ca="1"/>
        <v>0</v>
      </c>
      <c r="D698" s="101">
        <f ca="1"/>
        <v>0</v>
      </c>
      <c r="E698" s="101">
        <f ca="1"/>
        <v>0</v>
      </c>
      <c r="F698" s="101">
        <f ca="1"/>
        <v>0</v>
      </c>
      <c r="G698" s="101">
        <f ca="1"/>
        <v>0</v>
      </c>
      <c r="H698" s="101">
        <f ca="1"/>
        <v>0</v>
      </c>
      <c r="I698" s="101">
        <f ca="1"/>
        <v>0</v>
      </c>
      <c r="J698" s="101">
        <f ca="1"/>
        <v>0</v>
      </c>
      <c r="L698" s="205"/>
      <c r="M698" s="205"/>
      <c r="S698" s="92">
        <f t="shared" ca="1" si="52"/>
        <v>0</v>
      </c>
      <c r="U698" s="91">
        <f t="shared" ca="1" si="56"/>
        <v>0</v>
      </c>
      <c r="V698" s="91">
        <f t="shared" ca="1" si="56"/>
        <v>0</v>
      </c>
      <c r="W698" s="91">
        <f t="shared" ca="1" si="56"/>
        <v>0</v>
      </c>
      <c r="X698" s="91" t="str" cm="1">
        <f t="array" aca="1" ref="X698" ca="1">IFERROR(_xlfn.IFS(W698="E",1,W698="G/2",$I$3/2,W698="G/5",$I$3/5,W698="G/10",$I$3/10,W698="i",$I$3),"")</f>
        <v/>
      </c>
      <c r="Y698" s="189">
        <f t="shared" ca="1" si="53"/>
        <v>0</v>
      </c>
      <c r="Z698" s="101">
        <f t="shared" ca="1" si="54"/>
        <v>0</v>
      </c>
      <c r="AA698" s="163" t="str">
        <f t="shared" ca="1" si="55"/>
        <v/>
      </c>
      <c r="AB698" s="190" t="str" cm="1">
        <f t="array" aca="1" ref="AB698" ca="1">_xlfn.IFS(Z698=0,"",Z698&gt;2.9,0,Z698&gt;2.4,0.25,Z698&gt;1.9,0.5,Z698&gt;1.5,0.75,Z698&lt;1.6,1)</f>
        <v/>
      </c>
      <c r="AC698" s="191" t="str" cm="1">
        <f t="array" aca="1" ref="AC698" ca="1">_xlfn.IFS(F698=0," ",F698="ALTERNATIVO","REVISAR",F698="REGULAR","NO APLICA")</f>
        <v xml:space="preserve"> </v>
      </c>
      <c r="AD698" s="192" t="str" cm="1">
        <f t="array" ref="AD698">IFERROR(_xlfn.IFS(AND(L698="si",M698="si"),1,AND(L698="no",M698="si"),0.5,AND(L698="si",M698="no"),0.5,AND(L698="no",M698="no"),0),"")</f>
        <v/>
      </c>
    </row>
    <row r="699" spans="1:30">
      <c r="A699" s="101">
        <f ca="1"/>
        <v>0</v>
      </c>
      <c r="B699" s="101">
        <f ca="1"/>
        <v>0</v>
      </c>
      <c r="C699" s="101">
        <f ca="1"/>
        <v>0</v>
      </c>
      <c r="D699" s="101">
        <f ca="1"/>
        <v>0</v>
      </c>
      <c r="E699" s="101">
        <f ca="1"/>
        <v>0</v>
      </c>
      <c r="F699" s="101">
        <f ca="1"/>
        <v>0</v>
      </c>
      <c r="G699" s="101">
        <f ca="1"/>
        <v>0</v>
      </c>
      <c r="H699" s="101">
        <f ca="1"/>
        <v>0</v>
      </c>
      <c r="I699" s="101">
        <f ca="1"/>
        <v>0</v>
      </c>
      <c r="J699" s="101">
        <f ca="1"/>
        <v>0</v>
      </c>
      <c r="L699" s="205"/>
      <c r="M699" s="205"/>
      <c r="S699" s="92">
        <f t="shared" ca="1" si="52"/>
        <v>0</v>
      </c>
      <c r="U699" s="91">
        <f t="shared" ca="1" si="56"/>
        <v>0</v>
      </c>
      <c r="V699" s="91">
        <f t="shared" ca="1" si="56"/>
        <v>0</v>
      </c>
      <c r="W699" s="91">
        <f t="shared" ca="1" si="56"/>
        <v>0</v>
      </c>
      <c r="X699" s="91" t="str" cm="1">
        <f t="array" aca="1" ref="X699" ca="1">IFERROR(_xlfn.IFS(W699="E",1,W699="G/2",$I$3/2,W699="G/5",$I$3/5,W699="G/10",$I$3/10,W699="i",$I$3),"")</f>
        <v/>
      </c>
      <c r="Y699" s="189">
        <f t="shared" ca="1" si="53"/>
        <v>0</v>
      </c>
      <c r="Z699" s="101">
        <f t="shared" ca="1" si="54"/>
        <v>0</v>
      </c>
      <c r="AA699" s="163" t="str">
        <f t="shared" ca="1" si="55"/>
        <v/>
      </c>
      <c r="AB699" s="190" t="str" cm="1">
        <f t="array" aca="1" ref="AB699" ca="1">_xlfn.IFS(Z699=0,"",Z699&gt;2.9,0,Z699&gt;2.4,0.25,Z699&gt;1.9,0.5,Z699&gt;1.5,0.75,Z699&lt;1.6,1)</f>
        <v/>
      </c>
      <c r="AC699" s="191" t="str" cm="1">
        <f t="array" aca="1" ref="AC699" ca="1">_xlfn.IFS(F699=0," ",F699="ALTERNATIVO","REVISAR",F699="REGULAR","NO APLICA")</f>
        <v xml:space="preserve"> </v>
      </c>
      <c r="AD699" s="192" t="str" cm="1">
        <f t="array" ref="AD699">IFERROR(_xlfn.IFS(AND(L699="si",M699="si"),1,AND(L699="no",M699="si"),0.5,AND(L699="si",M699="no"),0.5,AND(L699="no",M699="no"),0),"")</f>
        <v/>
      </c>
    </row>
    <row r="700" spans="1:30">
      <c r="A700" s="101">
        <f ca="1"/>
        <v>0</v>
      </c>
      <c r="B700" s="101">
        <f ca="1"/>
        <v>0</v>
      </c>
      <c r="C700" s="101">
        <f ca="1"/>
        <v>0</v>
      </c>
      <c r="D700" s="101">
        <f ca="1"/>
        <v>0</v>
      </c>
      <c r="E700" s="101">
        <f ca="1"/>
        <v>0</v>
      </c>
      <c r="F700" s="101">
        <f ca="1"/>
        <v>0</v>
      </c>
      <c r="G700" s="101">
        <f ca="1"/>
        <v>0</v>
      </c>
      <c r="H700" s="101">
        <f ca="1"/>
        <v>0</v>
      </c>
      <c r="I700" s="101">
        <f ca="1"/>
        <v>0</v>
      </c>
      <c r="J700" s="101">
        <f ca="1"/>
        <v>0</v>
      </c>
      <c r="L700" s="205"/>
      <c r="M700" s="205"/>
      <c r="S700" s="92">
        <f t="shared" ca="1" si="52"/>
        <v>0</v>
      </c>
      <c r="U700" s="91">
        <f t="shared" ca="1" si="56"/>
        <v>0</v>
      </c>
      <c r="V700" s="91">
        <f t="shared" ca="1" si="56"/>
        <v>0</v>
      </c>
      <c r="W700" s="91">
        <f t="shared" ca="1" si="56"/>
        <v>0</v>
      </c>
      <c r="X700" s="91" t="str" cm="1">
        <f t="array" aca="1" ref="X700" ca="1">IFERROR(_xlfn.IFS(W700="E",1,W700="G/2",$I$3/2,W700="G/5",$I$3/5,W700="G/10",$I$3/10,W700="i",$I$3),"")</f>
        <v/>
      </c>
      <c r="Y700" s="189">
        <f t="shared" ca="1" si="53"/>
        <v>0</v>
      </c>
      <c r="Z700" s="101">
        <f t="shared" ca="1" si="54"/>
        <v>0</v>
      </c>
      <c r="AA700" s="163" t="str">
        <f t="shared" ca="1" si="55"/>
        <v/>
      </c>
      <c r="AB700" s="190" t="str" cm="1">
        <f t="array" aca="1" ref="AB700" ca="1">_xlfn.IFS(Z700=0,"",Z700&gt;2.9,0,Z700&gt;2.4,0.25,Z700&gt;1.9,0.5,Z700&gt;1.5,0.75,Z700&lt;1.6,1)</f>
        <v/>
      </c>
      <c r="AC700" s="191" t="str" cm="1">
        <f t="array" aca="1" ref="AC700" ca="1">_xlfn.IFS(F700=0," ",F700="ALTERNATIVO","REVISAR",F700="REGULAR","NO APLICA")</f>
        <v xml:space="preserve"> </v>
      </c>
      <c r="AD700" s="192" t="str" cm="1">
        <f t="array" ref="AD700">IFERROR(_xlfn.IFS(AND(L700="si",M700="si"),1,AND(L700="no",M700="si"),0.5,AND(L700="si",M700="no"),0.5,AND(L700="no",M700="no"),0),"")</f>
        <v/>
      </c>
    </row>
    <row r="701" spans="1:30">
      <c r="A701" s="101">
        <f ca="1"/>
        <v>0</v>
      </c>
      <c r="B701" s="101">
        <f ca="1"/>
        <v>0</v>
      </c>
      <c r="C701" s="101">
        <f ca="1"/>
        <v>0</v>
      </c>
      <c r="D701" s="101">
        <f ca="1"/>
        <v>0</v>
      </c>
      <c r="E701" s="101">
        <f ca="1"/>
        <v>0</v>
      </c>
      <c r="F701" s="101">
        <f ca="1"/>
        <v>0</v>
      </c>
      <c r="G701" s="101">
        <f ca="1"/>
        <v>0</v>
      </c>
      <c r="H701" s="101">
        <f ca="1"/>
        <v>0</v>
      </c>
      <c r="I701" s="101">
        <f ca="1"/>
        <v>0</v>
      </c>
      <c r="J701" s="101">
        <f ca="1"/>
        <v>0</v>
      </c>
      <c r="L701" s="205"/>
      <c r="M701" s="205"/>
      <c r="S701" s="92">
        <f t="shared" ca="1" si="52"/>
        <v>0</v>
      </c>
      <c r="U701" s="91">
        <f t="shared" ca="1" si="56"/>
        <v>0</v>
      </c>
      <c r="V701" s="91">
        <f t="shared" ca="1" si="56"/>
        <v>0</v>
      </c>
      <c r="W701" s="91">
        <f t="shared" ca="1" si="56"/>
        <v>0</v>
      </c>
      <c r="X701" s="91" t="str" cm="1">
        <f t="array" aca="1" ref="X701" ca="1">IFERROR(_xlfn.IFS(W701="E",1,W701="G/2",$I$3/2,W701="G/5",$I$3/5,W701="G/10",$I$3/10,W701="i",$I$3),"")</f>
        <v/>
      </c>
      <c r="Y701" s="189">
        <f t="shared" ca="1" si="53"/>
        <v>0</v>
      </c>
      <c r="Z701" s="101">
        <f t="shared" ca="1" si="54"/>
        <v>0</v>
      </c>
      <c r="AA701" s="163" t="str">
        <f t="shared" ca="1" si="55"/>
        <v/>
      </c>
      <c r="AB701" s="190" t="str" cm="1">
        <f t="array" aca="1" ref="AB701" ca="1">_xlfn.IFS(Z701=0,"",Z701&gt;2.9,0,Z701&gt;2.4,0.25,Z701&gt;1.9,0.5,Z701&gt;1.5,0.75,Z701&lt;1.6,1)</f>
        <v/>
      </c>
      <c r="AC701" s="191" t="str" cm="1">
        <f t="array" aca="1" ref="AC701" ca="1">_xlfn.IFS(F701=0," ",F701="ALTERNATIVO","REVISAR",F701="REGULAR","NO APLICA")</f>
        <v xml:space="preserve"> </v>
      </c>
      <c r="AD701" s="192" t="str" cm="1">
        <f t="array" ref="AD701">IFERROR(_xlfn.IFS(AND(L701="si",M701="si"),1,AND(L701="no",M701="si"),0.5,AND(L701="si",M701="no"),0.5,AND(L701="no",M701="no"),0),"")</f>
        <v/>
      </c>
    </row>
    <row r="702" spans="1:30">
      <c r="A702" s="101">
        <f ca="1"/>
        <v>0</v>
      </c>
      <c r="B702" s="101">
        <f ca="1"/>
        <v>0</v>
      </c>
      <c r="C702" s="101">
        <f ca="1"/>
        <v>0</v>
      </c>
      <c r="D702" s="101">
        <f ca="1"/>
        <v>0</v>
      </c>
      <c r="E702" s="101">
        <f ca="1"/>
        <v>0</v>
      </c>
      <c r="F702" s="101">
        <f ca="1"/>
        <v>0</v>
      </c>
      <c r="G702" s="101">
        <f ca="1"/>
        <v>0</v>
      </c>
      <c r="H702" s="101">
        <f ca="1"/>
        <v>0</v>
      </c>
      <c r="I702" s="101">
        <f ca="1"/>
        <v>0</v>
      </c>
      <c r="J702" s="101">
        <f ca="1"/>
        <v>0</v>
      </c>
      <c r="L702" s="205"/>
      <c r="M702" s="205"/>
      <c r="S702" s="92">
        <f t="shared" ca="1" si="52"/>
        <v>0</v>
      </c>
      <c r="U702" s="91">
        <f t="shared" ca="1" si="56"/>
        <v>0</v>
      </c>
      <c r="V702" s="91">
        <f t="shared" ca="1" si="56"/>
        <v>0</v>
      </c>
      <c r="W702" s="91">
        <f t="shared" ca="1" si="56"/>
        <v>0</v>
      </c>
      <c r="X702" s="91" t="str" cm="1">
        <f t="array" aca="1" ref="X702" ca="1">IFERROR(_xlfn.IFS(W702="E",1,W702="G/2",$I$3/2,W702="G/5",$I$3/5,W702="G/10",$I$3/10,W702="i",$I$3),"")</f>
        <v/>
      </c>
      <c r="Y702" s="189">
        <f t="shared" ca="1" si="53"/>
        <v>0</v>
      </c>
      <c r="Z702" s="101">
        <f t="shared" ca="1" si="54"/>
        <v>0</v>
      </c>
      <c r="AA702" s="163" t="str">
        <f t="shared" ca="1" si="55"/>
        <v/>
      </c>
      <c r="AB702" s="190" t="str" cm="1">
        <f t="array" aca="1" ref="AB702" ca="1">_xlfn.IFS(Z702=0,"",Z702&gt;2.9,0,Z702&gt;2.4,0.25,Z702&gt;1.9,0.5,Z702&gt;1.5,0.75,Z702&lt;1.6,1)</f>
        <v/>
      </c>
      <c r="AC702" s="191" t="str" cm="1">
        <f t="array" aca="1" ref="AC702" ca="1">_xlfn.IFS(F702=0," ",F702="ALTERNATIVO","REVISAR",F702="REGULAR","NO APLICA")</f>
        <v xml:space="preserve"> </v>
      </c>
      <c r="AD702" s="192" t="str" cm="1">
        <f t="array" ref="AD702">IFERROR(_xlfn.IFS(AND(L702="si",M702="si"),1,AND(L702="no",M702="si"),0.5,AND(L702="si",M702="no"),0.5,AND(L702="no",M702="no"),0),"")</f>
        <v/>
      </c>
    </row>
    <row r="703" spans="1:30">
      <c r="A703" s="101">
        <f ca="1"/>
        <v>0</v>
      </c>
      <c r="B703" s="101">
        <f ca="1"/>
        <v>0</v>
      </c>
      <c r="C703" s="101">
        <f ca="1"/>
        <v>0</v>
      </c>
      <c r="D703" s="101">
        <f ca="1"/>
        <v>0</v>
      </c>
      <c r="E703" s="101">
        <f ca="1"/>
        <v>0</v>
      </c>
      <c r="F703" s="101">
        <f ca="1"/>
        <v>0</v>
      </c>
      <c r="G703" s="101">
        <f ca="1"/>
        <v>0</v>
      </c>
      <c r="H703" s="101">
        <f ca="1"/>
        <v>0</v>
      </c>
      <c r="I703" s="101">
        <f ca="1"/>
        <v>0</v>
      </c>
      <c r="J703" s="101">
        <f ca="1"/>
        <v>0</v>
      </c>
      <c r="L703" s="205"/>
      <c r="M703" s="205"/>
      <c r="S703" s="92">
        <f t="shared" ca="1" si="52"/>
        <v>0</v>
      </c>
      <c r="U703" s="91">
        <f t="shared" ca="1" si="56"/>
        <v>0</v>
      </c>
      <c r="V703" s="91">
        <f t="shared" ca="1" si="56"/>
        <v>0</v>
      </c>
      <c r="W703" s="91">
        <f t="shared" ca="1" si="56"/>
        <v>0</v>
      </c>
      <c r="X703" s="91" t="str" cm="1">
        <f t="array" aca="1" ref="X703" ca="1">IFERROR(_xlfn.IFS(W703="E",1,W703="G/2",$I$3/2,W703="G/5",$I$3/5,W703="G/10",$I$3/10,W703="i",$I$3),"")</f>
        <v/>
      </c>
      <c r="Y703" s="189">
        <f t="shared" ca="1" si="53"/>
        <v>0</v>
      </c>
      <c r="Z703" s="101">
        <f t="shared" ca="1" si="54"/>
        <v>0</v>
      </c>
      <c r="AA703" s="163" t="str">
        <f t="shared" ca="1" si="55"/>
        <v/>
      </c>
      <c r="AB703" s="190" t="str" cm="1">
        <f t="array" aca="1" ref="AB703" ca="1">_xlfn.IFS(Z703=0,"",Z703&gt;2.9,0,Z703&gt;2.4,0.25,Z703&gt;1.9,0.5,Z703&gt;1.5,0.75,Z703&lt;1.6,1)</f>
        <v/>
      </c>
      <c r="AC703" s="191" t="str" cm="1">
        <f t="array" aca="1" ref="AC703" ca="1">_xlfn.IFS(F703=0," ",F703="ALTERNATIVO","REVISAR",F703="REGULAR","NO APLICA")</f>
        <v xml:space="preserve"> </v>
      </c>
      <c r="AD703" s="192" t="str" cm="1">
        <f t="array" ref="AD703">IFERROR(_xlfn.IFS(AND(L703="si",M703="si"),1,AND(L703="no",M703="si"),0.5,AND(L703="si",M703="no"),0.5,AND(L703="no",M703="no"),0),"")</f>
        <v/>
      </c>
    </row>
    <row r="704" spans="1:30">
      <c r="A704" s="101">
        <f ca="1"/>
        <v>0</v>
      </c>
      <c r="B704" s="101">
        <f ca="1"/>
        <v>0</v>
      </c>
      <c r="C704" s="101">
        <f ca="1"/>
        <v>0</v>
      </c>
      <c r="D704" s="101">
        <f ca="1"/>
        <v>0</v>
      </c>
      <c r="E704" s="101">
        <f ca="1"/>
        <v>0</v>
      </c>
      <c r="F704" s="101">
        <f ca="1"/>
        <v>0</v>
      </c>
      <c r="G704" s="101">
        <f ca="1"/>
        <v>0</v>
      </c>
      <c r="H704" s="101">
        <f ca="1"/>
        <v>0</v>
      </c>
      <c r="I704" s="101">
        <f ca="1"/>
        <v>0</v>
      </c>
      <c r="J704" s="101">
        <f ca="1"/>
        <v>0</v>
      </c>
      <c r="L704" s="205"/>
      <c r="M704" s="205"/>
      <c r="S704" s="92">
        <f t="shared" ca="1" si="52"/>
        <v>0</v>
      </c>
      <c r="U704" s="91">
        <f t="shared" ca="1" si="56"/>
        <v>0</v>
      </c>
      <c r="V704" s="91">
        <f t="shared" ca="1" si="56"/>
        <v>0</v>
      </c>
      <c r="W704" s="91">
        <f t="shared" ca="1" si="56"/>
        <v>0</v>
      </c>
      <c r="X704" s="91" t="str" cm="1">
        <f t="array" aca="1" ref="X704" ca="1">IFERROR(_xlfn.IFS(W704="E",1,W704="G/2",$I$3/2,W704="G/5",$I$3/5,W704="G/10",$I$3/10,W704="i",$I$3),"")</f>
        <v/>
      </c>
      <c r="Y704" s="189">
        <f t="shared" ca="1" si="53"/>
        <v>0</v>
      </c>
      <c r="Z704" s="101">
        <f t="shared" ca="1" si="54"/>
        <v>0</v>
      </c>
      <c r="AA704" s="163" t="str">
        <f t="shared" ca="1" si="55"/>
        <v/>
      </c>
      <c r="AB704" s="190" t="str" cm="1">
        <f t="array" aca="1" ref="AB704" ca="1">_xlfn.IFS(Z704=0,"",Z704&gt;2.9,0,Z704&gt;2.4,0.25,Z704&gt;1.9,0.5,Z704&gt;1.5,0.75,Z704&lt;1.6,1)</f>
        <v/>
      </c>
      <c r="AC704" s="191" t="str" cm="1">
        <f t="array" aca="1" ref="AC704" ca="1">_xlfn.IFS(F704=0," ",F704="ALTERNATIVO","REVISAR",F704="REGULAR","NO APLICA")</f>
        <v xml:space="preserve"> </v>
      </c>
      <c r="AD704" s="192" t="str" cm="1">
        <f t="array" ref="AD704">IFERROR(_xlfn.IFS(AND(L704="si",M704="si"),1,AND(L704="no",M704="si"),0.5,AND(L704="si",M704="no"),0.5,AND(L704="no",M704="no"),0),"")</f>
        <v/>
      </c>
    </row>
    <row r="705" spans="1:30">
      <c r="A705" s="101">
        <f ca="1"/>
        <v>0</v>
      </c>
      <c r="B705" s="101">
        <f ca="1"/>
        <v>0</v>
      </c>
      <c r="C705" s="101">
        <f ca="1"/>
        <v>0</v>
      </c>
      <c r="D705" s="101">
        <f ca="1"/>
        <v>0</v>
      </c>
      <c r="E705" s="101">
        <f ca="1"/>
        <v>0</v>
      </c>
      <c r="F705" s="101">
        <f ca="1"/>
        <v>0</v>
      </c>
      <c r="G705" s="101">
        <f ca="1"/>
        <v>0</v>
      </c>
      <c r="H705" s="101">
        <f ca="1"/>
        <v>0</v>
      </c>
      <c r="I705" s="101">
        <f ca="1"/>
        <v>0</v>
      </c>
      <c r="J705" s="101">
        <f ca="1"/>
        <v>0</v>
      </c>
      <c r="L705" s="205"/>
      <c r="M705" s="205"/>
      <c r="S705" s="92">
        <f t="shared" ca="1" si="52"/>
        <v>0</v>
      </c>
      <c r="U705" s="91">
        <f t="shared" ca="1" si="56"/>
        <v>0</v>
      </c>
      <c r="V705" s="91">
        <f t="shared" ca="1" si="56"/>
        <v>0</v>
      </c>
      <c r="W705" s="91">
        <f t="shared" ca="1" si="56"/>
        <v>0</v>
      </c>
      <c r="X705" s="91" t="str" cm="1">
        <f t="array" aca="1" ref="X705" ca="1">IFERROR(_xlfn.IFS(W705="E",1,W705="G/2",$I$3/2,W705="G/5",$I$3/5,W705="G/10",$I$3/10,W705="i",$I$3),"")</f>
        <v/>
      </c>
      <c r="Y705" s="189">
        <f t="shared" ca="1" si="53"/>
        <v>0</v>
      </c>
      <c r="Z705" s="101">
        <f t="shared" ca="1" si="54"/>
        <v>0</v>
      </c>
      <c r="AA705" s="163" t="str">
        <f t="shared" ca="1" si="55"/>
        <v/>
      </c>
      <c r="AB705" s="190" t="str" cm="1">
        <f t="array" aca="1" ref="AB705" ca="1">_xlfn.IFS(Z705=0,"",Z705&gt;2.9,0,Z705&gt;2.4,0.25,Z705&gt;1.9,0.5,Z705&gt;1.5,0.75,Z705&lt;1.6,1)</f>
        <v/>
      </c>
      <c r="AC705" s="191" t="str" cm="1">
        <f t="array" aca="1" ref="AC705" ca="1">_xlfn.IFS(F705=0," ",F705="ALTERNATIVO","REVISAR",F705="REGULAR","NO APLICA")</f>
        <v xml:space="preserve"> </v>
      </c>
      <c r="AD705" s="192" t="str" cm="1">
        <f t="array" ref="AD705">IFERROR(_xlfn.IFS(AND(L705="si",M705="si"),1,AND(L705="no",M705="si"),0.5,AND(L705="si",M705="no"),0.5,AND(L705="no",M705="no"),0),"")</f>
        <v/>
      </c>
    </row>
    <row r="706" spans="1:30">
      <c r="A706" s="101">
        <f ca="1"/>
        <v>0</v>
      </c>
      <c r="B706" s="101">
        <f ca="1"/>
        <v>0</v>
      </c>
      <c r="C706" s="101">
        <f ca="1"/>
        <v>0</v>
      </c>
      <c r="D706" s="101">
        <f ca="1"/>
        <v>0</v>
      </c>
      <c r="E706" s="101">
        <f ca="1"/>
        <v>0</v>
      </c>
      <c r="F706" s="101">
        <f ca="1"/>
        <v>0</v>
      </c>
      <c r="G706" s="101">
        <f ca="1"/>
        <v>0</v>
      </c>
      <c r="H706" s="101">
        <f ca="1"/>
        <v>0</v>
      </c>
      <c r="I706" s="101">
        <f ca="1"/>
        <v>0</v>
      </c>
      <c r="J706" s="101">
        <f ca="1"/>
        <v>0</v>
      </c>
      <c r="L706" s="205"/>
      <c r="M706" s="205"/>
      <c r="S706" s="92">
        <f t="shared" ca="1" si="52"/>
        <v>0</v>
      </c>
      <c r="U706" s="91">
        <f t="shared" ca="1" si="56"/>
        <v>0</v>
      </c>
      <c r="V706" s="91">
        <f t="shared" ca="1" si="56"/>
        <v>0</v>
      </c>
      <c r="W706" s="91">
        <f t="shared" ca="1" si="56"/>
        <v>0</v>
      </c>
      <c r="X706" s="91" t="str" cm="1">
        <f t="array" aca="1" ref="X706" ca="1">IFERROR(_xlfn.IFS(W706="E",1,W706="G/2",$I$3/2,W706="G/5",$I$3/5,W706="G/10",$I$3/10,W706="i",$I$3),"")</f>
        <v/>
      </c>
      <c r="Y706" s="189">
        <f t="shared" ca="1" si="53"/>
        <v>0</v>
      </c>
      <c r="Z706" s="101">
        <f t="shared" ca="1" si="54"/>
        <v>0</v>
      </c>
      <c r="AA706" s="163" t="str">
        <f t="shared" ca="1" si="55"/>
        <v/>
      </c>
      <c r="AB706" s="190" t="str" cm="1">
        <f t="array" aca="1" ref="AB706" ca="1">_xlfn.IFS(Z706=0,"",Z706&gt;2.9,0,Z706&gt;2.4,0.25,Z706&gt;1.9,0.5,Z706&gt;1.5,0.75,Z706&lt;1.6,1)</f>
        <v/>
      </c>
      <c r="AC706" s="191" t="str" cm="1">
        <f t="array" aca="1" ref="AC706" ca="1">_xlfn.IFS(F706=0," ",F706="ALTERNATIVO","REVISAR",F706="REGULAR","NO APLICA")</f>
        <v xml:space="preserve"> </v>
      </c>
      <c r="AD706" s="192" t="str" cm="1">
        <f t="array" ref="AD706">IFERROR(_xlfn.IFS(AND(L706="si",M706="si"),1,AND(L706="no",M706="si"),0.5,AND(L706="si",M706="no"),0.5,AND(L706="no",M706="no"),0),"")</f>
        <v/>
      </c>
    </row>
    <row r="707" spans="1:30">
      <c r="A707" s="101">
        <f ca="1"/>
        <v>0</v>
      </c>
      <c r="B707" s="101">
        <f ca="1"/>
        <v>0</v>
      </c>
      <c r="C707" s="101">
        <f ca="1"/>
        <v>0</v>
      </c>
      <c r="D707" s="101">
        <f ca="1"/>
        <v>0</v>
      </c>
      <c r="E707" s="101">
        <f ca="1"/>
        <v>0</v>
      </c>
      <c r="F707" s="101">
        <f ca="1"/>
        <v>0</v>
      </c>
      <c r="G707" s="101">
        <f ca="1"/>
        <v>0</v>
      </c>
      <c r="H707" s="101">
        <f ca="1"/>
        <v>0</v>
      </c>
      <c r="I707" s="101">
        <f ca="1"/>
        <v>0</v>
      </c>
      <c r="J707" s="101">
        <f ca="1"/>
        <v>0</v>
      </c>
      <c r="L707" s="205"/>
      <c r="M707" s="205"/>
      <c r="S707" s="92">
        <f t="shared" ca="1" si="52"/>
        <v>0</v>
      </c>
      <c r="U707" s="91">
        <f t="shared" ca="1" si="56"/>
        <v>0</v>
      </c>
      <c r="V707" s="91">
        <f t="shared" ca="1" si="56"/>
        <v>0</v>
      </c>
      <c r="W707" s="91">
        <f t="shared" ca="1" si="56"/>
        <v>0</v>
      </c>
      <c r="X707" s="91" t="str" cm="1">
        <f t="array" aca="1" ref="X707" ca="1">IFERROR(_xlfn.IFS(W707="E",1,W707="G/2",$I$3/2,W707="G/5",$I$3/5,W707="G/10",$I$3/10,W707="i",$I$3),"")</f>
        <v/>
      </c>
      <c r="Y707" s="189">
        <f t="shared" ca="1" si="53"/>
        <v>0</v>
      </c>
      <c r="Z707" s="101">
        <f t="shared" ca="1" si="54"/>
        <v>0</v>
      </c>
      <c r="AA707" s="163" t="str">
        <f t="shared" ca="1" si="55"/>
        <v/>
      </c>
      <c r="AB707" s="190" t="str" cm="1">
        <f t="array" aca="1" ref="AB707" ca="1">_xlfn.IFS(Z707=0,"",Z707&gt;2.9,0,Z707&gt;2.4,0.25,Z707&gt;1.9,0.5,Z707&gt;1.5,0.75,Z707&lt;1.6,1)</f>
        <v/>
      </c>
      <c r="AC707" s="191" t="str" cm="1">
        <f t="array" aca="1" ref="AC707" ca="1">_xlfn.IFS(F707=0," ",F707="ALTERNATIVO","REVISAR",F707="REGULAR","NO APLICA")</f>
        <v xml:space="preserve"> </v>
      </c>
      <c r="AD707" s="192" t="str" cm="1">
        <f t="array" ref="AD707">IFERROR(_xlfn.IFS(AND(L707="si",M707="si"),1,AND(L707="no",M707="si"),0.5,AND(L707="si",M707="no"),0.5,AND(L707="no",M707="no"),0),"")</f>
        <v/>
      </c>
    </row>
    <row r="708" spans="1:30">
      <c r="A708" s="101">
        <f ca="1"/>
        <v>0</v>
      </c>
      <c r="B708" s="101">
        <f ca="1"/>
        <v>0</v>
      </c>
      <c r="C708" s="101">
        <f ca="1"/>
        <v>0</v>
      </c>
      <c r="D708" s="101">
        <f ca="1"/>
        <v>0</v>
      </c>
      <c r="E708" s="101">
        <f ca="1"/>
        <v>0</v>
      </c>
      <c r="F708" s="101">
        <f ca="1"/>
        <v>0</v>
      </c>
      <c r="G708" s="101">
        <f ca="1"/>
        <v>0</v>
      </c>
      <c r="H708" s="101">
        <f ca="1"/>
        <v>0</v>
      </c>
      <c r="I708" s="101">
        <f ca="1"/>
        <v>0</v>
      </c>
      <c r="J708" s="101">
        <f ca="1"/>
        <v>0</v>
      </c>
      <c r="L708" s="205"/>
      <c r="M708" s="205"/>
      <c r="S708" s="92">
        <f t="shared" ca="1" si="52"/>
        <v>0</v>
      </c>
      <c r="U708" s="91">
        <f t="shared" ca="1" si="56"/>
        <v>0</v>
      </c>
      <c r="V708" s="91">
        <f t="shared" ca="1" si="56"/>
        <v>0</v>
      </c>
      <c r="W708" s="91">
        <f t="shared" ca="1" si="56"/>
        <v>0</v>
      </c>
      <c r="X708" s="91" t="str" cm="1">
        <f t="array" aca="1" ref="X708" ca="1">IFERROR(_xlfn.IFS(W708="E",1,W708="G/2",$I$3/2,W708="G/5",$I$3/5,W708="G/10",$I$3/10,W708="i",$I$3),"")</f>
        <v/>
      </c>
      <c r="Y708" s="189">
        <f t="shared" ca="1" si="53"/>
        <v>0</v>
      </c>
      <c r="Z708" s="101">
        <f t="shared" ca="1" si="54"/>
        <v>0</v>
      </c>
      <c r="AA708" s="163" t="str">
        <f t="shared" ca="1" si="55"/>
        <v/>
      </c>
      <c r="AB708" s="190" t="str" cm="1">
        <f t="array" aca="1" ref="AB708" ca="1">_xlfn.IFS(Z708=0,"",Z708&gt;2.9,0,Z708&gt;2.4,0.25,Z708&gt;1.9,0.5,Z708&gt;1.5,0.75,Z708&lt;1.6,1)</f>
        <v/>
      </c>
      <c r="AC708" s="191" t="str" cm="1">
        <f t="array" aca="1" ref="AC708" ca="1">_xlfn.IFS(F708=0," ",F708="ALTERNATIVO","REVISAR",F708="REGULAR","NO APLICA")</f>
        <v xml:space="preserve"> </v>
      </c>
      <c r="AD708" s="192" t="str" cm="1">
        <f t="array" ref="AD708">IFERROR(_xlfn.IFS(AND(L708="si",M708="si"),1,AND(L708="no",M708="si"),0.5,AND(L708="si",M708="no"),0.5,AND(L708="no",M708="no"),0),"")</f>
        <v/>
      </c>
    </row>
    <row r="709" spans="1:30">
      <c r="A709" s="101">
        <f ca="1"/>
        <v>0</v>
      </c>
      <c r="B709" s="101">
        <f ca="1"/>
        <v>0</v>
      </c>
      <c r="C709" s="101">
        <f ca="1"/>
        <v>0</v>
      </c>
      <c r="D709" s="101">
        <f ca="1"/>
        <v>0</v>
      </c>
      <c r="E709" s="101">
        <f ca="1"/>
        <v>0</v>
      </c>
      <c r="F709" s="101">
        <f ca="1"/>
        <v>0</v>
      </c>
      <c r="G709" s="101">
        <f ca="1"/>
        <v>0</v>
      </c>
      <c r="H709" s="101">
        <f ca="1"/>
        <v>0</v>
      </c>
      <c r="I709" s="101">
        <f ca="1"/>
        <v>0</v>
      </c>
      <c r="J709" s="101">
        <f ca="1"/>
        <v>0</v>
      </c>
      <c r="L709" s="205"/>
      <c r="M709" s="205"/>
      <c r="S709" s="92">
        <f t="shared" ca="1" si="52"/>
        <v>0</v>
      </c>
      <c r="U709" s="91">
        <f t="shared" ca="1" si="56"/>
        <v>0</v>
      </c>
      <c r="V709" s="91">
        <f t="shared" ca="1" si="56"/>
        <v>0</v>
      </c>
      <c r="W709" s="91">
        <f t="shared" ca="1" si="56"/>
        <v>0</v>
      </c>
      <c r="X709" s="91" t="str" cm="1">
        <f t="array" aca="1" ref="X709" ca="1">IFERROR(_xlfn.IFS(W709="E",1,W709="G/2",$I$3/2,W709="G/5",$I$3/5,W709="G/10",$I$3/10,W709="i",$I$3),"")</f>
        <v/>
      </c>
      <c r="Y709" s="189">
        <f t="shared" ca="1" si="53"/>
        <v>0</v>
      </c>
      <c r="Z709" s="101">
        <f t="shared" ca="1" si="54"/>
        <v>0</v>
      </c>
      <c r="AA709" s="163" t="str">
        <f t="shared" ca="1" si="55"/>
        <v/>
      </c>
      <c r="AB709" s="190" t="str" cm="1">
        <f t="array" aca="1" ref="AB709" ca="1">_xlfn.IFS(Z709=0,"",Z709&gt;2.9,0,Z709&gt;2.4,0.25,Z709&gt;1.9,0.5,Z709&gt;1.5,0.75,Z709&lt;1.6,1)</f>
        <v/>
      </c>
      <c r="AC709" s="191" t="str" cm="1">
        <f t="array" aca="1" ref="AC709" ca="1">_xlfn.IFS(F709=0," ",F709="ALTERNATIVO","REVISAR",F709="REGULAR","NO APLICA")</f>
        <v xml:space="preserve"> </v>
      </c>
      <c r="AD709" s="192" t="str" cm="1">
        <f t="array" ref="AD709">IFERROR(_xlfn.IFS(AND(L709="si",M709="si"),1,AND(L709="no",M709="si"),0.5,AND(L709="si",M709="no"),0.5,AND(L709="no",M709="no"),0),"")</f>
        <v/>
      </c>
    </row>
    <row r="710" spans="1:30">
      <c r="A710" s="101">
        <f ca="1"/>
        <v>0</v>
      </c>
      <c r="B710" s="101">
        <f ca="1"/>
        <v>0</v>
      </c>
      <c r="C710" s="101">
        <f ca="1"/>
        <v>0</v>
      </c>
      <c r="D710" s="101">
        <f ca="1"/>
        <v>0</v>
      </c>
      <c r="E710" s="101">
        <f ca="1"/>
        <v>0</v>
      </c>
      <c r="F710" s="101">
        <f ca="1"/>
        <v>0</v>
      </c>
      <c r="G710" s="101">
        <f ca="1"/>
        <v>0</v>
      </c>
      <c r="H710" s="101">
        <f ca="1"/>
        <v>0</v>
      </c>
      <c r="I710" s="101">
        <f ca="1"/>
        <v>0</v>
      </c>
      <c r="J710" s="101">
        <f ca="1"/>
        <v>0</v>
      </c>
      <c r="L710" s="205"/>
      <c r="M710" s="205"/>
      <c r="S710" s="92">
        <f t="shared" ca="1" si="52"/>
        <v>0</v>
      </c>
      <c r="U710" s="91">
        <f t="shared" ca="1" si="56"/>
        <v>0</v>
      </c>
      <c r="V710" s="91">
        <f t="shared" ca="1" si="56"/>
        <v>0</v>
      </c>
      <c r="W710" s="91">
        <f t="shared" ca="1" si="56"/>
        <v>0</v>
      </c>
      <c r="X710" s="91" t="str" cm="1">
        <f t="array" aca="1" ref="X710" ca="1">IFERROR(_xlfn.IFS(W710="E",1,W710="G/2",$I$3/2,W710="G/5",$I$3/5,W710="G/10",$I$3/10,W710="i",$I$3),"")</f>
        <v/>
      </c>
      <c r="Y710" s="189">
        <f t="shared" ca="1" si="53"/>
        <v>0</v>
      </c>
      <c r="Z710" s="101">
        <f t="shared" ca="1" si="54"/>
        <v>0</v>
      </c>
      <c r="AA710" s="163" t="str">
        <f t="shared" ca="1" si="55"/>
        <v/>
      </c>
      <c r="AB710" s="190" t="str" cm="1">
        <f t="array" aca="1" ref="AB710" ca="1">_xlfn.IFS(Z710=0,"",Z710&gt;2.9,0,Z710&gt;2.4,0.25,Z710&gt;1.9,0.5,Z710&gt;1.5,0.75,Z710&lt;1.6,1)</f>
        <v/>
      </c>
      <c r="AC710" s="191" t="str" cm="1">
        <f t="array" aca="1" ref="AC710" ca="1">_xlfn.IFS(F710=0," ",F710="ALTERNATIVO","REVISAR",F710="REGULAR","NO APLICA")</f>
        <v xml:space="preserve"> </v>
      </c>
      <c r="AD710" s="192" t="str" cm="1">
        <f t="array" ref="AD710">IFERROR(_xlfn.IFS(AND(L710="si",M710="si"),1,AND(L710="no",M710="si"),0.5,AND(L710="si",M710="no"),0.5,AND(L710="no",M710="no"),0),"")</f>
        <v/>
      </c>
    </row>
    <row r="711" spans="1:30">
      <c r="A711" s="101">
        <f ca="1"/>
        <v>0</v>
      </c>
      <c r="B711" s="101">
        <f ca="1"/>
        <v>0</v>
      </c>
      <c r="C711" s="101">
        <f ca="1"/>
        <v>0</v>
      </c>
      <c r="D711" s="101">
        <f ca="1"/>
        <v>0</v>
      </c>
      <c r="E711" s="101">
        <f ca="1"/>
        <v>0</v>
      </c>
      <c r="F711" s="101">
        <f ca="1"/>
        <v>0</v>
      </c>
      <c r="G711" s="101">
        <f ca="1"/>
        <v>0</v>
      </c>
      <c r="H711" s="101">
        <f ca="1"/>
        <v>0</v>
      </c>
      <c r="I711" s="101">
        <f ca="1"/>
        <v>0</v>
      </c>
      <c r="J711" s="101">
        <f ca="1"/>
        <v>0</v>
      </c>
      <c r="L711" s="205"/>
      <c r="M711" s="205"/>
      <c r="S711" s="92">
        <f t="shared" ca="1" si="52"/>
        <v>0</v>
      </c>
      <c r="U711" s="91">
        <f t="shared" ca="1" si="56"/>
        <v>0</v>
      </c>
      <c r="V711" s="91">
        <f t="shared" ca="1" si="56"/>
        <v>0</v>
      </c>
      <c r="W711" s="91">
        <f t="shared" ca="1" si="56"/>
        <v>0</v>
      </c>
      <c r="X711" s="91" t="str" cm="1">
        <f t="array" aca="1" ref="X711" ca="1">IFERROR(_xlfn.IFS(W711="E",1,W711="G/2",$I$3/2,W711="G/5",$I$3/5,W711="G/10",$I$3/10,W711="i",$I$3),"")</f>
        <v/>
      </c>
      <c r="Y711" s="189">
        <f t="shared" ca="1" si="53"/>
        <v>0</v>
      </c>
      <c r="Z711" s="101">
        <f t="shared" ca="1" si="54"/>
        <v>0</v>
      </c>
      <c r="AA711" s="163" t="str">
        <f t="shared" ca="1" si="55"/>
        <v/>
      </c>
      <c r="AB711" s="190" t="str" cm="1">
        <f t="array" aca="1" ref="AB711" ca="1">_xlfn.IFS(Z711=0,"",Z711&gt;2.9,0,Z711&gt;2.4,0.25,Z711&gt;1.9,0.5,Z711&gt;1.5,0.75,Z711&lt;1.6,1)</f>
        <v/>
      </c>
      <c r="AC711" s="191" t="str" cm="1">
        <f t="array" aca="1" ref="AC711" ca="1">_xlfn.IFS(F711=0," ",F711="ALTERNATIVO","REVISAR",F711="REGULAR","NO APLICA")</f>
        <v xml:space="preserve"> </v>
      </c>
      <c r="AD711" s="192" t="str" cm="1">
        <f t="array" ref="AD711">IFERROR(_xlfn.IFS(AND(L711="si",M711="si"),1,AND(L711="no",M711="si"),0.5,AND(L711="si",M711="no"),0.5,AND(L711="no",M711="no"),0),"")</f>
        <v/>
      </c>
    </row>
    <row r="712" spans="1:30">
      <c r="A712" s="101">
        <f ca="1"/>
        <v>0</v>
      </c>
      <c r="B712" s="101">
        <f ca="1"/>
        <v>0</v>
      </c>
      <c r="C712" s="101">
        <f ca="1"/>
        <v>0</v>
      </c>
      <c r="D712" s="101">
        <f ca="1"/>
        <v>0</v>
      </c>
      <c r="E712" s="101">
        <f ca="1"/>
        <v>0</v>
      </c>
      <c r="F712" s="101">
        <f ca="1"/>
        <v>0</v>
      </c>
      <c r="G712" s="101">
        <f ca="1"/>
        <v>0</v>
      </c>
      <c r="H712" s="101">
        <f ca="1"/>
        <v>0</v>
      </c>
      <c r="I712" s="101">
        <f ca="1"/>
        <v>0</v>
      </c>
      <c r="J712" s="101">
        <f ca="1"/>
        <v>0</v>
      </c>
      <c r="L712" s="205"/>
      <c r="M712" s="205"/>
      <c r="S712" s="92">
        <f t="shared" ca="1" si="52"/>
        <v>0</v>
      </c>
      <c r="U712" s="91">
        <f t="shared" ca="1" si="56"/>
        <v>0</v>
      </c>
      <c r="V712" s="91">
        <f t="shared" ca="1" si="56"/>
        <v>0</v>
      </c>
      <c r="W712" s="91">
        <f t="shared" ca="1" si="56"/>
        <v>0</v>
      </c>
      <c r="X712" s="91" t="str" cm="1">
        <f t="array" aca="1" ref="X712" ca="1">IFERROR(_xlfn.IFS(W712="E",1,W712="G/2",$I$3/2,W712="G/5",$I$3/5,W712="G/10",$I$3/10,W712="i",$I$3),"")</f>
        <v/>
      </c>
      <c r="Y712" s="189">
        <f t="shared" ca="1" si="53"/>
        <v>0</v>
      </c>
      <c r="Z712" s="101">
        <f t="shared" ca="1" si="54"/>
        <v>0</v>
      </c>
      <c r="AA712" s="163" t="str">
        <f t="shared" ca="1" si="55"/>
        <v/>
      </c>
      <c r="AB712" s="190" t="str" cm="1">
        <f t="array" aca="1" ref="AB712" ca="1">_xlfn.IFS(Z712=0,"",Z712&gt;2.9,0,Z712&gt;2.4,0.25,Z712&gt;1.9,0.5,Z712&gt;1.5,0.75,Z712&lt;1.6,1)</f>
        <v/>
      </c>
      <c r="AC712" s="191" t="str" cm="1">
        <f t="array" aca="1" ref="AC712" ca="1">_xlfn.IFS(F712=0," ",F712="ALTERNATIVO","REVISAR",F712="REGULAR","NO APLICA")</f>
        <v xml:space="preserve"> </v>
      </c>
      <c r="AD712" s="192" t="str" cm="1">
        <f t="array" ref="AD712">IFERROR(_xlfn.IFS(AND(L712="si",M712="si"),1,AND(L712="no",M712="si"),0.5,AND(L712="si",M712="no"),0.5,AND(L712="no",M712="no"),0),"")</f>
        <v/>
      </c>
    </row>
    <row r="713" spans="1:30">
      <c r="A713" s="101">
        <f ca="1"/>
        <v>0</v>
      </c>
      <c r="B713" s="101">
        <f ca="1"/>
        <v>0</v>
      </c>
      <c r="C713" s="101">
        <f ca="1"/>
        <v>0</v>
      </c>
      <c r="D713" s="101">
        <f ca="1"/>
        <v>0</v>
      </c>
      <c r="E713" s="101">
        <f ca="1"/>
        <v>0</v>
      </c>
      <c r="F713" s="101">
        <f ca="1"/>
        <v>0</v>
      </c>
      <c r="G713" s="101">
        <f ca="1"/>
        <v>0</v>
      </c>
      <c r="H713" s="101">
        <f ca="1"/>
        <v>0</v>
      </c>
      <c r="I713" s="101">
        <f ca="1"/>
        <v>0</v>
      </c>
      <c r="J713" s="101">
        <f ca="1"/>
        <v>0</v>
      </c>
      <c r="L713" s="205"/>
      <c r="M713" s="205"/>
      <c r="S713" s="92">
        <f t="shared" ca="1" si="52"/>
        <v>0</v>
      </c>
      <c r="U713" s="91">
        <f t="shared" ca="1" si="56"/>
        <v>0</v>
      </c>
      <c r="V713" s="91">
        <f t="shared" ca="1" si="56"/>
        <v>0</v>
      </c>
      <c r="W713" s="91">
        <f t="shared" ca="1" si="56"/>
        <v>0</v>
      </c>
      <c r="X713" s="91" t="str" cm="1">
        <f t="array" aca="1" ref="X713" ca="1">IFERROR(_xlfn.IFS(W713="E",1,W713="G/2",$I$3/2,W713="G/5",$I$3/5,W713="G/10",$I$3/10,W713="i",$I$3),"")</f>
        <v/>
      </c>
      <c r="Y713" s="189">
        <f t="shared" ca="1" si="53"/>
        <v>0</v>
      </c>
      <c r="Z713" s="101">
        <f t="shared" ca="1" si="54"/>
        <v>0</v>
      </c>
      <c r="AA713" s="163" t="str">
        <f t="shared" ca="1" si="55"/>
        <v/>
      </c>
      <c r="AB713" s="190" t="str" cm="1">
        <f t="array" aca="1" ref="AB713" ca="1">_xlfn.IFS(Z713=0,"",Z713&gt;2.9,0,Z713&gt;2.4,0.25,Z713&gt;1.9,0.5,Z713&gt;1.5,0.75,Z713&lt;1.6,1)</f>
        <v/>
      </c>
      <c r="AC713" s="191" t="str" cm="1">
        <f t="array" aca="1" ref="AC713" ca="1">_xlfn.IFS(F713=0," ",F713="ALTERNATIVO","REVISAR",F713="REGULAR","NO APLICA")</f>
        <v xml:space="preserve"> </v>
      </c>
      <c r="AD713" s="192" t="str" cm="1">
        <f t="array" ref="AD713">IFERROR(_xlfn.IFS(AND(L713="si",M713="si"),1,AND(L713="no",M713="si"),0.5,AND(L713="si",M713="no"),0.5,AND(L713="no",M713="no"),0),"")</f>
        <v/>
      </c>
    </row>
    <row r="714" spans="1:30">
      <c r="A714" s="101">
        <f ca="1"/>
        <v>0</v>
      </c>
      <c r="B714" s="101">
        <f ca="1"/>
        <v>0</v>
      </c>
      <c r="C714" s="101">
        <f ca="1"/>
        <v>0</v>
      </c>
      <c r="D714" s="101">
        <f ca="1"/>
        <v>0</v>
      </c>
      <c r="E714" s="101">
        <f ca="1"/>
        <v>0</v>
      </c>
      <c r="F714" s="101">
        <f ca="1"/>
        <v>0</v>
      </c>
      <c r="G714" s="101">
        <f ca="1"/>
        <v>0</v>
      </c>
      <c r="H714" s="101">
        <f ca="1"/>
        <v>0</v>
      </c>
      <c r="I714" s="101">
        <f ca="1"/>
        <v>0</v>
      </c>
      <c r="J714" s="101">
        <f ca="1"/>
        <v>0</v>
      </c>
      <c r="L714" s="205"/>
      <c r="M714" s="205"/>
      <c r="S714" s="92">
        <f t="shared" ca="1" si="52"/>
        <v>0</v>
      </c>
      <c r="U714" s="91">
        <f t="shared" ca="1" si="56"/>
        <v>0</v>
      </c>
      <c r="V714" s="91">
        <f t="shared" ca="1" si="56"/>
        <v>0</v>
      </c>
      <c r="W714" s="91">
        <f t="shared" ca="1" si="56"/>
        <v>0</v>
      </c>
      <c r="X714" s="91" t="str" cm="1">
        <f t="array" aca="1" ref="X714" ca="1">IFERROR(_xlfn.IFS(W714="E",1,W714="G/2",$I$3/2,W714="G/5",$I$3/5,W714="G/10",$I$3/10,W714="i",$I$3),"")</f>
        <v/>
      </c>
      <c r="Y714" s="189">
        <f t="shared" ca="1" si="53"/>
        <v>0</v>
      </c>
      <c r="Z714" s="101">
        <f t="shared" ca="1" si="54"/>
        <v>0</v>
      </c>
      <c r="AA714" s="163" t="str">
        <f t="shared" ca="1" si="55"/>
        <v/>
      </c>
      <c r="AB714" s="190" t="str" cm="1">
        <f t="array" aca="1" ref="AB714" ca="1">_xlfn.IFS(Z714=0,"",Z714&gt;2.9,0,Z714&gt;2.4,0.25,Z714&gt;1.9,0.5,Z714&gt;1.5,0.75,Z714&lt;1.6,1)</f>
        <v/>
      </c>
      <c r="AC714" s="191" t="str" cm="1">
        <f t="array" aca="1" ref="AC714" ca="1">_xlfn.IFS(F714=0," ",F714="ALTERNATIVO","REVISAR",F714="REGULAR","NO APLICA")</f>
        <v xml:space="preserve"> </v>
      </c>
      <c r="AD714" s="192" t="str" cm="1">
        <f t="array" ref="AD714">IFERROR(_xlfn.IFS(AND(L714="si",M714="si"),1,AND(L714="no",M714="si"),0.5,AND(L714="si",M714="no"),0.5,AND(L714="no",M714="no"),0),"")</f>
        <v/>
      </c>
    </row>
    <row r="715" spans="1:30">
      <c r="A715" s="101">
        <f ca="1"/>
        <v>0</v>
      </c>
      <c r="B715" s="101">
        <f ca="1"/>
        <v>0</v>
      </c>
      <c r="C715" s="101">
        <f ca="1"/>
        <v>0</v>
      </c>
      <c r="D715" s="101">
        <f ca="1"/>
        <v>0</v>
      </c>
      <c r="E715" s="101">
        <f ca="1"/>
        <v>0</v>
      </c>
      <c r="F715" s="101">
        <f ca="1"/>
        <v>0</v>
      </c>
      <c r="G715" s="101">
        <f ca="1"/>
        <v>0</v>
      </c>
      <c r="H715" s="101">
        <f ca="1"/>
        <v>0</v>
      </c>
      <c r="I715" s="101">
        <f ca="1"/>
        <v>0</v>
      </c>
      <c r="J715" s="101">
        <f ca="1"/>
        <v>0</v>
      </c>
      <c r="L715" s="205"/>
      <c r="M715" s="205"/>
      <c r="S715" s="92">
        <f t="shared" ca="1" si="52"/>
        <v>0</v>
      </c>
      <c r="U715" s="91">
        <f t="shared" ca="1" si="56"/>
        <v>0</v>
      </c>
      <c r="V715" s="91">
        <f t="shared" ca="1" si="56"/>
        <v>0</v>
      </c>
      <c r="W715" s="91">
        <f t="shared" ca="1" si="56"/>
        <v>0</v>
      </c>
      <c r="X715" s="91" t="str" cm="1">
        <f t="array" aca="1" ref="X715" ca="1">IFERROR(_xlfn.IFS(W715="E",1,W715="G/2",$I$3/2,W715="G/5",$I$3/5,W715="G/10",$I$3/10,W715="i",$I$3),"")</f>
        <v/>
      </c>
      <c r="Y715" s="189">
        <f t="shared" ca="1" si="53"/>
        <v>0</v>
      </c>
      <c r="Z715" s="101">
        <f t="shared" ca="1" si="54"/>
        <v>0</v>
      </c>
      <c r="AA715" s="163" t="str">
        <f t="shared" ca="1" si="55"/>
        <v/>
      </c>
      <c r="AB715" s="190" t="str" cm="1">
        <f t="array" aca="1" ref="AB715" ca="1">_xlfn.IFS(Z715=0,"",Z715&gt;2.9,0,Z715&gt;2.4,0.25,Z715&gt;1.9,0.5,Z715&gt;1.5,0.75,Z715&lt;1.6,1)</f>
        <v/>
      </c>
      <c r="AC715" s="191" t="str" cm="1">
        <f t="array" aca="1" ref="AC715" ca="1">_xlfn.IFS(F715=0," ",F715="ALTERNATIVO","REVISAR",F715="REGULAR","NO APLICA")</f>
        <v xml:space="preserve"> </v>
      </c>
      <c r="AD715" s="192" t="str" cm="1">
        <f t="array" ref="AD715">IFERROR(_xlfn.IFS(AND(L715="si",M715="si"),1,AND(L715="no",M715="si"),0.5,AND(L715="si",M715="no"),0.5,AND(L715="no",M715="no"),0),"")</f>
        <v/>
      </c>
    </row>
    <row r="716" spans="1:30">
      <c r="A716" s="101">
        <f ca="1"/>
        <v>0</v>
      </c>
      <c r="B716" s="101">
        <f ca="1"/>
        <v>0</v>
      </c>
      <c r="C716" s="101">
        <f ca="1"/>
        <v>0</v>
      </c>
      <c r="D716" s="101">
        <f ca="1"/>
        <v>0</v>
      </c>
      <c r="E716" s="101">
        <f ca="1"/>
        <v>0</v>
      </c>
      <c r="F716" s="101">
        <f ca="1"/>
        <v>0</v>
      </c>
      <c r="G716" s="101">
        <f ca="1"/>
        <v>0</v>
      </c>
      <c r="H716" s="101">
        <f ca="1"/>
        <v>0</v>
      </c>
      <c r="I716" s="101">
        <f ca="1"/>
        <v>0</v>
      </c>
      <c r="J716" s="101">
        <f ca="1"/>
        <v>0</v>
      </c>
      <c r="L716" s="205"/>
      <c r="M716" s="205"/>
      <c r="S716" s="92">
        <f t="shared" ref="S716:S779" ca="1" si="57">IFERROR(A716,"")</f>
        <v>0</v>
      </c>
      <c r="U716" s="91">
        <f t="shared" ca="1" si="56"/>
        <v>0</v>
      </c>
      <c r="V716" s="91">
        <f t="shared" ca="1" si="56"/>
        <v>0</v>
      </c>
      <c r="W716" s="91">
        <f t="shared" ca="1" si="56"/>
        <v>0</v>
      </c>
      <c r="X716" s="91" t="str" cm="1">
        <f t="array" aca="1" ref="X716" ca="1">IFERROR(_xlfn.IFS(W716="E",1,W716="G/2",$I$3/2,W716="G/5",$I$3/5,W716="G/10",$I$3/10,W716="i",$I$3),"")</f>
        <v/>
      </c>
      <c r="Y716" s="189">
        <f t="shared" ref="Y716:Y779" ca="1" si="58">IFERROR(H716,"")</f>
        <v>0</v>
      </c>
      <c r="Z716" s="101">
        <f t="shared" ref="Z716:Z779" ca="1" si="59">IFERROR(Y716/X716,0)</f>
        <v>0</v>
      </c>
      <c r="AA716" s="163" t="str">
        <f t="shared" ca="1" si="55"/>
        <v/>
      </c>
      <c r="AB716" s="190" t="str" cm="1">
        <f t="array" aca="1" ref="AB716" ca="1">_xlfn.IFS(Z716=0,"",Z716&gt;2.9,0,Z716&gt;2.4,0.25,Z716&gt;1.9,0.5,Z716&gt;1.5,0.75,Z716&lt;1.6,1)</f>
        <v/>
      </c>
      <c r="AC716" s="191" t="str" cm="1">
        <f t="array" aca="1" ref="AC716" ca="1">_xlfn.IFS(F716=0," ",F716="ALTERNATIVO","REVISAR",F716="REGULAR","NO APLICA")</f>
        <v xml:space="preserve"> </v>
      </c>
      <c r="AD716" s="192" t="str" cm="1">
        <f t="array" ref="AD716">IFERROR(_xlfn.IFS(AND(L716="si",M716="si"),1,AND(L716="no",M716="si"),0.5,AND(L716="si",M716="no"),0.5,AND(L716="no",M716="no"),0),"")</f>
        <v/>
      </c>
    </row>
    <row r="717" spans="1:30">
      <c r="A717" s="101">
        <f ca="1"/>
        <v>0</v>
      </c>
      <c r="B717" s="101">
        <f ca="1"/>
        <v>0</v>
      </c>
      <c r="C717" s="101">
        <f ca="1"/>
        <v>0</v>
      </c>
      <c r="D717" s="101">
        <f ca="1"/>
        <v>0</v>
      </c>
      <c r="E717" s="101">
        <f ca="1"/>
        <v>0</v>
      </c>
      <c r="F717" s="101">
        <f ca="1"/>
        <v>0</v>
      </c>
      <c r="G717" s="101">
        <f ca="1"/>
        <v>0</v>
      </c>
      <c r="H717" s="101">
        <f ca="1"/>
        <v>0</v>
      </c>
      <c r="I717" s="101">
        <f ca="1"/>
        <v>0</v>
      </c>
      <c r="J717" s="101">
        <f ca="1"/>
        <v>0</v>
      </c>
      <c r="L717" s="205"/>
      <c r="M717" s="205"/>
      <c r="S717" s="92">
        <f t="shared" ca="1" si="57"/>
        <v>0</v>
      </c>
      <c r="U717" s="91">
        <f t="shared" ca="1" si="56"/>
        <v>0</v>
      </c>
      <c r="V717" s="91">
        <f t="shared" ca="1" si="56"/>
        <v>0</v>
      </c>
      <c r="W717" s="91">
        <f t="shared" ca="1" si="56"/>
        <v>0</v>
      </c>
      <c r="X717" s="91" t="str" cm="1">
        <f t="array" aca="1" ref="X717" ca="1">IFERROR(_xlfn.IFS(W717="E",1,W717="G/2",$I$3/2,W717="G/5",$I$3/5,W717="G/10",$I$3/10,W717="i",$I$3),"")</f>
        <v/>
      </c>
      <c r="Y717" s="189">
        <f t="shared" ca="1" si="58"/>
        <v>0</v>
      </c>
      <c r="Z717" s="101">
        <f t="shared" ca="1" si="59"/>
        <v>0</v>
      </c>
      <c r="AA717" s="163" t="str">
        <f t="shared" ca="1" si="55"/>
        <v/>
      </c>
      <c r="AB717" s="190" t="str" cm="1">
        <f t="array" aca="1" ref="AB717" ca="1">_xlfn.IFS(Z717=0,"",Z717&gt;2.9,0,Z717&gt;2.4,0.25,Z717&gt;1.9,0.5,Z717&gt;1.5,0.75,Z717&lt;1.6,1)</f>
        <v/>
      </c>
      <c r="AC717" s="191" t="str" cm="1">
        <f t="array" aca="1" ref="AC717" ca="1">_xlfn.IFS(F717=0," ",F717="ALTERNATIVO","REVISAR",F717="REGULAR","NO APLICA")</f>
        <v xml:space="preserve"> </v>
      </c>
      <c r="AD717" s="192" t="str" cm="1">
        <f t="array" ref="AD717">IFERROR(_xlfn.IFS(AND(L717="si",M717="si"),1,AND(L717="no",M717="si"),0.5,AND(L717="si",M717="no"),0.5,AND(L717="no",M717="no"),0),"")</f>
        <v/>
      </c>
    </row>
    <row r="718" spans="1:30">
      <c r="A718" s="101">
        <f ca="1"/>
        <v>0</v>
      </c>
      <c r="B718" s="101">
        <f ca="1"/>
        <v>0</v>
      </c>
      <c r="C718" s="101">
        <f ca="1"/>
        <v>0</v>
      </c>
      <c r="D718" s="101">
        <f ca="1"/>
        <v>0</v>
      </c>
      <c r="E718" s="101">
        <f ca="1"/>
        <v>0</v>
      </c>
      <c r="F718" s="101">
        <f ca="1"/>
        <v>0</v>
      </c>
      <c r="G718" s="101">
        <f ca="1"/>
        <v>0</v>
      </c>
      <c r="H718" s="101">
        <f ca="1"/>
        <v>0</v>
      </c>
      <c r="I718" s="101">
        <f ca="1"/>
        <v>0</v>
      </c>
      <c r="J718" s="101">
        <f ca="1"/>
        <v>0</v>
      </c>
      <c r="L718" s="205"/>
      <c r="M718" s="205"/>
      <c r="S718" s="92">
        <f t="shared" ca="1" si="57"/>
        <v>0</v>
      </c>
      <c r="U718" s="91">
        <f t="shared" ca="1" si="56"/>
        <v>0</v>
      </c>
      <c r="V718" s="91">
        <f t="shared" ca="1" si="56"/>
        <v>0</v>
      </c>
      <c r="W718" s="91">
        <f t="shared" ca="1" si="56"/>
        <v>0</v>
      </c>
      <c r="X718" s="91" t="str" cm="1">
        <f t="array" aca="1" ref="X718" ca="1">IFERROR(_xlfn.IFS(W718="E",1,W718="G/2",$I$3/2,W718="G/5",$I$3/5,W718="G/10",$I$3/10,W718="i",$I$3),"")</f>
        <v/>
      </c>
      <c r="Y718" s="189">
        <f t="shared" ca="1" si="58"/>
        <v>0</v>
      </c>
      <c r="Z718" s="101">
        <f t="shared" ca="1" si="59"/>
        <v>0</v>
      </c>
      <c r="AA718" s="163" t="str">
        <f t="shared" ca="1" si="55"/>
        <v/>
      </c>
      <c r="AB718" s="190" t="str" cm="1">
        <f t="array" aca="1" ref="AB718" ca="1">_xlfn.IFS(Z718=0,"",Z718&gt;2.9,0,Z718&gt;2.4,0.25,Z718&gt;1.9,0.5,Z718&gt;1.5,0.75,Z718&lt;1.6,1)</f>
        <v/>
      </c>
      <c r="AC718" s="191" t="str" cm="1">
        <f t="array" aca="1" ref="AC718" ca="1">_xlfn.IFS(F718=0," ",F718="ALTERNATIVO","REVISAR",F718="REGULAR","NO APLICA")</f>
        <v xml:space="preserve"> </v>
      </c>
      <c r="AD718" s="192" t="str" cm="1">
        <f t="array" ref="AD718">IFERROR(_xlfn.IFS(AND(L718="si",M718="si"),1,AND(L718="no",M718="si"),0.5,AND(L718="si",M718="no"),0.5,AND(L718="no",M718="no"),0),"")</f>
        <v/>
      </c>
    </row>
    <row r="719" spans="1:30">
      <c r="A719" s="101">
        <f ca="1"/>
        <v>0</v>
      </c>
      <c r="B719" s="101">
        <f ca="1"/>
        <v>0</v>
      </c>
      <c r="C719" s="101">
        <f ca="1"/>
        <v>0</v>
      </c>
      <c r="D719" s="101">
        <f ca="1"/>
        <v>0</v>
      </c>
      <c r="E719" s="101">
        <f ca="1"/>
        <v>0</v>
      </c>
      <c r="F719" s="101">
        <f ca="1"/>
        <v>0</v>
      </c>
      <c r="G719" s="101">
        <f ca="1"/>
        <v>0</v>
      </c>
      <c r="H719" s="101">
        <f ca="1"/>
        <v>0</v>
      </c>
      <c r="I719" s="101">
        <f ca="1"/>
        <v>0</v>
      </c>
      <c r="J719" s="101">
        <f ca="1"/>
        <v>0</v>
      </c>
      <c r="L719" s="205"/>
      <c r="M719" s="205"/>
      <c r="S719" s="92">
        <f t="shared" ca="1" si="57"/>
        <v>0</v>
      </c>
      <c r="U719" s="91">
        <f t="shared" ca="1" si="56"/>
        <v>0</v>
      </c>
      <c r="V719" s="91">
        <f t="shared" ca="1" si="56"/>
        <v>0</v>
      </c>
      <c r="W719" s="91">
        <f t="shared" ca="1" si="56"/>
        <v>0</v>
      </c>
      <c r="X719" s="91" t="str" cm="1">
        <f t="array" aca="1" ref="X719" ca="1">IFERROR(_xlfn.IFS(W719="E",1,W719="G/2",$I$3/2,W719="G/5",$I$3/5,W719="G/10",$I$3/10,W719="i",$I$3),"")</f>
        <v/>
      </c>
      <c r="Y719" s="189">
        <f t="shared" ca="1" si="58"/>
        <v>0</v>
      </c>
      <c r="Z719" s="101">
        <f t="shared" ca="1" si="59"/>
        <v>0</v>
      </c>
      <c r="AA719" s="163" t="str">
        <f t="shared" ca="1" si="55"/>
        <v/>
      </c>
      <c r="AB719" s="190" t="str" cm="1">
        <f t="array" aca="1" ref="AB719" ca="1">_xlfn.IFS(Z719=0,"",Z719&gt;2.9,0,Z719&gt;2.4,0.25,Z719&gt;1.9,0.5,Z719&gt;1.5,0.75,Z719&lt;1.6,1)</f>
        <v/>
      </c>
      <c r="AC719" s="191" t="str" cm="1">
        <f t="array" aca="1" ref="AC719" ca="1">_xlfn.IFS(F719=0," ",F719="ALTERNATIVO","REVISAR",F719="REGULAR","NO APLICA")</f>
        <v xml:space="preserve"> </v>
      </c>
      <c r="AD719" s="192" t="str" cm="1">
        <f t="array" ref="AD719">IFERROR(_xlfn.IFS(AND(L719="si",M719="si"),1,AND(L719="no",M719="si"),0.5,AND(L719="si",M719="no"),0.5,AND(L719="no",M719="no"),0),"")</f>
        <v/>
      </c>
    </row>
    <row r="720" spans="1:30">
      <c r="A720" s="101">
        <f ca="1"/>
        <v>0</v>
      </c>
      <c r="B720" s="101">
        <f ca="1"/>
        <v>0</v>
      </c>
      <c r="C720" s="101">
        <f ca="1"/>
        <v>0</v>
      </c>
      <c r="D720" s="101">
        <f ca="1"/>
        <v>0</v>
      </c>
      <c r="E720" s="101">
        <f ca="1"/>
        <v>0</v>
      </c>
      <c r="F720" s="101">
        <f ca="1"/>
        <v>0</v>
      </c>
      <c r="G720" s="101">
        <f ca="1"/>
        <v>0</v>
      </c>
      <c r="H720" s="101">
        <f ca="1"/>
        <v>0</v>
      </c>
      <c r="I720" s="101">
        <f ca="1"/>
        <v>0</v>
      </c>
      <c r="J720" s="101">
        <f ca="1"/>
        <v>0</v>
      </c>
      <c r="L720" s="205"/>
      <c r="M720" s="205"/>
      <c r="S720" s="92">
        <f t="shared" ca="1" si="57"/>
        <v>0</v>
      </c>
      <c r="U720" s="91">
        <f t="shared" ca="1" si="56"/>
        <v>0</v>
      </c>
      <c r="V720" s="91">
        <f t="shared" ca="1" si="56"/>
        <v>0</v>
      </c>
      <c r="W720" s="91">
        <f t="shared" ca="1" si="56"/>
        <v>0</v>
      </c>
      <c r="X720" s="91" t="str" cm="1">
        <f t="array" aca="1" ref="X720" ca="1">IFERROR(_xlfn.IFS(W720="E",1,W720="G/2",$I$3/2,W720="G/5",$I$3/5,W720="G/10",$I$3/10,W720="i",$I$3),"")</f>
        <v/>
      </c>
      <c r="Y720" s="189">
        <f t="shared" ca="1" si="58"/>
        <v>0</v>
      </c>
      <c r="Z720" s="101">
        <f t="shared" ca="1" si="59"/>
        <v>0</v>
      </c>
      <c r="AA720" s="163" t="str">
        <f t="shared" ca="1" si="55"/>
        <v/>
      </c>
      <c r="AB720" s="190" t="str" cm="1">
        <f t="array" aca="1" ref="AB720" ca="1">_xlfn.IFS(Z720=0,"",Z720&gt;2.9,0,Z720&gt;2.4,0.25,Z720&gt;1.9,0.5,Z720&gt;1.5,0.75,Z720&lt;1.6,1)</f>
        <v/>
      </c>
      <c r="AC720" s="191" t="str" cm="1">
        <f t="array" aca="1" ref="AC720" ca="1">_xlfn.IFS(F720=0," ",F720="ALTERNATIVO","REVISAR",F720="REGULAR","NO APLICA")</f>
        <v xml:space="preserve"> </v>
      </c>
      <c r="AD720" s="192" t="str" cm="1">
        <f t="array" ref="AD720">IFERROR(_xlfn.IFS(AND(L720="si",M720="si"),1,AND(L720="no",M720="si"),0.5,AND(L720="si",M720="no"),0.5,AND(L720="no",M720="no"),0),"")</f>
        <v/>
      </c>
    </row>
    <row r="721" spans="1:30">
      <c r="A721" s="101">
        <f ca="1"/>
        <v>0</v>
      </c>
      <c r="B721" s="101">
        <f ca="1"/>
        <v>0</v>
      </c>
      <c r="C721" s="101">
        <f ca="1"/>
        <v>0</v>
      </c>
      <c r="D721" s="101">
        <f ca="1"/>
        <v>0</v>
      </c>
      <c r="E721" s="101">
        <f ca="1"/>
        <v>0</v>
      </c>
      <c r="F721" s="101">
        <f ca="1"/>
        <v>0</v>
      </c>
      <c r="G721" s="101">
        <f ca="1"/>
        <v>0</v>
      </c>
      <c r="H721" s="101">
        <f ca="1"/>
        <v>0</v>
      </c>
      <c r="I721" s="101">
        <f ca="1"/>
        <v>0</v>
      </c>
      <c r="J721" s="101">
        <f ca="1"/>
        <v>0</v>
      </c>
      <c r="L721" s="205"/>
      <c r="M721" s="205"/>
      <c r="S721" s="92">
        <f t="shared" ca="1" si="57"/>
        <v>0</v>
      </c>
      <c r="U721" s="91">
        <f t="shared" ca="1" si="56"/>
        <v>0</v>
      </c>
      <c r="V721" s="91">
        <f t="shared" ca="1" si="56"/>
        <v>0</v>
      </c>
      <c r="W721" s="91">
        <f t="shared" ca="1" si="56"/>
        <v>0</v>
      </c>
      <c r="X721" s="91" t="str" cm="1">
        <f t="array" aca="1" ref="X721" ca="1">IFERROR(_xlfn.IFS(W721="E",1,W721="G/2",$I$3/2,W721="G/5",$I$3/5,W721="G/10",$I$3/10,W721="i",$I$3),"")</f>
        <v/>
      </c>
      <c r="Y721" s="189">
        <f t="shared" ca="1" si="58"/>
        <v>0</v>
      </c>
      <c r="Z721" s="101">
        <f t="shared" ca="1" si="59"/>
        <v>0</v>
      </c>
      <c r="AA721" s="163" t="str">
        <f t="shared" ca="1" si="55"/>
        <v/>
      </c>
      <c r="AB721" s="190" t="str" cm="1">
        <f t="array" aca="1" ref="AB721" ca="1">_xlfn.IFS(Z721=0,"",Z721&gt;2.9,0,Z721&gt;2.4,0.25,Z721&gt;1.9,0.5,Z721&gt;1.5,0.75,Z721&lt;1.6,1)</f>
        <v/>
      </c>
      <c r="AC721" s="191" t="str" cm="1">
        <f t="array" aca="1" ref="AC721" ca="1">_xlfn.IFS(F721=0," ",F721="ALTERNATIVO","REVISAR",F721="REGULAR","NO APLICA")</f>
        <v xml:space="preserve"> </v>
      </c>
      <c r="AD721" s="192" t="str" cm="1">
        <f t="array" ref="AD721">IFERROR(_xlfn.IFS(AND(L721="si",M721="si"),1,AND(L721="no",M721="si"),0.5,AND(L721="si",M721="no"),0.5,AND(L721="no",M721="no"),0),"")</f>
        <v/>
      </c>
    </row>
    <row r="722" spans="1:30">
      <c r="A722" s="101">
        <f ca="1"/>
        <v>0</v>
      </c>
      <c r="B722" s="101">
        <f ca="1"/>
        <v>0</v>
      </c>
      <c r="C722" s="101">
        <f ca="1"/>
        <v>0</v>
      </c>
      <c r="D722" s="101">
        <f ca="1"/>
        <v>0</v>
      </c>
      <c r="E722" s="101">
        <f ca="1"/>
        <v>0</v>
      </c>
      <c r="F722" s="101">
        <f ca="1"/>
        <v>0</v>
      </c>
      <c r="G722" s="101">
        <f ca="1"/>
        <v>0</v>
      </c>
      <c r="H722" s="101">
        <f ca="1"/>
        <v>0</v>
      </c>
      <c r="I722" s="101">
        <f ca="1"/>
        <v>0</v>
      </c>
      <c r="J722" s="101">
        <f ca="1"/>
        <v>0</v>
      </c>
      <c r="L722" s="205"/>
      <c r="M722" s="205"/>
      <c r="S722" s="92">
        <f t="shared" ca="1" si="57"/>
        <v>0</v>
      </c>
      <c r="U722" s="91">
        <f t="shared" ca="1" si="56"/>
        <v>0</v>
      </c>
      <c r="V722" s="91">
        <f t="shared" ca="1" si="56"/>
        <v>0</v>
      </c>
      <c r="W722" s="91">
        <f t="shared" ca="1" si="56"/>
        <v>0</v>
      </c>
      <c r="X722" s="91" t="str" cm="1">
        <f t="array" aca="1" ref="X722" ca="1">IFERROR(_xlfn.IFS(W722="E",1,W722="G/2",$I$3/2,W722="G/5",$I$3/5,W722="G/10",$I$3/10,W722="i",$I$3),"")</f>
        <v/>
      </c>
      <c r="Y722" s="189">
        <f t="shared" ca="1" si="58"/>
        <v>0</v>
      </c>
      <c r="Z722" s="101">
        <f t="shared" ca="1" si="59"/>
        <v>0</v>
      </c>
      <c r="AA722" s="163" t="str">
        <f t="shared" ca="1" si="55"/>
        <v/>
      </c>
      <c r="AB722" s="190" t="str" cm="1">
        <f t="array" aca="1" ref="AB722" ca="1">_xlfn.IFS(Z722=0,"",Z722&gt;2.9,0,Z722&gt;2.4,0.25,Z722&gt;1.9,0.5,Z722&gt;1.5,0.75,Z722&lt;1.6,1)</f>
        <v/>
      </c>
      <c r="AC722" s="191" t="str" cm="1">
        <f t="array" aca="1" ref="AC722" ca="1">_xlfn.IFS(F722=0," ",F722="ALTERNATIVO","REVISAR",F722="REGULAR","NO APLICA")</f>
        <v xml:space="preserve"> </v>
      </c>
      <c r="AD722" s="192" t="str" cm="1">
        <f t="array" ref="AD722">IFERROR(_xlfn.IFS(AND(L722="si",M722="si"),1,AND(L722="no",M722="si"),0.5,AND(L722="si",M722="no"),0.5,AND(L722="no",M722="no"),0),"")</f>
        <v/>
      </c>
    </row>
    <row r="723" spans="1:30">
      <c r="A723" s="101">
        <f ca="1"/>
        <v>0</v>
      </c>
      <c r="B723" s="101">
        <f ca="1"/>
        <v>0</v>
      </c>
      <c r="C723" s="101">
        <f ca="1"/>
        <v>0</v>
      </c>
      <c r="D723" s="101">
        <f ca="1"/>
        <v>0</v>
      </c>
      <c r="E723" s="101">
        <f ca="1"/>
        <v>0</v>
      </c>
      <c r="F723" s="101">
        <f ca="1"/>
        <v>0</v>
      </c>
      <c r="G723" s="101">
        <f ca="1"/>
        <v>0</v>
      </c>
      <c r="H723" s="101">
        <f ca="1"/>
        <v>0</v>
      </c>
      <c r="I723" s="101">
        <f ca="1"/>
        <v>0</v>
      </c>
      <c r="J723" s="101">
        <f ca="1"/>
        <v>0</v>
      </c>
      <c r="L723" s="205"/>
      <c r="M723" s="205"/>
      <c r="S723" s="92">
        <f t="shared" ca="1" si="57"/>
        <v>0</v>
      </c>
      <c r="U723" s="91">
        <f t="shared" ca="1" si="56"/>
        <v>0</v>
      </c>
      <c r="V723" s="91">
        <f t="shared" ca="1" si="56"/>
        <v>0</v>
      </c>
      <c r="W723" s="91">
        <f t="shared" ca="1" si="56"/>
        <v>0</v>
      </c>
      <c r="X723" s="91" t="str" cm="1">
        <f t="array" aca="1" ref="X723" ca="1">IFERROR(_xlfn.IFS(W723="E",1,W723="G/2",$I$3/2,W723="G/5",$I$3/5,W723="G/10",$I$3/10,W723="i",$I$3),"")</f>
        <v/>
      </c>
      <c r="Y723" s="189">
        <f t="shared" ca="1" si="58"/>
        <v>0</v>
      </c>
      <c r="Z723" s="101">
        <f t="shared" ca="1" si="59"/>
        <v>0</v>
      </c>
      <c r="AA723" s="163" t="str">
        <f t="shared" ca="1" si="55"/>
        <v/>
      </c>
      <c r="AB723" s="190" t="str" cm="1">
        <f t="array" aca="1" ref="AB723" ca="1">_xlfn.IFS(Z723=0,"",Z723&gt;2.9,0,Z723&gt;2.4,0.25,Z723&gt;1.9,0.5,Z723&gt;1.5,0.75,Z723&lt;1.6,1)</f>
        <v/>
      </c>
      <c r="AC723" s="191" t="str" cm="1">
        <f t="array" aca="1" ref="AC723" ca="1">_xlfn.IFS(F723=0," ",F723="ALTERNATIVO","REVISAR",F723="REGULAR","NO APLICA")</f>
        <v xml:space="preserve"> </v>
      </c>
      <c r="AD723" s="192" t="str" cm="1">
        <f t="array" ref="AD723">IFERROR(_xlfn.IFS(AND(L723="si",M723="si"),1,AND(L723="no",M723="si"),0.5,AND(L723="si",M723="no"),0.5,AND(L723="no",M723="no"),0),"")</f>
        <v/>
      </c>
    </row>
    <row r="724" spans="1:30">
      <c r="A724" s="101">
        <f ca="1"/>
        <v>0</v>
      </c>
      <c r="B724" s="101">
        <f ca="1"/>
        <v>0</v>
      </c>
      <c r="C724" s="101">
        <f ca="1"/>
        <v>0</v>
      </c>
      <c r="D724" s="101">
        <f ca="1"/>
        <v>0</v>
      </c>
      <c r="E724" s="101">
        <f ca="1"/>
        <v>0</v>
      </c>
      <c r="F724" s="101">
        <f ca="1"/>
        <v>0</v>
      </c>
      <c r="G724" s="101">
        <f ca="1"/>
        <v>0</v>
      </c>
      <c r="H724" s="101">
        <f ca="1"/>
        <v>0</v>
      </c>
      <c r="I724" s="101">
        <f ca="1"/>
        <v>0</v>
      </c>
      <c r="J724" s="101">
        <f ca="1"/>
        <v>0</v>
      </c>
      <c r="L724" s="205"/>
      <c r="M724" s="205"/>
      <c r="S724" s="92">
        <f t="shared" ca="1" si="57"/>
        <v>0</v>
      </c>
      <c r="U724" s="91">
        <f t="shared" ca="1" si="56"/>
        <v>0</v>
      </c>
      <c r="V724" s="91">
        <f t="shared" ca="1" si="56"/>
        <v>0</v>
      </c>
      <c r="W724" s="91">
        <f t="shared" ca="1" si="56"/>
        <v>0</v>
      </c>
      <c r="X724" s="91" t="str" cm="1">
        <f t="array" aca="1" ref="X724" ca="1">IFERROR(_xlfn.IFS(W724="E",1,W724="G/2",$I$3/2,W724="G/5",$I$3/5,W724="G/10",$I$3/10,W724="i",$I$3),"")</f>
        <v/>
      </c>
      <c r="Y724" s="189">
        <f t="shared" ca="1" si="58"/>
        <v>0</v>
      </c>
      <c r="Z724" s="101">
        <f t="shared" ca="1" si="59"/>
        <v>0</v>
      </c>
      <c r="AA724" s="163" t="str">
        <f t="shared" ca="1" si="55"/>
        <v/>
      </c>
      <c r="AB724" s="190" t="str" cm="1">
        <f t="array" aca="1" ref="AB724" ca="1">_xlfn.IFS(Z724=0,"",Z724&gt;2.9,0,Z724&gt;2.4,0.25,Z724&gt;1.9,0.5,Z724&gt;1.5,0.75,Z724&lt;1.6,1)</f>
        <v/>
      </c>
      <c r="AC724" s="191" t="str" cm="1">
        <f t="array" aca="1" ref="AC724" ca="1">_xlfn.IFS(F724=0," ",F724="ALTERNATIVO","REVISAR",F724="REGULAR","NO APLICA")</f>
        <v xml:space="preserve"> </v>
      </c>
      <c r="AD724" s="192" t="str" cm="1">
        <f t="array" ref="AD724">IFERROR(_xlfn.IFS(AND(L724="si",M724="si"),1,AND(L724="no",M724="si"),0.5,AND(L724="si",M724="no"),0.5,AND(L724="no",M724="no"),0),"")</f>
        <v/>
      </c>
    </row>
    <row r="725" spans="1:30">
      <c r="A725" s="101">
        <f ca="1"/>
        <v>0</v>
      </c>
      <c r="B725" s="101">
        <f ca="1"/>
        <v>0</v>
      </c>
      <c r="C725" s="101">
        <f ca="1"/>
        <v>0</v>
      </c>
      <c r="D725" s="101">
        <f ca="1"/>
        <v>0</v>
      </c>
      <c r="E725" s="101">
        <f ca="1"/>
        <v>0</v>
      </c>
      <c r="F725" s="101">
        <f ca="1"/>
        <v>0</v>
      </c>
      <c r="G725" s="101">
        <f ca="1"/>
        <v>0</v>
      </c>
      <c r="H725" s="101">
        <f ca="1"/>
        <v>0</v>
      </c>
      <c r="I725" s="101">
        <f ca="1"/>
        <v>0</v>
      </c>
      <c r="J725" s="101">
        <f ca="1"/>
        <v>0</v>
      </c>
      <c r="L725" s="205"/>
      <c r="M725" s="205"/>
      <c r="S725" s="92">
        <f t="shared" ca="1" si="57"/>
        <v>0</v>
      </c>
      <c r="U725" s="91">
        <f t="shared" ca="1" si="56"/>
        <v>0</v>
      </c>
      <c r="V725" s="91">
        <f t="shared" ca="1" si="56"/>
        <v>0</v>
      </c>
      <c r="W725" s="91">
        <f t="shared" ca="1" si="56"/>
        <v>0</v>
      </c>
      <c r="X725" s="91" t="str" cm="1">
        <f t="array" aca="1" ref="X725" ca="1">IFERROR(_xlfn.IFS(W725="E",1,W725="G/2",$I$3/2,W725="G/5",$I$3/5,W725="G/10",$I$3/10,W725="i",$I$3),"")</f>
        <v/>
      </c>
      <c r="Y725" s="189">
        <f t="shared" ca="1" si="58"/>
        <v>0</v>
      </c>
      <c r="Z725" s="101">
        <f t="shared" ca="1" si="59"/>
        <v>0</v>
      </c>
      <c r="AA725" s="163" t="str">
        <f t="shared" ref="AA725:AA788" ca="1" si="60">IFERROR(X725*1.5,"")</f>
        <v/>
      </c>
      <c r="AB725" s="190" t="str" cm="1">
        <f t="array" aca="1" ref="AB725" ca="1">_xlfn.IFS(Z725=0,"",Z725&gt;2.9,0,Z725&gt;2.4,0.25,Z725&gt;1.9,0.5,Z725&gt;1.5,0.75,Z725&lt;1.6,1)</f>
        <v/>
      </c>
      <c r="AC725" s="191" t="str" cm="1">
        <f t="array" aca="1" ref="AC725" ca="1">_xlfn.IFS(F725=0," ",F725="ALTERNATIVO","REVISAR",F725="REGULAR","NO APLICA")</f>
        <v xml:space="preserve"> </v>
      </c>
      <c r="AD725" s="192" t="str" cm="1">
        <f t="array" ref="AD725">IFERROR(_xlfn.IFS(AND(L725="si",M725="si"),1,AND(L725="no",M725="si"),0.5,AND(L725="si",M725="no"),0.5,AND(L725="no",M725="no"),0),"")</f>
        <v/>
      </c>
    </row>
    <row r="726" spans="1:30">
      <c r="A726" s="101">
        <f ca="1"/>
        <v>0</v>
      </c>
      <c r="B726" s="101">
        <f ca="1"/>
        <v>0</v>
      </c>
      <c r="C726" s="101">
        <f ca="1"/>
        <v>0</v>
      </c>
      <c r="D726" s="101">
        <f ca="1"/>
        <v>0</v>
      </c>
      <c r="E726" s="101">
        <f ca="1"/>
        <v>0</v>
      </c>
      <c r="F726" s="101">
        <f ca="1"/>
        <v>0</v>
      </c>
      <c r="G726" s="101">
        <f ca="1"/>
        <v>0</v>
      </c>
      <c r="H726" s="101">
        <f ca="1"/>
        <v>0</v>
      </c>
      <c r="I726" s="101">
        <f ca="1"/>
        <v>0</v>
      </c>
      <c r="J726" s="101">
        <f ca="1"/>
        <v>0</v>
      </c>
      <c r="L726" s="205"/>
      <c r="M726" s="205"/>
      <c r="S726" s="92">
        <f t="shared" ca="1" si="57"/>
        <v>0</v>
      </c>
      <c r="U726" s="91">
        <f t="shared" ca="1" si="56"/>
        <v>0</v>
      </c>
      <c r="V726" s="91">
        <f t="shared" ca="1" si="56"/>
        <v>0</v>
      </c>
      <c r="W726" s="91">
        <f t="shared" ca="1" si="56"/>
        <v>0</v>
      </c>
      <c r="X726" s="91" t="str" cm="1">
        <f t="array" aca="1" ref="X726" ca="1">IFERROR(_xlfn.IFS(W726="E",1,W726="G/2",$I$3/2,W726="G/5",$I$3/5,W726="G/10",$I$3/10,W726="i",$I$3),"")</f>
        <v/>
      </c>
      <c r="Y726" s="189">
        <f t="shared" ca="1" si="58"/>
        <v>0</v>
      </c>
      <c r="Z726" s="101">
        <f t="shared" ca="1" si="59"/>
        <v>0</v>
      </c>
      <c r="AA726" s="163" t="str">
        <f t="shared" ca="1" si="60"/>
        <v/>
      </c>
      <c r="AB726" s="190" t="str" cm="1">
        <f t="array" aca="1" ref="AB726" ca="1">_xlfn.IFS(Z726=0,"",Z726&gt;2.9,0,Z726&gt;2.4,0.25,Z726&gt;1.9,0.5,Z726&gt;1.5,0.75,Z726&lt;1.6,1)</f>
        <v/>
      </c>
      <c r="AC726" s="191" t="str" cm="1">
        <f t="array" aca="1" ref="AC726" ca="1">_xlfn.IFS(F726=0," ",F726="ALTERNATIVO","REVISAR",F726="REGULAR","NO APLICA")</f>
        <v xml:space="preserve"> </v>
      </c>
      <c r="AD726" s="192" t="str" cm="1">
        <f t="array" ref="AD726">IFERROR(_xlfn.IFS(AND(L726="si",M726="si"),1,AND(L726="no",M726="si"),0.5,AND(L726="si",M726="no"),0.5,AND(L726="no",M726="no"),0),"")</f>
        <v/>
      </c>
    </row>
    <row r="727" spans="1:30">
      <c r="A727" s="101">
        <f ca="1"/>
        <v>0</v>
      </c>
      <c r="B727" s="101">
        <f ca="1"/>
        <v>0</v>
      </c>
      <c r="C727" s="101">
        <f ca="1"/>
        <v>0</v>
      </c>
      <c r="D727" s="101">
        <f ca="1"/>
        <v>0</v>
      </c>
      <c r="E727" s="101">
        <f ca="1"/>
        <v>0</v>
      </c>
      <c r="F727" s="101">
        <f ca="1"/>
        <v>0</v>
      </c>
      <c r="G727" s="101">
        <f ca="1"/>
        <v>0</v>
      </c>
      <c r="H727" s="101">
        <f ca="1"/>
        <v>0</v>
      </c>
      <c r="I727" s="101">
        <f ca="1"/>
        <v>0</v>
      </c>
      <c r="J727" s="101">
        <f ca="1"/>
        <v>0</v>
      </c>
      <c r="L727" s="205"/>
      <c r="M727" s="205"/>
      <c r="S727" s="92">
        <f t="shared" ca="1" si="57"/>
        <v>0</v>
      </c>
      <c r="U727" s="91">
        <f t="shared" ca="1" si="56"/>
        <v>0</v>
      </c>
      <c r="V727" s="91">
        <f t="shared" ca="1" si="56"/>
        <v>0</v>
      </c>
      <c r="W727" s="91">
        <f t="shared" ca="1" si="56"/>
        <v>0</v>
      </c>
      <c r="X727" s="91" t="str" cm="1">
        <f t="array" aca="1" ref="X727" ca="1">IFERROR(_xlfn.IFS(W727="E",1,W727="G/2",$I$3/2,W727="G/5",$I$3/5,W727="G/10",$I$3/10,W727="i",$I$3),"")</f>
        <v/>
      </c>
      <c r="Y727" s="189">
        <f t="shared" ca="1" si="58"/>
        <v>0</v>
      </c>
      <c r="Z727" s="101">
        <f t="shared" ca="1" si="59"/>
        <v>0</v>
      </c>
      <c r="AA727" s="163" t="str">
        <f t="shared" ca="1" si="60"/>
        <v/>
      </c>
      <c r="AB727" s="190" t="str" cm="1">
        <f t="array" aca="1" ref="AB727" ca="1">_xlfn.IFS(Z727=0,"",Z727&gt;2.9,0,Z727&gt;2.4,0.25,Z727&gt;1.9,0.5,Z727&gt;1.5,0.75,Z727&lt;1.6,1)</f>
        <v/>
      </c>
      <c r="AC727" s="191" t="str" cm="1">
        <f t="array" aca="1" ref="AC727" ca="1">_xlfn.IFS(F727=0," ",F727="ALTERNATIVO","REVISAR",F727="REGULAR","NO APLICA")</f>
        <v xml:space="preserve"> </v>
      </c>
      <c r="AD727" s="192" t="str" cm="1">
        <f t="array" ref="AD727">IFERROR(_xlfn.IFS(AND(L727="si",M727="si"),1,AND(L727="no",M727="si"),0.5,AND(L727="si",M727="no"),0.5,AND(L727="no",M727="no"),0),"")</f>
        <v/>
      </c>
    </row>
    <row r="728" spans="1:30">
      <c r="A728" s="101">
        <f ca="1"/>
        <v>0</v>
      </c>
      <c r="B728" s="101">
        <f ca="1"/>
        <v>0</v>
      </c>
      <c r="C728" s="101">
        <f ca="1"/>
        <v>0</v>
      </c>
      <c r="D728" s="101">
        <f ca="1"/>
        <v>0</v>
      </c>
      <c r="E728" s="101">
        <f ca="1"/>
        <v>0</v>
      </c>
      <c r="F728" s="101">
        <f ca="1"/>
        <v>0</v>
      </c>
      <c r="G728" s="101">
        <f ca="1"/>
        <v>0</v>
      </c>
      <c r="H728" s="101">
        <f ca="1"/>
        <v>0</v>
      </c>
      <c r="I728" s="101">
        <f ca="1"/>
        <v>0</v>
      </c>
      <c r="J728" s="101">
        <f ca="1"/>
        <v>0</v>
      </c>
      <c r="L728" s="205"/>
      <c r="M728" s="205"/>
      <c r="S728" s="92">
        <f t="shared" ca="1" si="57"/>
        <v>0</v>
      </c>
      <c r="U728" s="91">
        <f t="shared" ca="1" si="56"/>
        <v>0</v>
      </c>
      <c r="V728" s="91">
        <f t="shared" ca="1" si="56"/>
        <v>0</v>
      </c>
      <c r="W728" s="91">
        <f t="shared" ca="1" si="56"/>
        <v>0</v>
      </c>
      <c r="X728" s="91" t="str" cm="1">
        <f t="array" aca="1" ref="X728" ca="1">IFERROR(_xlfn.IFS(W728="E",1,W728="G/2",$I$3/2,W728="G/5",$I$3/5,W728="G/10",$I$3/10,W728="i",$I$3),"")</f>
        <v/>
      </c>
      <c r="Y728" s="189">
        <f t="shared" ca="1" si="58"/>
        <v>0</v>
      </c>
      <c r="Z728" s="101">
        <f t="shared" ca="1" si="59"/>
        <v>0</v>
      </c>
      <c r="AA728" s="163" t="str">
        <f t="shared" ca="1" si="60"/>
        <v/>
      </c>
      <c r="AB728" s="190" t="str" cm="1">
        <f t="array" aca="1" ref="AB728" ca="1">_xlfn.IFS(Z728=0,"",Z728&gt;2.9,0,Z728&gt;2.4,0.25,Z728&gt;1.9,0.5,Z728&gt;1.5,0.75,Z728&lt;1.6,1)</f>
        <v/>
      </c>
      <c r="AC728" s="191" t="str" cm="1">
        <f t="array" aca="1" ref="AC728" ca="1">_xlfn.IFS(F728=0," ",F728="ALTERNATIVO","REVISAR",F728="REGULAR","NO APLICA")</f>
        <v xml:space="preserve"> </v>
      </c>
      <c r="AD728" s="192" t="str" cm="1">
        <f t="array" ref="AD728">IFERROR(_xlfn.IFS(AND(L728="si",M728="si"),1,AND(L728="no",M728="si"),0.5,AND(L728="si",M728="no"),0.5,AND(L728="no",M728="no"),0),"")</f>
        <v/>
      </c>
    </row>
    <row r="729" spans="1:30">
      <c r="A729" s="101">
        <f ca="1"/>
        <v>0</v>
      </c>
      <c r="B729" s="101">
        <f ca="1"/>
        <v>0</v>
      </c>
      <c r="C729" s="101">
        <f ca="1"/>
        <v>0</v>
      </c>
      <c r="D729" s="101">
        <f ca="1"/>
        <v>0</v>
      </c>
      <c r="E729" s="101">
        <f ca="1"/>
        <v>0</v>
      </c>
      <c r="F729" s="101">
        <f ca="1"/>
        <v>0</v>
      </c>
      <c r="G729" s="101">
        <f ca="1"/>
        <v>0</v>
      </c>
      <c r="H729" s="101">
        <f ca="1"/>
        <v>0</v>
      </c>
      <c r="I729" s="101">
        <f ca="1"/>
        <v>0</v>
      </c>
      <c r="J729" s="101">
        <f ca="1"/>
        <v>0</v>
      </c>
      <c r="L729" s="205"/>
      <c r="M729" s="205"/>
      <c r="S729" s="92">
        <f t="shared" ca="1" si="57"/>
        <v>0</v>
      </c>
      <c r="U729" s="91">
        <f t="shared" ca="1" si="56"/>
        <v>0</v>
      </c>
      <c r="V729" s="91">
        <f t="shared" ca="1" si="56"/>
        <v>0</v>
      </c>
      <c r="W729" s="91">
        <f t="shared" ca="1" si="56"/>
        <v>0</v>
      </c>
      <c r="X729" s="91" t="str" cm="1">
        <f t="array" aca="1" ref="X729" ca="1">IFERROR(_xlfn.IFS(W729="E",1,W729="G/2",$I$3/2,W729="G/5",$I$3/5,W729="G/10",$I$3/10,W729="i",$I$3),"")</f>
        <v/>
      </c>
      <c r="Y729" s="189">
        <f t="shared" ca="1" si="58"/>
        <v>0</v>
      </c>
      <c r="Z729" s="101">
        <f t="shared" ca="1" si="59"/>
        <v>0</v>
      </c>
      <c r="AA729" s="163" t="str">
        <f t="shared" ca="1" si="60"/>
        <v/>
      </c>
      <c r="AB729" s="190" t="str" cm="1">
        <f t="array" aca="1" ref="AB729" ca="1">_xlfn.IFS(Z729=0,"",Z729&gt;2.9,0,Z729&gt;2.4,0.25,Z729&gt;1.9,0.5,Z729&gt;1.5,0.75,Z729&lt;1.6,1)</f>
        <v/>
      </c>
      <c r="AC729" s="191" t="str" cm="1">
        <f t="array" aca="1" ref="AC729" ca="1">_xlfn.IFS(F729=0," ",F729="ALTERNATIVO","REVISAR",F729="REGULAR","NO APLICA")</f>
        <v xml:space="preserve"> </v>
      </c>
      <c r="AD729" s="192" t="str" cm="1">
        <f t="array" ref="AD729">IFERROR(_xlfn.IFS(AND(L729="si",M729="si"),1,AND(L729="no",M729="si"),0.5,AND(L729="si",M729="no"),0.5,AND(L729="no",M729="no"),0),"")</f>
        <v/>
      </c>
    </row>
    <row r="730" spans="1:30">
      <c r="A730" s="101">
        <f ca="1"/>
        <v>0</v>
      </c>
      <c r="B730" s="101">
        <f ca="1"/>
        <v>0</v>
      </c>
      <c r="C730" s="101">
        <f ca="1"/>
        <v>0</v>
      </c>
      <c r="D730" s="101">
        <f ca="1"/>
        <v>0</v>
      </c>
      <c r="E730" s="101">
        <f ca="1"/>
        <v>0</v>
      </c>
      <c r="F730" s="101">
        <f ca="1"/>
        <v>0</v>
      </c>
      <c r="G730" s="101">
        <f ca="1"/>
        <v>0</v>
      </c>
      <c r="H730" s="101">
        <f ca="1"/>
        <v>0</v>
      </c>
      <c r="I730" s="101">
        <f ca="1"/>
        <v>0</v>
      </c>
      <c r="J730" s="101">
        <f ca="1"/>
        <v>0</v>
      </c>
      <c r="L730" s="205"/>
      <c r="M730" s="205"/>
      <c r="S730" s="92">
        <f t="shared" ca="1" si="57"/>
        <v>0</v>
      </c>
      <c r="U730" s="91">
        <f t="shared" ca="1" si="56"/>
        <v>0</v>
      </c>
      <c r="V730" s="91">
        <f t="shared" ca="1" si="56"/>
        <v>0</v>
      </c>
      <c r="W730" s="91">
        <f t="shared" ca="1" si="56"/>
        <v>0</v>
      </c>
      <c r="X730" s="91" t="str" cm="1">
        <f t="array" aca="1" ref="X730" ca="1">IFERROR(_xlfn.IFS(W730="E",1,W730="G/2",$I$3/2,W730="G/5",$I$3/5,W730="G/10",$I$3/10,W730="i",$I$3),"")</f>
        <v/>
      </c>
      <c r="Y730" s="189">
        <f t="shared" ca="1" si="58"/>
        <v>0</v>
      </c>
      <c r="Z730" s="101">
        <f t="shared" ca="1" si="59"/>
        <v>0</v>
      </c>
      <c r="AA730" s="163" t="str">
        <f t="shared" ca="1" si="60"/>
        <v/>
      </c>
      <c r="AB730" s="190" t="str" cm="1">
        <f t="array" aca="1" ref="AB730" ca="1">_xlfn.IFS(Z730=0,"",Z730&gt;2.9,0,Z730&gt;2.4,0.25,Z730&gt;1.9,0.5,Z730&gt;1.5,0.75,Z730&lt;1.6,1)</f>
        <v/>
      </c>
      <c r="AC730" s="191" t="str" cm="1">
        <f t="array" aca="1" ref="AC730" ca="1">_xlfn.IFS(F730=0," ",F730="ALTERNATIVO","REVISAR",F730="REGULAR","NO APLICA")</f>
        <v xml:space="preserve"> </v>
      </c>
      <c r="AD730" s="192" t="str" cm="1">
        <f t="array" ref="AD730">IFERROR(_xlfn.IFS(AND(L730="si",M730="si"),1,AND(L730="no",M730="si"),0.5,AND(L730="si",M730="no"),0.5,AND(L730="no",M730="no"),0),"")</f>
        <v/>
      </c>
    </row>
    <row r="731" spans="1:30">
      <c r="A731" s="101">
        <f ca="1"/>
        <v>0</v>
      </c>
      <c r="B731" s="101">
        <f ca="1"/>
        <v>0</v>
      </c>
      <c r="C731" s="101">
        <f ca="1"/>
        <v>0</v>
      </c>
      <c r="D731" s="101">
        <f ca="1"/>
        <v>0</v>
      </c>
      <c r="E731" s="101">
        <f ca="1"/>
        <v>0</v>
      </c>
      <c r="F731" s="101">
        <f ca="1"/>
        <v>0</v>
      </c>
      <c r="G731" s="101">
        <f ca="1"/>
        <v>0</v>
      </c>
      <c r="H731" s="101">
        <f ca="1"/>
        <v>0</v>
      </c>
      <c r="I731" s="101">
        <f ca="1"/>
        <v>0</v>
      </c>
      <c r="J731" s="101">
        <f ca="1"/>
        <v>0</v>
      </c>
      <c r="L731" s="205"/>
      <c r="M731" s="205"/>
      <c r="S731" s="92">
        <f t="shared" ca="1" si="57"/>
        <v>0</v>
      </c>
      <c r="U731" s="91">
        <f t="shared" ca="1" si="56"/>
        <v>0</v>
      </c>
      <c r="V731" s="91">
        <f t="shared" ca="1" si="56"/>
        <v>0</v>
      </c>
      <c r="W731" s="91">
        <f t="shared" ca="1" si="56"/>
        <v>0</v>
      </c>
      <c r="X731" s="91" t="str" cm="1">
        <f t="array" aca="1" ref="X731" ca="1">IFERROR(_xlfn.IFS(W731="E",1,W731="G/2",$I$3/2,W731="G/5",$I$3/5,W731="G/10",$I$3/10,W731="i",$I$3),"")</f>
        <v/>
      </c>
      <c r="Y731" s="189">
        <f t="shared" ca="1" si="58"/>
        <v>0</v>
      </c>
      <c r="Z731" s="101">
        <f t="shared" ca="1" si="59"/>
        <v>0</v>
      </c>
      <c r="AA731" s="163" t="str">
        <f t="shared" ca="1" si="60"/>
        <v/>
      </c>
      <c r="AB731" s="190" t="str" cm="1">
        <f t="array" aca="1" ref="AB731" ca="1">_xlfn.IFS(Z731=0,"",Z731&gt;2.9,0,Z731&gt;2.4,0.25,Z731&gt;1.9,0.5,Z731&gt;1.5,0.75,Z731&lt;1.6,1)</f>
        <v/>
      </c>
      <c r="AC731" s="191" t="str" cm="1">
        <f t="array" aca="1" ref="AC731" ca="1">_xlfn.IFS(F731=0," ",F731="ALTERNATIVO","REVISAR",F731="REGULAR","NO APLICA")</f>
        <v xml:space="preserve"> </v>
      </c>
      <c r="AD731" s="192" t="str" cm="1">
        <f t="array" ref="AD731">IFERROR(_xlfn.IFS(AND(L731="si",M731="si"),1,AND(L731="no",M731="si"),0.5,AND(L731="si",M731="no"),0.5,AND(L731="no",M731="no"),0),"")</f>
        <v/>
      </c>
    </row>
    <row r="732" spans="1:30">
      <c r="A732" s="101">
        <f ca="1"/>
        <v>0</v>
      </c>
      <c r="B732" s="101">
        <f ca="1"/>
        <v>0</v>
      </c>
      <c r="C732" s="101">
        <f ca="1"/>
        <v>0</v>
      </c>
      <c r="D732" s="101">
        <f ca="1"/>
        <v>0</v>
      </c>
      <c r="E732" s="101">
        <f ca="1"/>
        <v>0</v>
      </c>
      <c r="F732" s="101">
        <f ca="1"/>
        <v>0</v>
      </c>
      <c r="G732" s="101">
        <f ca="1"/>
        <v>0</v>
      </c>
      <c r="H732" s="101">
        <f ca="1"/>
        <v>0</v>
      </c>
      <c r="I732" s="101">
        <f ca="1"/>
        <v>0</v>
      </c>
      <c r="J732" s="101">
        <f ca="1"/>
        <v>0</v>
      </c>
      <c r="L732" s="205"/>
      <c r="M732" s="205"/>
      <c r="S732" s="92">
        <f t="shared" ca="1" si="57"/>
        <v>0</v>
      </c>
      <c r="U732" s="91">
        <f t="shared" ca="1" si="56"/>
        <v>0</v>
      </c>
      <c r="V732" s="91">
        <f t="shared" ca="1" si="56"/>
        <v>0</v>
      </c>
      <c r="W732" s="91">
        <f t="shared" ca="1" si="56"/>
        <v>0</v>
      </c>
      <c r="X732" s="91" t="str" cm="1">
        <f t="array" aca="1" ref="X732" ca="1">IFERROR(_xlfn.IFS(W732="E",1,W732="G/2",$I$3/2,W732="G/5",$I$3/5,W732="G/10",$I$3/10,W732="i",$I$3),"")</f>
        <v/>
      </c>
      <c r="Y732" s="189">
        <f t="shared" ca="1" si="58"/>
        <v>0</v>
      </c>
      <c r="Z732" s="101">
        <f t="shared" ca="1" si="59"/>
        <v>0</v>
      </c>
      <c r="AA732" s="163" t="str">
        <f t="shared" ca="1" si="60"/>
        <v/>
      </c>
      <c r="AB732" s="190" t="str" cm="1">
        <f t="array" aca="1" ref="AB732" ca="1">_xlfn.IFS(Z732=0,"",Z732&gt;2.9,0,Z732&gt;2.4,0.25,Z732&gt;1.9,0.5,Z732&gt;1.5,0.75,Z732&lt;1.6,1)</f>
        <v/>
      </c>
      <c r="AC732" s="191" t="str" cm="1">
        <f t="array" aca="1" ref="AC732" ca="1">_xlfn.IFS(F732=0," ",F732="ALTERNATIVO","REVISAR",F732="REGULAR","NO APLICA")</f>
        <v xml:space="preserve"> </v>
      </c>
      <c r="AD732" s="192" t="str" cm="1">
        <f t="array" ref="AD732">IFERROR(_xlfn.IFS(AND(L732="si",M732="si"),1,AND(L732="no",M732="si"),0.5,AND(L732="si",M732="no"),0.5,AND(L732="no",M732="no"),0),"")</f>
        <v/>
      </c>
    </row>
    <row r="733" spans="1:30">
      <c r="A733" s="101">
        <f ca="1"/>
        <v>0</v>
      </c>
      <c r="B733" s="101">
        <f ca="1"/>
        <v>0</v>
      </c>
      <c r="C733" s="101">
        <f ca="1"/>
        <v>0</v>
      </c>
      <c r="D733" s="101">
        <f ca="1"/>
        <v>0</v>
      </c>
      <c r="E733" s="101">
        <f ca="1"/>
        <v>0</v>
      </c>
      <c r="F733" s="101">
        <f ca="1"/>
        <v>0</v>
      </c>
      <c r="G733" s="101">
        <f ca="1"/>
        <v>0</v>
      </c>
      <c r="H733" s="101">
        <f ca="1"/>
        <v>0</v>
      </c>
      <c r="I733" s="101">
        <f ca="1"/>
        <v>0</v>
      </c>
      <c r="J733" s="101">
        <f ca="1"/>
        <v>0</v>
      </c>
      <c r="L733" s="205"/>
      <c r="M733" s="205"/>
      <c r="S733" s="92">
        <f t="shared" ca="1" si="57"/>
        <v>0</v>
      </c>
      <c r="U733" s="91">
        <f t="shared" ca="1" si="56"/>
        <v>0</v>
      </c>
      <c r="V733" s="91">
        <f t="shared" ca="1" si="56"/>
        <v>0</v>
      </c>
      <c r="W733" s="91">
        <f t="shared" ca="1" si="56"/>
        <v>0</v>
      </c>
      <c r="X733" s="91" t="str" cm="1">
        <f t="array" aca="1" ref="X733" ca="1">IFERROR(_xlfn.IFS(W733="E",1,W733="G/2",$I$3/2,W733="G/5",$I$3/5,W733="G/10",$I$3/10,W733="i",$I$3),"")</f>
        <v/>
      </c>
      <c r="Y733" s="189">
        <f t="shared" ca="1" si="58"/>
        <v>0</v>
      </c>
      <c r="Z733" s="101">
        <f t="shared" ca="1" si="59"/>
        <v>0</v>
      </c>
      <c r="AA733" s="163" t="str">
        <f t="shared" ca="1" si="60"/>
        <v/>
      </c>
      <c r="AB733" s="190" t="str" cm="1">
        <f t="array" aca="1" ref="AB733" ca="1">_xlfn.IFS(Z733=0,"",Z733&gt;2.9,0,Z733&gt;2.4,0.25,Z733&gt;1.9,0.5,Z733&gt;1.5,0.75,Z733&lt;1.6,1)</f>
        <v/>
      </c>
      <c r="AC733" s="191" t="str" cm="1">
        <f t="array" aca="1" ref="AC733" ca="1">_xlfn.IFS(F733=0," ",F733="ALTERNATIVO","REVISAR",F733="REGULAR","NO APLICA")</f>
        <v xml:space="preserve"> </v>
      </c>
      <c r="AD733" s="192" t="str" cm="1">
        <f t="array" ref="AD733">IFERROR(_xlfn.IFS(AND(L733="si",M733="si"),1,AND(L733="no",M733="si"),0.5,AND(L733="si",M733="no"),0.5,AND(L733="no",M733="no"),0),"")</f>
        <v/>
      </c>
    </row>
    <row r="734" spans="1:30">
      <c r="A734" s="101">
        <f ca="1"/>
        <v>0</v>
      </c>
      <c r="B734" s="101">
        <f ca="1"/>
        <v>0</v>
      </c>
      <c r="C734" s="101">
        <f ca="1"/>
        <v>0</v>
      </c>
      <c r="D734" s="101">
        <f ca="1"/>
        <v>0</v>
      </c>
      <c r="E734" s="101">
        <f ca="1"/>
        <v>0</v>
      </c>
      <c r="F734" s="101">
        <f ca="1"/>
        <v>0</v>
      </c>
      <c r="G734" s="101">
        <f ca="1"/>
        <v>0</v>
      </c>
      <c r="H734" s="101">
        <f ca="1"/>
        <v>0</v>
      </c>
      <c r="I734" s="101">
        <f ca="1"/>
        <v>0</v>
      </c>
      <c r="J734" s="101">
        <f ca="1"/>
        <v>0</v>
      </c>
      <c r="L734" s="205"/>
      <c r="M734" s="205"/>
      <c r="S734" s="92">
        <f t="shared" ca="1" si="57"/>
        <v>0</v>
      </c>
      <c r="U734" s="91">
        <f t="shared" ca="1" si="56"/>
        <v>0</v>
      </c>
      <c r="V734" s="91">
        <f t="shared" ca="1" si="56"/>
        <v>0</v>
      </c>
      <c r="W734" s="91">
        <f t="shared" ca="1" si="56"/>
        <v>0</v>
      </c>
      <c r="X734" s="91" t="str" cm="1">
        <f t="array" aca="1" ref="X734" ca="1">IFERROR(_xlfn.IFS(W734="E",1,W734="G/2",$I$3/2,W734="G/5",$I$3/5,W734="G/10",$I$3/10,W734="i",$I$3),"")</f>
        <v/>
      </c>
      <c r="Y734" s="189">
        <f t="shared" ca="1" si="58"/>
        <v>0</v>
      </c>
      <c r="Z734" s="101">
        <f t="shared" ca="1" si="59"/>
        <v>0</v>
      </c>
      <c r="AA734" s="163" t="str">
        <f t="shared" ca="1" si="60"/>
        <v/>
      </c>
      <c r="AB734" s="190" t="str" cm="1">
        <f t="array" aca="1" ref="AB734" ca="1">_xlfn.IFS(Z734=0,"",Z734&gt;2.9,0,Z734&gt;2.4,0.25,Z734&gt;1.9,0.5,Z734&gt;1.5,0.75,Z734&lt;1.6,1)</f>
        <v/>
      </c>
      <c r="AC734" s="191" t="str" cm="1">
        <f t="array" aca="1" ref="AC734" ca="1">_xlfn.IFS(F734=0," ",F734="ALTERNATIVO","REVISAR",F734="REGULAR","NO APLICA")</f>
        <v xml:space="preserve"> </v>
      </c>
      <c r="AD734" s="192" t="str" cm="1">
        <f t="array" ref="AD734">IFERROR(_xlfn.IFS(AND(L734="si",M734="si"),1,AND(L734="no",M734="si"),0.5,AND(L734="si",M734="no"),0.5,AND(L734="no",M734="no"),0),"")</f>
        <v/>
      </c>
    </row>
    <row r="735" spans="1:30">
      <c r="A735" s="101">
        <f ca="1"/>
        <v>0</v>
      </c>
      <c r="B735" s="101">
        <f ca="1"/>
        <v>0</v>
      </c>
      <c r="C735" s="101">
        <f ca="1"/>
        <v>0</v>
      </c>
      <c r="D735" s="101">
        <f ca="1"/>
        <v>0</v>
      </c>
      <c r="E735" s="101">
        <f ca="1"/>
        <v>0</v>
      </c>
      <c r="F735" s="101">
        <f ca="1"/>
        <v>0</v>
      </c>
      <c r="G735" s="101">
        <f ca="1"/>
        <v>0</v>
      </c>
      <c r="H735" s="101">
        <f ca="1"/>
        <v>0</v>
      </c>
      <c r="I735" s="101">
        <f ca="1"/>
        <v>0</v>
      </c>
      <c r="J735" s="101">
        <f ca="1"/>
        <v>0</v>
      </c>
      <c r="L735" s="205"/>
      <c r="M735" s="205"/>
      <c r="S735" s="92">
        <f t="shared" ca="1" si="57"/>
        <v>0</v>
      </c>
      <c r="U735" s="91">
        <f t="shared" ca="1" si="56"/>
        <v>0</v>
      </c>
      <c r="V735" s="91">
        <f t="shared" ca="1" si="56"/>
        <v>0</v>
      </c>
      <c r="W735" s="91">
        <f t="shared" ca="1" si="56"/>
        <v>0</v>
      </c>
      <c r="X735" s="91" t="str" cm="1">
        <f t="array" aca="1" ref="X735" ca="1">IFERROR(_xlfn.IFS(W735="E",1,W735="G/2",$I$3/2,W735="G/5",$I$3/5,W735="G/10",$I$3/10,W735="i",$I$3),"")</f>
        <v/>
      </c>
      <c r="Y735" s="189">
        <f t="shared" ca="1" si="58"/>
        <v>0</v>
      </c>
      <c r="Z735" s="101">
        <f t="shared" ca="1" si="59"/>
        <v>0</v>
      </c>
      <c r="AA735" s="163" t="str">
        <f t="shared" ca="1" si="60"/>
        <v/>
      </c>
      <c r="AB735" s="190" t="str" cm="1">
        <f t="array" aca="1" ref="AB735" ca="1">_xlfn.IFS(Z735=0,"",Z735&gt;2.9,0,Z735&gt;2.4,0.25,Z735&gt;1.9,0.5,Z735&gt;1.5,0.75,Z735&lt;1.6,1)</f>
        <v/>
      </c>
      <c r="AC735" s="191" t="str" cm="1">
        <f t="array" aca="1" ref="AC735" ca="1">_xlfn.IFS(F735=0," ",F735="ALTERNATIVO","REVISAR",F735="REGULAR","NO APLICA")</f>
        <v xml:space="preserve"> </v>
      </c>
      <c r="AD735" s="192" t="str" cm="1">
        <f t="array" ref="AD735">IFERROR(_xlfn.IFS(AND(L735="si",M735="si"),1,AND(L735="no",M735="si"),0.5,AND(L735="si",M735="no"),0.5,AND(L735="no",M735="no"),0),"")</f>
        <v/>
      </c>
    </row>
    <row r="736" spans="1:30">
      <c r="A736" s="101">
        <f ca="1"/>
        <v>0</v>
      </c>
      <c r="B736" s="101">
        <f ca="1"/>
        <v>0</v>
      </c>
      <c r="C736" s="101">
        <f ca="1"/>
        <v>0</v>
      </c>
      <c r="D736" s="101">
        <f ca="1"/>
        <v>0</v>
      </c>
      <c r="E736" s="101">
        <f ca="1"/>
        <v>0</v>
      </c>
      <c r="F736" s="101">
        <f ca="1"/>
        <v>0</v>
      </c>
      <c r="G736" s="101">
        <f ca="1"/>
        <v>0</v>
      </c>
      <c r="H736" s="101">
        <f ca="1"/>
        <v>0</v>
      </c>
      <c r="I736" s="101">
        <f ca="1"/>
        <v>0</v>
      </c>
      <c r="J736" s="101">
        <f ca="1"/>
        <v>0</v>
      </c>
      <c r="L736" s="205"/>
      <c r="M736" s="205"/>
      <c r="S736" s="92">
        <f t="shared" ca="1" si="57"/>
        <v>0</v>
      </c>
      <c r="U736" s="91">
        <f t="shared" ca="1" si="56"/>
        <v>0</v>
      </c>
      <c r="V736" s="91">
        <f t="shared" ca="1" si="56"/>
        <v>0</v>
      </c>
      <c r="W736" s="91">
        <f t="shared" ca="1" si="56"/>
        <v>0</v>
      </c>
      <c r="X736" s="91" t="str" cm="1">
        <f t="array" aca="1" ref="X736" ca="1">IFERROR(_xlfn.IFS(W736="E",1,W736="G/2",$I$3/2,W736="G/5",$I$3/5,W736="G/10",$I$3/10,W736="i",$I$3),"")</f>
        <v/>
      </c>
      <c r="Y736" s="189">
        <f t="shared" ca="1" si="58"/>
        <v>0</v>
      </c>
      <c r="Z736" s="101">
        <f t="shared" ca="1" si="59"/>
        <v>0</v>
      </c>
      <c r="AA736" s="163" t="str">
        <f t="shared" ca="1" si="60"/>
        <v/>
      </c>
      <c r="AB736" s="190" t="str" cm="1">
        <f t="array" aca="1" ref="AB736" ca="1">_xlfn.IFS(Z736=0,"",Z736&gt;2.9,0,Z736&gt;2.4,0.25,Z736&gt;1.9,0.5,Z736&gt;1.5,0.75,Z736&lt;1.6,1)</f>
        <v/>
      </c>
      <c r="AC736" s="191" t="str" cm="1">
        <f t="array" aca="1" ref="AC736" ca="1">_xlfn.IFS(F736=0," ",F736="ALTERNATIVO","REVISAR",F736="REGULAR","NO APLICA")</f>
        <v xml:space="preserve"> </v>
      </c>
      <c r="AD736" s="192" t="str" cm="1">
        <f t="array" ref="AD736">IFERROR(_xlfn.IFS(AND(L736="si",M736="si"),1,AND(L736="no",M736="si"),0.5,AND(L736="si",M736="no"),0.5,AND(L736="no",M736="no"),0),"")</f>
        <v/>
      </c>
    </row>
    <row r="737" spans="1:30">
      <c r="A737" s="101">
        <f ca="1"/>
        <v>0</v>
      </c>
      <c r="B737" s="101">
        <f ca="1"/>
        <v>0</v>
      </c>
      <c r="C737" s="101">
        <f ca="1"/>
        <v>0</v>
      </c>
      <c r="D737" s="101">
        <f ca="1"/>
        <v>0</v>
      </c>
      <c r="E737" s="101">
        <f ca="1"/>
        <v>0</v>
      </c>
      <c r="F737" s="101">
        <f ca="1"/>
        <v>0</v>
      </c>
      <c r="G737" s="101">
        <f ca="1"/>
        <v>0</v>
      </c>
      <c r="H737" s="101">
        <f ca="1"/>
        <v>0</v>
      </c>
      <c r="I737" s="101">
        <f ca="1"/>
        <v>0</v>
      </c>
      <c r="J737" s="101">
        <f ca="1"/>
        <v>0</v>
      </c>
      <c r="L737" s="205"/>
      <c r="M737" s="205"/>
      <c r="S737" s="92">
        <f t="shared" ca="1" si="57"/>
        <v>0</v>
      </c>
      <c r="U737" s="91">
        <f t="shared" ca="1" si="56"/>
        <v>0</v>
      </c>
      <c r="V737" s="91">
        <f t="shared" ca="1" si="56"/>
        <v>0</v>
      </c>
      <c r="W737" s="91">
        <f t="shared" ca="1" si="56"/>
        <v>0</v>
      </c>
      <c r="X737" s="91" t="str" cm="1">
        <f t="array" aca="1" ref="X737" ca="1">IFERROR(_xlfn.IFS(W737="E",1,W737="G/2",$I$3/2,W737="G/5",$I$3/5,W737="G/10",$I$3/10,W737="i",$I$3),"")</f>
        <v/>
      </c>
      <c r="Y737" s="189">
        <f t="shared" ca="1" si="58"/>
        <v>0</v>
      </c>
      <c r="Z737" s="101">
        <f t="shared" ca="1" si="59"/>
        <v>0</v>
      </c>
      <c r="AA737" s="163" t="str">
        <f t="shared" ca="1" si="60"/>
        <v/>
      </c>
      <c r="AB737" s="190" t="str" cm="1">
        <f t="array" aca="1" ref="AB737" ca="1">_xlfn.IFS(Z737=0,"",Z737&gt;2.9,0,Z737&gt;2.4,0.25,Z737&gt;1.9,0.5,Z737&gt;1.5,0.75,Z737&lt;1.6,1)</f>
        <v/>
      </c>
      <c r="AC737" s="191" t="str" cm="1">
        <f t="array" aca="1" ref="AC737" ca="1">_xlfn.IFS(F737=0," ",F737="ALTERNATIVO","REVISAR",F737="REGULAR","NO APLICA")</f>
        <v xml:space="preserve"> </v>
      </c>
      <c r="AD737" s="192" t="str" cm="1">
        <f t="array" ref="AD737">IFERROR(_xlfn.IFS(AND(L737="si",M737="si"),1,AND(L737="no",M737="si"),0.5,AND(L737="si",M737="no"),0.5,AND(L737="no",M737="no"),0),"")</f>
        <v/>
      </c>
    </row>
    <row r="738" spans="1:30">
      <c r="A738" s="101">
        <f ca="1"/>
        <v>0</v>
      </c>
      <c r="B738" s="101">
        <f ca="1"/>
        <v>0</v>
      </c>
      <c r="C738" s="101">
        <f ca="1"/>
        <v>0</v>
      </c>
      <c r="D738" s="101">
        <f ca="1"/>
        <v>0</v>
      </c>
      <c r="E738" s="101">
        <f ca="1"/>
        <v>0</v>
      </c>
      <c r="F738" s="101">
        <f ca="1"/>
        <v>0</v>
      </c>
      <c r="G738" s="101">
        <f ca="1"/>
        <v>0</v>
      </c>
      <c r="H738" s="101">
        <f ca="1"/>
        <v>0</v>
      </c>
      <c r="I738" s="101">
        <f ca="1"/>
        <v>0</v>
      </c>
      <c r="J738" s="101">
        <f ca="1"/>
        <v>0</v>
      </c>
      <c r="L738" s="205"/>
      <c r="M738" s="205"/>
      <c r="S738" s="92">
        <f t="shared" ca="1" si="57"/>
        <v>0</v>
      </c>
      <c r="U738" s="91">
        <f t="shared" ca="1" si="56"/>
        <v>0</v>
      </c>
      <c r="V738" s="91">
        <f t="shared" ca="1" si="56"/>
        <v>0</v>
      </c>
      <c r="W738" s="91">
        <f t="shared" ca="1" si="56"/>
        <v>0</v>
      </c>
      <c r="X738" s="91" t="str" cm="1">
        <f t="array" aca="1" ref="X738" ca="1">IFERROR(_xlfn.IFS(W738="E",1,W738="G/2",$I$3/2,W738="G/5",$I$3/5,W738="G/10",$I$3/10,W738="i",$I$3),"")</f>
        <v/>
      </c>
      <c r="Y738" s="189">
        <f t="shared" ca="1" si="58"/>
        <v>0</v>
      </c>
      <c r="Z738" s="101">
        <f t="shared" ca="1" si="59"/>
        <v>0</v>
      </c>
      <c r="AA738" s="163" t="str">
        <f t="shared" ca="1" si="60"/>
        <v/>
      </c>
      <c r="AB738" s="190" t="str" cm="1">
        <f t="array" aca="1" ref="AB738" ca="1">_xlfn.IFS(Z738=0,"",Z738&gt;2.9,0,Z738&gt;2.4,0.25,Z738&gt;1.9,0.5,Z738&gt;1.5,0.75,Z738&lt;1.6,1)</f>
        <v/>
      </c>
      <c r="AC738" s="191" t="str" cm="1">
        <f t="array" aca="1" ref="AC738" ca="1">_xlfn.IFS(F738=0," ",F738="ALTERNATIVO","REVISAR",F738="REGULAR","NO APLICA")</f>
        <v xml:space="preserve"> </v>
      </c>
      <c r="AD738" s="192" t="str" cm="1">
        <f t="array" ref="AD738">IFERROR(_xlfn.IFS(AND(L738="si",M738="si"),1,AND(L738="no",M738="si"),0.5,AND(L738="si",M738="no"),0.5,AND(L738="no",M738="no"),0),"")</f>
        <v/>
      </c>
    </row>
    <row r="739" spans="1:30">
      <c r="A739" s="101">
        <f ca="1"/>
        <v>0</v>
      </c>
      <c r="B739" s="101">
        <f ca="1"/>
        <v>0</v>
      </c>
      <c r="C739" s="101">
        <f ca="1"/>
        <v>0</v>
      </c>
      <c r="D739" s="101">
        <f ca="1"/>
        <v>0</v>
      </c>
      <c r="E739" s="101">
        <f ca="1"/>
        <v>0</v>
      </c>
      <c r="F739" s="101">
        <f ca="1"/>
        <v>0</v>
      </c>
      <c r="G739" s="101">
        <f ca="1"/>
        <v>0</v>
      </c>
      <c r="H739" s="101">
        <f ca="1"/>
        <v>0</v>
      </c>
      <c r="I739" s="101">
        <f ca="1"/>
        <v>0</v>
      </c>
      <c r="J739" s="101">
        <f ca="1"/>
        <v>0</v>
      </c>
      <c r="L739" s="205"/>
      <c r="M739" s="205"/>
      <c r="S739" s="92">
        <f t="shared" ca="1" si="57"/>
        <v>0</v>
      </c>
      <c r="U739" s="91">
        <f t="shared" ca="1" si="56"/>
        <v>0</v>
      </c>
      <c r="V739" s="91">
        <f t="shared" ca="1" si="56"/>
        <v>0</v>
      </c>
      <c r="W739" s="91">
        <f t="shared" ca="1" si="56"/>
        <v>0</v>
      </c>
      <c r="X739" s="91" t="str" cm="1">
        <f t="array" aca="1" ref="X739" ca="1">IFERROR(_xlfn.IFS(W739="E",1,W739="G/2",$I$3/2,W739="G/5",$I$3/5,W739="G/10",$I$3/10,W739="i",$I$3),"")</f>
        <v/>
      </c>
      <c r="Y739" s="189">
        <f t="shared" ca="1" si="58"/>
        <v>0</v>
      </c>
      <c r="Z739" s="101">
        <f t="shared" ca="1" si="59"/>
        <v>0</v>
      </c>
      <c r="AA739" s="163" t="str">
        <f t="shared" ca="1" si="60"/>
        <v/>
      </c>
      <c r="AB739" s="190" t="str" cm="1">
        <f t="array" aca="1" ref="AB739" ca="1">_xlfn.IFS(Z739=0,"",Z739&gt;2.9,0,Z739&gt;2.4,0.25,Z739&gt;1.9,0.5,Z739&gt;1.5,0.75,Z739&lt;1.6,1)</f>
        <v/>
      </c>
      <c r="AC739" s="191" t="str" cm="1">
        <f t="array" aca="1" ref="AC739" ca="1">_xlfn.IFS(F739=0," ",F739="ALTERNATIVO","REVISAR",F739="REGULAR","NO APLICA")</f>
        <v xml:space="preserve"> </v>
      </c>
      <c r="AD739" s="192" t="str" cm="1">
        <f t="array" ref="AD739">IFERROR(_xlfn.IFS(AND(L739="si",M739="si"),1,AND(L739="no",M739="si"),0.5,AND(L739="si",M739="no"),0.5,AND(L739="no",M739="no"),0),"")</f>
        <v/>
      </c>
    </row>
    <row r="740" spans="1:30">
      <c r="A740" s="101">
        <f ca="1"/>
        <v>0</v>
      </c>
      <c r="B740" s="101">
        <f ca="1"/>
        <v>0</v>
      </c>
      <c r="C740" s="101">
        <f ca="1"/>
        <v>0</v>
      </c>
      <c r="D740" s="101">
        <f ca="1"/>
        <v>0</v>
      </c>
      <c r="E740" s="101">
        <f ca="1"/>
        <v>0</v>
      </c>
      <c r="F740" s="101">
        <f ca="1"/>
        <v>0</v>
      </c>
      <c r="G740" s="101">
        <f ca="1"/>
        <v>0</v>
      </c>
      <c r="H740" s="101">
        <f ca="1"/>
        <v>0</v>
      </c>
      <c r="I740" s="101">
        <f ca="1"/>
        <v>0</v>
      </c>
      <c r="J740" s="101">
        <f ca="1"/>
        <v>0</v>
      </c>
      <c r="L740" s="205"/>
      <c r="M740" s="205"/>
      <c r="S740" s="92">
        <f t="shared" ca="1" si="57"/>
        <v>0</v>
      </c>
      <c r="U740" s="91">
        <f t="shared" ca="1" si="56"/>
        <v>0</v>
      </c>
      <c r="V740" s="91">
        <f t="shared" ca="1" si="56"/>
        <v>0</v>
      </c>
      <c r="W740" s="91">
        <f t="shared" ca="1" si="56"/>
        <v>0</v>
      </c>
      <c r="X740" s="91" t="str" cm="1">
        <f t="array" aca="1" ref="X740" ca="1">IFERROR(_xlfn.IFS(W740="E",1,W740="G/2",$I$3/2,W740="G/5",$I$3/5,W740="G/10",$I$3/10,W740="i",$I$3),"")</f>
        <v/>
      </c>
      <c r="Y740" s="189">
        <f t="shared" ca="1" si="58"/>
        <v>0</v>
      </c>
      <c r="Z740" s="101">
        <f t="shared" ca="1" si="59"/>
        <v>0</v>
      </c>
      <c r="AA740" s="163" t="str">
        <f t="shared" ca="1" si="60"/>
        <v/>
      </c>
      <c r="AB740" s="190" t="str" cm="1">
        <f t="array" aca="1" ref="AB740" ca="1">_xlfn.IFS(Z740=0,"",Z740&gt;2.9,0,Z740&gt;2.4,0.25,Z740&gt;1.9,0.5,Z740&gt;1.5,0.75,Z740&lt;1.6,1)</f>
        <v/>
      </c>
      <c r="AC740" s="191" t="str" cm="1">
        <f t="array" aca="1" ref="AC740" ca="1">_xlfn.IFS(F740=0," ",F740="ALTERNATIVO","REVISAR",F740="REGULAR","NO APLICA")</f>
        <v xml:space="preserve"> </v>
      </c>
      <c r="AD740" s="192" t="str" cm="1">
        <f t="array" ref="AD740">IFERROR(_xlfn.IFS(AND(L740="si",M740="si"),1,AND(L740="no",M740="si"),0.5,AND(L740="si",M740="no"),0.5,AND(L740="no",M740="no"),0),"")</f>
        <v/>
      </c>
    </row>
    <row r="741" spans="1:30">
      <c r="A741" s="101">
        <f ca="1"/>
        <v>0</v>
      </c>
      <c r="B741" s="101">
        <f ca="1"/>
        <v>0</v>
      </c>
      <c r="C741" s="101">
        <f ca="1"/>
        <v>0</v>
      </c>
      <c r="D741" s="101">
        <f ca="1"/>
        <v>0</v>
      </c>
      <c r="E741" s="101">
        <f ca="1"/>
        <v>0</v>
      </c>
      <c r="F741" s="101">
        <f ca="1"/>
        <v>0</v>
      </c>
      <c r="G741" s="101">
        <f ca="1"/>
        <v>0</v>
      </c>
      <c r="H741" s="101">
        <f ca="1"/>
        <v>0</v>
      </c>
      <c r="I741" s="101">
        <f ca="1"/>
        <v>0</v>
      </c>
      <c r="J741" s="101">
        <f ca="1"/>
        <v>0</v>
      </c>
      <c r="L741" s="205"/>
      <c r="M741" s="205"/>
      <c r="S741" s="92">
        <f t="shared" ca="1" si="57"/>
        <v>0</v>
      </c>
      <c r="U741" s="91">
        <f t="shared" ref="U741:W804" ca="1" si="61">IFERROR(A741,"")</f>
        <v>0</v>
      </c>
      <c r="V741" s="91">
        <f t="shared" ca="1" si="61"/>
        <v>0</v>
      </c>
      <c r="W741" s="91">
        <f t="shared" ca="1" si="61"/>
        <v>0</v>
      </c>
      <c r="X741" s="91" t="str" cm="1">
        <f t="array" aca="1" ref="X741" ca="1">IFERROR(_xlfn.IFS(W741="E",1,W741="G/2",$I$3/2,W741="G/5",$I$3/5,W741="G/10",$I$3/10,W741="i",$I$3),"")</f>
        <v/>
      </c>
      <c r="Y741" s="189">
        <f t="shared" ca="1" si="58"/>
        <v>0</v>
      </c>
      <c r="Z741" s="101">
        <f t="shared" ca="1" si="59"/>
        <v>0</v>
      </c>
      <c r="AA741" s="163" t="str">
        <f t="shared" ca="1" si="60"/>
        <v/>
      </c>
      <c r="AB741" s="190" t="str" cm="1">
        <f t="array" aca="1" ref="AB741" ca="1">_xlfn.IFS(Z741=0,"",Z741&gt;2.9,0,Z741&gt;2.4,0.25,Z741&gt;1.9,0.5,Z741&gt;1.5,0.75,Z741&lt;1.6,1)</f>
        <v/>
      </c>
      <c r="AC741" s="191" t="str" cm="1">
        <f t="array" aca="1" ref="AC741" ca="1">_xlfn.IFS(F741=0," ",F741="ALTERNATIVO","REVISAR",F741="REGULAR","NO APLICA")</f>
        <v xml:space="preserve"> </v>
      </c>
      <c r="AD741" s="192" t="str" cm="1">
        <f t="array" ref="AD741">IFERROR(_xlfn.IFS(AND(L741="si",M741="si"),1,AND(L741="no",M741="si"),0.5,AND(L741="si",M741="no"),0.5,AND(L741="no",M741="no"),0),"")</f>
        <v/>
      </c>
    </row>
    <row r="742" spans="1:30">
      <c r="A742" s="101">
        <f ca="1"/>
        <v>0</v>
      </c>
      <c r="B742" s="101">
        <f ca="1"/>
        <v>0</v>
      </c>
      <c r="C742" s="101">
        <f ca="1"/>
        <v>0</v>
      </c>
      <c r="D742" s="101">
        <f ca="1"/>
        <v>0</v>
      </c>
      <c r="E742" s="101">
        <f ca="1"/>
        <v>0</v>
      </c>
      <c r="F742" s="101">
        <f ca="1"/>
        <v>0</v>
      </c>
      <c r="G742" s="101">
        <f ca="1"/>
        <v>0</v>
      </c>
      <c r="H742" s="101">
        <f ca="1"/>
        <v>0</v>
      </c>
      <c r="I742" s="101">
        <f ca="1"/>
        <v>0</v>
      </c>
      <c r="J742" s="101">
        <f ca="1"/>
        <v>0</v>
      </c>
      <c r="L742" s="205"/>
      <c r="M742" s="205"/>
      <c r="S742" s="92">
        <f t="shared" ca="1" si="57"/>
        <v>0</v>
      </c>
      <c r="U742" s="91">
        <f t="shared" ca="1" si="61"/>
        <v>0</v>
      </c>
      <c r="V742" s="91">
        <f t="shared" ca="1" si="61"/>
        <v>0</v>
      </c>
      <c r="W742" s="91">
        <f t="shared" ca="1" si="61"/>
        <v>0</v>
      </c>
      <c r="X742" s="91" t="str" cm="1">
        <f t="array" aca="1" ref="X742" ca="1">IFERROR(_xlfn.IFS(W742="E",1,W742="G/2",$I$3/2,W742="G/5",$I$3/5,W742="G/10",$I$3/10,W742="i",$I$3),"")</f>
        <v/>
      </c>
      <c r="Y742" s="189">
        <f t="shared" ca="1" si="58"/>
        <v>0</v>
      </c>
      <c r="Z742" s="101">
        <f t="shared" ca="1" si="59"/>
        <v>0</v>
      </c>
      <c r="AA742" s="163" t="str">
        <f t="shared" ca="1" si="60"/>
        <v/>
      </c>
      <c r="AB742" s="190" t="str" cm="1">
        <f t="array" aca="1" ref="AB742" ca="1">_xlfn.IFS(Z742=0,"",Z742&gt;2.9,0,Z742&gt;2.4,0.25,Z742&gt;1.9,0.5,Z742&gt;1.5,0.75,Z742&lt;1.6,1)</f>
        <v/>
      </c>
      <c r="AC742" s="191" t="str" cm="1">
        <f t="array" aca="1" ref="AC742" ca="1">_xlfn.IFS(F742=0," ",F742="ALTERNATIVO","REVISAR",F742="REGULAR","NO APLICA")</f>
        <v xml:space="preserve"> </v>
      </c>
      <c r="AD742" s="192" t="str" cm="1">
        <f t="array" ref="AD742">IFERROR(_xlfn.IFS(AND(L742="si",M742="si"),1,AND(L742="no",M742="si"),0.5,AND(L742="si",M742="no"),0.5,AND(L742="no",M742="no"),0),"")</f>
        <v/>
      </c>
    </row>
    <row r="743" spans="1:30">
      <c r="A743" s="101">
        <f ca="1"/>
        <v>0</v>
      </c>
      <c r="B743" s="101">
        <f ca="1"/>
        <v>0</v>
      </c>
      <c r="C743" s="101">
        <f ca="1"/>
        <v>0</v>
      </c>
      <c r="D743" s="101">
        <f ca="1"/>
        <v>0</v>
      </c>
      <c r="E743" s="101">
        <f ca="1"/>
        <v>0</v>
      </c>
      <c r="F743" s="101">
        <f ca="1"/>
        <v>0</v>
      </c>
      <c r="G743" s="101">
        <f ca="1"/>
        <v>0</v>
      </c>
      <c r="H743" s="101">
        <f ca="1"/>
        <v>0</v>
      </c>
      <c r="I743" s="101">
        <f ca="1"/>
        <v>0</v>
      </c>
      <c r="J743" s="101">
        <f ca="1"/>
        <v>0</v>
      </c>
      <c r="L743" s="205"/>
      <c r="M743" s="205"/>
      <c r="S743" s="92">
        <f t="shared" ca="1" si="57"/>
        <v>0</v>
      </c>
      <c r="U743" s="91">
        <f t="shared" ca="1" si="61"/>
        <v>0</v>
      </c>
      <c r="V743" s="91">
        <f t="shared" ca="1" si="61"/>
        <v>0</v>
      </c>
      <c r="W743" s="91">
        <f t="shared" ca="1" si="61"/>
        <v>0</v>
      </c>
      <c r="X743" s="91" t="str" cm="1">
        <f t="array" aca="1" ref="X743" ca="1">IFERROR(_xlfn.IFS(W743="E",1,W743="G/2",$I$3/2,W743="G/5",$I$3/5,W743="G/10",$I$3/10,W743="i",$I$3),"")</f>
        <v/>
      </c>
      <c r="Y743" s="189">
        <f t="shared" ca="1" si="58"/>
        <v>0</v>
      </c>
      <c r="Z743" s="101">
        <f t="shared" ca="1" si="59"/>
        <v>0</v>
      </c>
      <c r="AA743" s="163" t="str">
        <f t="shared" ca="1" si="60"/>
        <v/>
      </c>
      <c r="AB743" s="190" t="str" cm="1">
        <f t="array" aca="1" ref="AB743" ca="1">_xlfn.IFS(Z743=0,"",Z743&gt;2.9,0,Z743&gt;2.4,0.25,Z743&gt;1.9,0.5,Z743&gt;1.5,0.75,Z743&lt;1.6,1)</f>
        <v/>
      </c>
      <c r="AC743" s="191" t="str" cm="1">
        <f t="array" aca="1" ref="AC743" ca="1">_xlfn.IFS(F743=0," ",F743="ALTERNATIVO","REVISAR",F743="REGULAR","NO APLICA")</f>
        <v xml:space="preserve"> </v>
      </c>
      <c r="AD743" s="192" t="str" cm="1">
        <f t="array" ref="AD743">IFERROR(_xlfn.IFS(AND(L743="si",M743="si"),1,AND(L743="no",M743="si"),0.5,AND(L743="si",M743="no"),0.5,AND(L743="no",M743="no"),0),"")</f>
        <v/>
      </c>
    </row>
    <row r="744" spans="1:30">
      <c r="A744" s="101">
        <f ca="1"/>
        <v>0</v>
      </c>
      <c r="B744" s="101">
        <f ca="1"/>
        <v>0</v>
      </c>
      <c r="C744" s="101">
        <f ca="1"/>
        <v>0</v>
      </c>
      <c r="D744" s="101">
        <f ca="1"/>
        <v>0</v>
      </c>
      <c r="E744" s="101">
        <f ca="1"/>
        <v>0</v>
      </c>
      <c r="F744" s="101">
        <f ca="1"/>
        <v>0</v>
      </c>
      <c r="G744" s="101">
        <f ca="1"/>
        <v>0</v>
      </c>
      <c r="H744" s="101">
        <f ca="1"/>
        <v>0</v>
      </c>
      <c r="I744" s="101">
        <f ca="1"/>
        <v>0</v>
      </c>
      <c r="J744" s="101">
        <f ca="1"/>
        <v>0</v>
      </c>
      <c r="L744" s="205"/>
      <c r="M744" s="205"/>
      <c r="S744" s="92">
        <f t="shared" ca="1" si="57"/>
        <v>0</v>
      </c>
      <c r="U744" s="91">
        <f t="shared" ca="1" si="61"/>
        <v>0</v>
      </c>
      <c r="V744" s="91">
        <f t="shared" ca="1" si="61"/>
        <v>0</v>
      </c>
      <c r="W744" s="91">
        <f t="shared" ca="1" si="61"/>
        <v>0</v>
      </c>
      <c r="X744" s="91" t="str" cm="1">
        <f t="array" aca="1" ref="X744" ca="1">IFERROR(_xlfn.IFS(W744="E",1,W744="G/2",$I$3/2,W744="G/5",$I$3/5,W744="G/10",$I$3/10,W744="i",$I$3),"")</f>
        <v/>
      </c>
      <c r="Y744" s="189">
        <f t="shared" ca="1" si="58"/>
        <v>0</v>
      </c>
      <c r="Z744" s="101">
        <f t="shared" ca="1" si="59"/>
        <v>0</v>
      </c>
      <c r="AA744" s="163" t="str">
        <f t="shared" ca="1" si="60"/>
        <v/>
      </c>
      <c r="AB744" s="190" t="str" cm="1">
        <f t="array" aca="1" ref="AB744" ca="1">_xlfn.IFS(Z744=0,"",Z744&gt;2.9,0,Z744&gt;2.4,0.25,Z744&gt;1.9,0.5,Z744&gt;1.5,0.75,Z744&lt;1.6,1)</f>
        <v/>
      </c>
      <c r="AC744" s="191" t="str" cm="1">
        <f t="array" aca="1" ref="AC744" ca="1">_xlfn.IFS(F744=0," ",F744="ALTERNATIVO","REVISAR",F744="REGULAR","NO APLICA")</f>
        <v xml:space="preserve"> </v>
      </c>
      <c r="AD744" s="192" t="str" cm="1">
        <f t="array" ref="AD744">IFERROR(_xlfn.IFS(AND(L744="si",M744="si"),1,AND(L744="no",M744="si"),0.5,AND(L744="si",M744="no"),0.5,AND(L744="no",M744="no"),0),"")</f>
        <v/>
      </c>
    </row>
    <row r="745" spans="1:30">
      <c r="A745" s="101">
        <f ca="1"/>
        <v>0</v>
      </c>
      <c r="B745" s="101">
        <f ca="1"/>
        <v>0</v>
      </c>
      <c r="C745" s="101">
        <f ca="1"/>
        <v>0</v>
      </c>
      <c r="D745" s="101">
        <f ca="1"/>
        <v>0</v>
      </c>
      <c r="E745" s="101">
        <f ca="1"/>
        <v>0</v>
      </c>
      <c r="F745" s="101">
        <f ca="1"/>
        <v>0</v>
      </c>
      <c r="G745" s="101">
        <f ca="1"/>
        <v>0</v>
      </c>
      <c r="H745" s="101">
        <f ca="1"/>
        <v>0</v>
      </c>
      <c r="I745" s="101">
        <f ca="1"/>
        <v>0</v>
      </c>
      <c r="J745" s="101">
        <f ca="1"/>
        <v>0</v>
      </c>
      <c r="L745" s="205"/>
      <c r="M745" s="205"/>
      <c r="S745" s="92">
        <f t="shared" ca="1" si="57"/>
        <v>0</v>
      </c>
      <c r="U745" s="91">
        <f t="shared" ca="1" si="61"/>
        <v>0</v>
      </c>
      <c r="V745" s="91">
        <f t="shared" ca="1" si="61"/>
        <v>0</v>
      </c>
      <c r="W745" s="91">
        <f t="shared" ca="1" si="61"/>
        <v>0</v>
      </c>
      <c r="X745" s="91" t="str" cm="1">
        <f t="array" aca="1" ref="X745" ca="1">IFERROR(_xlfn.IFS(W745="E",1,W745="G/2",$I$3/2,W745="G/5",$I$3/5,W745="G/10",$I$3/10,W745="i",$I$3),"")</f>
        <v/>
      </c>
      <c r="Y745" s="189">
        <f t="shared" ca="1" si="58"/>
        <v>0</v>
      </c>
      <c r="Z745" s="101">
        <f t="shared" ca="1" si="59"/>
        <v>0</v>
      </c>
      <c r="AA745" s="163" t="str">
        <f t="shared" ca="1" si="60"/>
        <v/>
      </c>
      <c r="AB745" s="190" t="str" cm="1">
        <f t="array" aca="1" ref="AB745" ca="1">_xlfn.IFS(Z745=0,"",Z745&gt;2.9,0,Z745&gt;2.4,0.25,Z745&gt;1.9,0.5,Z745&gt;1.5,0.75,Z745&lt;1.6,1)</f>
        <v/>
      </c>
      <c r="AC745" s="191" t="str" cm="1">
        <f t="array" aca="1" ref="AC745" ca="1">_xlfn.IFS(F745=0," ",F745="ALTERNATIVO","REVISAR",F745="REGULAR","NO APLICA")</f>
        <v xml:space="preserve"> </v>
      </c>
      <c r="AD745" s="192" t="str" cm="1">
        <f t="array" ref="AD745">IFERROR(_xlfn.IFS(AND(L745="si",M745="si"),1,AND(L745="no",M745="si"),0.5,AND(L745="si",M745="no"),0.5,AND(L745="no",M745="no"),0),"")</f>
        <v/>
      </c>
    </row>
    <row r="746" spans="1:30">
      <c r="A746" s="101">
        <f ca="1"/>
        <v>0</v>
      </c>
      <c r="B746" s="101">
        <f ca="1"/>
        <v>0</v>
      </c>
      <c r="C746" s="101">
        <f ca="1"/>
        <v>0</v>
      </c>
      <c r="D746" s="101">
        <f ca="1"/>
        <v>0</v>
      </c>
      <c r="E746" s="101">
        <f ca="1"/>
        <v>0</v>
      </c>
      <c r="F746" s="101">
        <f ca="1"/>
        <v>0</v>
      </c>
      <c r="G746" s="101">
        <f ca="1"/>
        <v>0</v>
      </c>
      <c r="H746" s="101">
        <f ca="1"/>
        <v>0</v>
      </c>
      <c r="I746" s="101">
        <f ca="1"/>
        <v>0</v>
      </c>
      <c r="J746" s="101">
        <f ca="1"/>
        <v>0</v>
      </c>
      <c r="L746" s="205"/>
      <c r="M746" s="205"/>
      <c r="S746" s="92">
        <f t="shared" ca="1" si="57"/>
        <v>0</v>
      </c>
      <c r="U746" s="91">
        <f t="shared" ca="1" si="61"/>
        <v>0</v>
      </c>
      <c r="V746" s="91">
        <f t="shared" ca="1" si="61"/>
        <v>0</v>
      </c>
      <c r="W746" s="91">
        <f t="shared" ca="1" si="61"/>
        <v>0</v>
      </c>
      <c r="X746" s="91" t="str" cm="1">
        <f t="array" aca="1" ref="X746" ca="1">IFERROR(_xlfn.IFS(W746="E",1,W746="G/2",$I$3/2,W746="G/5",$I$3/5,W746="G/10",$I$3/10,W746="i",$I$3),"")</f>
        <v/>
      </c>
      <c r="Y746" s="189">
        <f t="shared" ca="1" si="58"/>
        <v>0</v>
      </c>
      <c r="Z746" s="101">
        <f t="shared" ca="1" si="59"/>
        <v>0</v>
      </c>
      <c r="AA746" s="163" t="str">
        <f t="shared" ca="1" si="60"/>
        <v/>
      </c>
      <c r="AB746" s="190" t="str" cm="1">
        <f t="array" aca="1" ref="AB746" ca="1">_xlfn.IFS(Z746=0,"",Z746&gt;2.9,0,Z746&gt;2.4,0.25,Z746&gt;1.9,0.5,Z746&gt;1.5,0.75,Z746&lt;1.6,1)</f>
        <v/>
      </c>
      <c r="AC746" s="191" t="str" cm="1">
        <f t="array" aca="1" ref="AC746" ca="1">_xlfn.IFS(F746=0," ",F746="ALTERNATIVO","REVISAR",F746="REGULAR","NO APLICA")</f>
        <v xml:space="preserve"> </v>
      </c>
      <c r="AD746" s="192" t="str" cm="1">
        <f t="array" ref="AD746">IFERROR(_xlfn.IFS(AND(L746="si",M746="si"),1,AND(L746="no",M746="si"),0.5,AND(L746="si",M746="no"),0.5,AND(L746="no",M746="no"),0),"")</f>
        <v/>
      </c>
    </row>
    <row r="747" spans="1:30">
      <c r="A747" s="101">
        <f ca="1"/>
        <v>0</v>
      </c>
      <c r="B747" s="101">
        <f ca="1"/>
        <v>0</v>
      </c>
      <c r="C747" s="101">
        <f ca="1"/>
        <v>0</v>
      </c>
      <c r="D747" s="101">
        <f ca="1"/>
        <v>0</v>
      </c>
      <c r="E747" s="101">
        <f ca="1"/>
        <v>0</v>
      </c>
      <c r="F747" s="101">
        <f ca="1"/>
        <v>0</v>
      </c>
      <c r="G747" s="101">
        <f ca="1"/>
        <v>0</v>
      </c>
      <c r="H747" s="101">
        <f ca="1"/>
        <v>0</v>
      </c>
      <c r="I747" s="101">
        <f ca="1"/>
        <v>0</v>
      </c>
      <c r="J747" s="101">
        <f ca="1"/>
        <v>0</v>
      </c>
      <c r="L747" s="205"/>
      <c r="M747" s="205"/>
      <c r="S747" s="92">
        <f t="shared" ca="1" si="57"/>
        <v>0</v>
      </c>
      <c r="U747" s="91">
        <f t="shared" ca="1" si="61"/>
        <v>0</v>
      </c>
      <c r="V747" s="91">
        <f t="shared" ca="1" si="61"/>
        <v>0</v>
      </c>
      <c r="W747" s="91">
        <f t="shared" ca="1" si="61"/>
        <v>0</v>
      </c>
      <c r="X747" s="91" t="str" cm="1">
        <f t="array" aca="1" ref="X747" ca="1">IFERROR(_xlfn.IFS(W747="E",1,W747="G/2",$I$3/2,W747="G/5",$I$3/5,W747="G/10",$I$3/10,W747="i",$I$3),"")</f>
        <v/>
      </c>
      <c r="Y747" s="189">
        <f t="shared" ca="1" si="58"/>
        <v>0</v>
      </c>
      <c r="Z747" s="101">
        <f t="shared" ca="1" si="59"/>
        <v>0</v>
      </c>
      <c r="AA747" s="163" t="str">
        <f t="shared" ca="1" si="60"/>
        <v/>
      </c>
      <c r="AB747" s="190" t="str" cm="1">
        <f t="array" aca="1" ref="AB747" ca="1">_xlfn.IFS(Z747=0,"",Z747&gt;2.9,0,Z747&gt;2.4,0.25,Z747&gt;1.9,0.5,Z747&gt;1.5,0.75,Z747&lt;1.6,1)</f>
        <v/>
      </c>
      <c r="AC747" s="191" t="str" cm="1">
        <f t="array" aca="1" ref="AC747" ca="1">_xlfn.IFS(F747=0," ",F747="ALTERNATIVO","REVISAR",F747="REGULAR","NO APLICA")</f>
        <v xml:space="preserve"> </v>
      </c>
      <c r="AD747" s="192" t="str" cm="1">
        <f t="array" ref="AD747">IFERROR(_xlfn.IFS(AND(L747="si",M747="si"),1,AND(L747="no",M747="si"),0.5,AND(L747="si",M747="no"),0.5,AND(L747="no",M747="no"),0),"")</f>
        <v/>
      </c>
    </row>
    <row r="748" spans="1:30">
      <c r="A748" s="101">
        <f ca="1"/>
        <v>0</v>
      </c>
      <c r="B748" s="101">
        <f ca="1"/>
        <v>0</v>
      </c>
      <c r="C748" s="101">
        <f ca="1"/>
        <v>0</v>
      </c>
      <c r="D748" s="101">
        <f ca="1"/>
        <v>0</v>
      </c>
      <c r="E748" s="101">
        <f ca="1"/>
        <v>0</v>
      </c>
      <c r="F748" s="101">
        <f ca="1"/>
        <v>0</v>
      </c>
      <c r="G748" s="101">
        <f ca="1"/>
        <v>0</v>
      </c>
      <c r="H748" s="101">
        <f ca="1"/>
        <v>0</v>
      </c>
      <c r="I748" s="101">
        <f ca="1"/>
        <v>0</v>
      </c>
      <c r="J748" s="101">
        <f ca="1"/>
        <v>0</v>
      </c>
      <c r="L748" s="205"/>
      <c r="M748" s="205"/>
      <c r="S748" s="92">
        <f t="shared" ca="1" si="57"/>
        <v>0</v>
      </c>
      <c r="U748" s="91">
        <f t="shared" ca="1" si="61"/>
        <v>0</v>
      </c>
      <c r="V748" s="91">
        <f t="shared" ca="1" si="61"/>
        <v>0</v>
      </c>
      <c r="W748" s="91">
        <f t="shared" ca="1" si="61"/>
        <v>0</v>
      </c>
      <c r="X748" s="91" t="str" cm="1">
        <f t="array" aca="1" ref="X748" ca="1">IFERROR(_xlfn.IFS(W748="E",1,W748="G/2",$I$3/2,W748="G/5",$I$3/5,W748="G/10",$I$3/10,W748="i",$I$3),"")</f>
        <v/>
      </c>
      <c r="Y748" s="189">
        <f t="shared" ca="1" si="58"/>
        <v>0</v>
      </c>
      <c r="Z748" s="101">
        <f t="shared" ca="1" si="59"/>
        <v>0</v>
      </c>
      <c r="AA748" s="163" t="str">
        <f t="shared" ca="1" si="60"/>
        <v/>
      </c>
      <c r="AB748" s="190" t="str" cm="1">
        <f t="array" aca="1" ref="AB748" ca="1">_xlfn.IFS(Z748=0,"",Z748&gt;2.9,0,Z748&gt;2.4,0.25,Z748&gt;1.9,0.5,Z748&gt;1.5,0.75,Z748&lt;1.6,1)</f>
        <v/>
      </c>
      <c r="AC748" s="191" t="str" cm="1">
        <f t="array" aca="1" ref="AC748" ca="1">_xlfn.IFS(F748=0," ",F748="ALTERNATIVO","REVISAR",F748="REGULAR","NO APLICA")</f>
        <v xml:space="preserve"> </v>
      </c>
      <c r="AD748" s="192" t="str" cm="1">
        <f t="array" ref="AD748">IFERROR(_xlfn.IFS(AND(L748="si",M748="si"),1,AND(L748="no",M748="si"),0.5,AND(L748="si",M748="no"),0.5,AND(L748="no",M748="no"),0),"")</f>
        <v/>
      </c>
    </row>
    <row r="749" spans="1:30">
      <c r="A749" s="101">
        <f ca="1"/>
        <v>0</v>
      </c>
      <c r="B749" s="101">
        <f ca="1"/>
        <v>0</v>
      </c>
      <c r="C749" s="101">
        <f ca="1"/>
        <v>0</v>
      </c>
      <c r="D749" s="101">
        <f ca="1"/>
        <v>0</v>
      </c>
      <c r="E749" s="101">
        <f ca="1"/>
        <v>0</v>
      </c>
      <c r="F749" s="101">
        <f ca="1"/>
        <v>0</v>
      </c>
      <c r="G749" s="101">
        <f ca="1"/>
        <v>0</v>
      </c>
      <c r="H749" s="101">
        <f ca="1"/>
        <v>0</v>
      </c>
      <c r="I749" s="101">
        <f ca="1"/>
        <v>0</v>
      </c>
      <c r="J749" s="101">
        <f ca="1"/>
        <v>0</v>
      </c>
      <c r="L749" s="205"/>
      <c r="M749" s="205"/>
      <c r="S749" s="92">
        <f t="shared" ca="1" si="57"/>
        <v>0</v>
      </c>
      <c r="U749" s="91">
        <f t="shared" ca="1" si="61"/>
        <v>0</v>
      </c>
      <c r="V749" s="91">
        <f t="shared" ca="1" si="61"/>
        <v>0</v>
      </c>
      <c r="W749" s="91">
        <f t="shared" ca="1" si="61"/>
        <v>0</v>
      </c>
      <c r="X749" s="91" t="str" cm="1">
        <f t="array" aca="1" ref="X749" ca="1">IFERROR(_xlfn.IFS(W749="E",1,W749="G/2",$I$3/2,W749="G/5",$I$3/5,W749="G/10",$I$3/10,W749="i",$I$3),"")</f>
        <v/>
      </c>
      <c r="Y749" s="189">
        <f t="shared" ca="1" si="58"/>
        <v>0</v>
      </c>
      <c r="Z749" s="101">
        <f t="shared" ca="1" si="59"/>
        <v>0</v>
      </c>
      <c r="AA749" s="163" t="str">
        <f t="shared" ca="1" si="60"/>
        <v/>
      </c>
      <c r="AB749" s="190" t="str" cm="1">
        <f t="array" aca="1" ref="AB749" ca="1">_xlfn.IFS(Z749=0,"",Z749&gt;2.9,0,Z749&gt;2.4,0.25,Z749&gt;1.9,0.5,Z749&gt;1.5,0.75,Z749&lt;1.6,1)</f>
        <v/>
      </c>
      <c r="AC749" s="191" t="str" cm="1">
        <f t="array" aca="1" ref="AC749" ca="1">_xlfn.IFS(F749=0," ",F749="ALTERNATIVO","REVISAR",F749="REGULAR","NO APLICA")</f>
        <v xml:space="preserve"> </v>
      </c>
      <c r="AD749" s="192" t="str" cm="1">
        <f t="array" ref="AD749">IFERROR(_xlfn.IFS(AND(L749="si",M749="si"),1,AND(L749="no",M749="si"),0.5,AND(L749="si",M749="no"),0.5,AND(L749="no",M749="no"),0),"")</f>
        <v/>
      </c>
    </row>
    <row r="750" spans="1:30">
      <c r="A750" s="101">
        <f ca="1"/>
        <v>0</v>
      </c>
      <c r="B750" s="101">
        <f ca="1"/>
        <v>0</v>
      </c>
      <c r="C750" s="101">
        <f ca="1"/>
        <v>0</v>
      </c>
      <c r="D750" s="101">
        <f ca="1"/>
        <v>0</v>
      </c>
      <c r="E750" s="101">
        <f ca="1"/>
        <v>0</v>
      </c>
      <c r="F750" s="101">
        <f ca="1"/>
        <v>0</v>
      </c>
      <c r="G750" s="101">
        <f ca="1"/>
        <v>0</v>
      </c>
      <c r="H750" s="101">
        <f ca="1"/>
        <v>0</v>
      </c>
      <c r="I750" s="101">
        <f ca="1"/>
        <v>0</v>
      </c>
      <c r="J750" s="101">
        <f ca="1"/>
        <v>0</v>
      </c>
      <c r="L750" s="205"/>
      <c r="M750" s="205"/>
      <c r="S750" s="92">
        <f t="shared" ca="1" si="57"/>
        <v>0</v>
      </c>
      <c r="U750" s="91">
        <f t="shared" ca="1" si="61"/>
        <v>0</v>
      </c>
      <c r="V750" s="91">
        <f t="shared" ca="1" si="61"/>
        <v>0</v>
      </c>
      <c r="W750" s="91">
        <f t="shared" ca="1" si="61"/>
        <v>0</v>
      </c>
      <c r="X750" s="91" t="str" cm="1">
        <f t="array" aca="1" ref="X750" ca="1">IFERROR(_xlfn.IFS(W750="E",1,W750="G/2",$I$3/2,W750="G/5",$I$3/5,W750="G/10",$I$3/10,W750="i",$I$3),"")</f>
        <v/>
      </c>
      <c r="Y750" s="189">
        <f t="shared" ca="1" si="58"/>
        <v>0</v>
      </c>
      <c r="Z750" s="101">
        <f t="shared" ca="1" si="59"/>
        <v>0</v>
      </c>
      <c r="AA750" s="163" t="str">
        <f t="shared" ca="1" si="60"/>
        <v/>
      </c>
      <c r="AB750" s="190" t="str" cm="1">
        <f t="array" aca="1" ref="AB750" ca="1">_xlfn.IFS(Z750=0,"",Z750&gt;2.9,0,Z750&gt;2.4,0.25,Z750&gt;1.9,0.5,Z750&gt;1.5,0.75,Z750&lt;1.6,1)</f>
        <v/>
      </c>
      <c r="AC750" s="191" t="str" cm="1">
        <f t="array" aca="1" ref="AC750" ca="1">_xlfn.IFS(F750=0," ",F750="ALTERNATIVO","REVISAR",F750="REGULAR","NO APLICA")</f>
        <v xml:space="preserve"> </v>
      </c>
      <c r="AD750" s="192" t="str" cm="1">
        <f t="array" ref="AD750">IFERROR(_xlfn.IFS(AND(L750="si",M750="si"),1,AND(L750="no",M750="si"),0.5,AND(L750="si",M750="no"),0.5,AND(L750="no",M750="no"),0),"")</f>
        <v/>
      </c>
    </row>
    <row r="751" spans="1:30">
      <c r="A751" s="101">
        <f ca="1"/>
        <v>0</v>
      </c>
      <c r="B751" s="101">
        <f ca="1"/>
        <v>0</v>
      </c>
      <c r="C751" s="101">
        <f ca="1"/>
        <v>0</v>
      </c>
      <c r="D751" s="101">
        <f ca="1"/>
        <v>0</v>
      </c>
      <c r="E751" s="101">
        <f ca="1"/>
        <v>0</v>
      </c>
      <c r="F751" s="101">
        <f ca="1"/>
        <v>0</v>
      </c>
      <c r="G751" s="101">
        <f ca="1"/>
        <v>0</v>
      </c>
      <c r="H751" s="101">
        <f ca="1"/>
        <v>0</v>
      </c>
      <c r="I751" s="101">
        <f ca="1"/>
        <v>0</v>
      </c>
      <c r="J751" s="101">
        <f ca="1"/>
        <v>0</v>
      </c>
      <c r="L751" s="205"/>
      <c r="M751" s="205"/>
      <c r="S751" s="92">
        <f t="shared" ca="1" si="57"/>
        <v>0</v>
      </c>
      <c r="U751" s="91">
        <f t="shared" ca="1" si="61"/>
        <v>0</v>
      </c>
      <c r="V751" s="91">
        <f t="shared" ca="1" si="61"/>
        <v>0</v>
      </c>
      <c r="W751" s="91">
        <f t="shared" ca="1" si="61"/>
        <v>0</v>
      </c>
      <c r="X751" s="91" t="str" cm="1">
        <f t="array" aca="1" ref="X751" ca="1">IFERROR(_xlfn.IFS(W751="E",1,W751="G/2",$I$3/2,W751="G/5",$I$3/5,W751="G/10",$I$3/10,W751="i",$I$3),"")</f>
        <v/>
      </c>
      <c r="Y751" s="189">
        <f t="shared" ca="1" si="58"/>
        <v>0</v>
      </c>
      <c r="Z751" s="101">
        <f t="shared" ca="1" si="59"/>
        <v>0</v>
      </c>
      <c r="AA751" s="163" t="str">
        <f t="shared" ca="1" si="60"/>
        <v/>
      </c>
      <c r="AB751" s="190" t="str" cm="1">
        <f t="array" aca="1" ref="AB751" ca="1">_xlfn.IFS(Z751=0,"",Z751&gt;2.9,0,Z751&gt;2.4,0.25,Z751&gt;1.9,0.5,Z751&gt;1.5,0.75,Z751&lt;1.6,1)</f>
        <v/>
      </c>
      <c r="AC751" s="191" t="str" cm="1">
        <f t="array" aca="1" ref="AC751" ca="1">_xlfn.IFS(F751=0," ",F751="ALTERNATIVO","REVISAR",F751="REGULAR","NO APLICA")</f>
        <v xml:space="preserve"> </v>
      </c>
      <c r="AD751" s="192" t="str" cm="1">
        <f t="array" ref="AD751">IFERROR(_xlfn.IFS(AND(L751="si",M751="si"),1,AND(L751="no",M751="si"),0.5,AND(L751="si",M751="no"),0.5,AND(L751="no",M751="no"),0),"")</f>
        <v/>
      </c>
    </row>
    <row r="752" spans="1:30">
      <c r="A752" s="101">
        <f ca="1"/>
        <v>0</v>
      </c>
      <c r="B752" s="101">
        <f ca="1"/>
        <v>0</v>
      </c>
      <c r="C752" s="101">
        <f ca="1"/>
        <v>0</v>
      </c>
      <c r="D752" s="101">
        <f ca="1"/>
        <v>0</v>
      </c>
      <c r="E752" s="101">
        <f ca="1"/>
        <v>0</v>
      </c>
      <c r="F752" s="101">
        <f ca="1"/>
        <v>0</v>
      </c>
      <c r="G752" s="101">
        <f ca="1"/>
        <v>0</v>
      </c>
      <c r="H752" s="101">
        <f ca="1"/>
        <v>0</v>
      </c>
      <c r="I752" s="101">
        <f ca="1"/>
        <v>0</v>
      </c>
      <c r="J752" s="101">
        <f ca="1"/>
        <v>0</v>
      </c>
      <c r="L752" s="205"/>
      <c r="M752" s="205"/>
      <c r="S752" s="92">
        <f t="shared" ca="1" si="57"/>
        <v>0</v>
      </c>
      <c r="U752" s="91">
        <f t="shared" ca="1" si="61"/>
        <v>0</v>
      </c>
      <c r="V752" s="91">
        <f t="shared" ca="1" si="61"/>
        <v>0</v>
      </c>
      <c r="W752" s="91">
        <f t="shared" ca="1" si="61"/>
        <v>0</v>
      </c>
      <c r="X752" s="91" t="str" cm="1">
        <f t="array" aca="1" ref="X752" ca="1">IFERROR(_xlfn.IFS(W752="E",1,W752="G/2",$I$3/2,W752="G/5",$I$3/5,W752="G/10",$I$3/10,W752="i",$I$3),"")</f>
        <v/>
      </c>
      <c r="Y752" s="189">
        <f t="shared" ca="1" si="58"/>
        <v>0</v>
      </c>
      <c r="Z752" s="101">
        <f t="shared" ca="1" si="59"/>
        <v>0</v>
      </c>
      <c r="AA752" s="163" t="str">
        <f t="shared" ca="1" si="60"/>
        <v/>
      </c>
      <c r="AB752" s="190" t="str" cm="1">
        <f t="array" aca="1" ref="AB752" ca="1">_xlfn.IFS(Z752=0,"",Z752&gt;2.9,0,Z752&gt;2.4,0.25,Z752&gt;1.9,0.5,Z752&gt;1.5,0.75,Z752&lt;1.6,1)</f>
        <v/>
      </c>
      <c r="AC752" s="191" t="str" cm="1">
        <f t="array" aca="1" ref="AC752" ca="1">_xlfn.IFS(F752=0," ",F752="ALTERNATIVO","REVISAR",F752="REGULAR","NO APLICA")</f>
        <v xml:space="preserve"> </v>
      </c>
      <c r="AD752" s="192" t="str" cm="1">
        <f t="array" ref="AD752">IFERROR(_xlfn.IFS(AND(L752="si",M752="si"),1,AND(L752="no",M752="si"),0.5,AND(L752="si",M752="no"),0.5,AND(L752="no",M752="no"),0),"")</f>
        <v/>
      </c>
    </row>
    <row r="753" spans="1:30">
      <c r="A753" s="101">
        <f ca="1"/>
        <v>0</v>
      </c>
      <c r="B753" s="101">
        <f ca="1"/>
        <v>0</v>
      </c>
      <c r="C753" s="101">
        <f ca="1"/>
        <v>0</v>
      </c>
      <c r="D753" s="101">
        <f ca="1"/>
        <v>0</v>
      </c>
      <c r="E753" s="101">
        <f ca="1"/>
        <v>0</v>
      </c>
      <c r="F753" s="101">
        <f ca="1"/>
        <v>0</v>
      </c>
      <c r="G753" s="101">
        <f ca="1"/>
        <v>0</v>
      </c>
      <c r="H753" s="101">
        <f ca="1"/>
        <v>0</v>
      </c>
      <c r="I753" s="101">
        <f ca="1"/>
        <v>0</v>
      </c>
      <c r="J753" s="101">
        <f ca="1"/>
        <v>0</v>
      </c>
      <c r="L753" s="205"/>
      <c r="M753" s="205"/>
      <c r="S753" s="92">
        <f t="shared" ca="1" si="57"/>
        <v>0</v>
      </c>
      <c r="U753" s="91">
        <f t="shared" ca="1" si="61"/>
        <v>0</v>
      </c>
      <c r="V753" s="91">
        <f t="shared" ca="1" si="61"/>
        <v>0</v>
      </c>
      <c r="W753" s="91">
        <f t="shared" ca="1" si="61"/>
        <v>0</v>
      </c>
      <c r="X753" s="91" t="str" cm="1">
        <f t="array" aca="1" ref="X753" ca="1">IFERROR(_xlfn.IFS(W753="E",1,W753="G/2",$I$3/2,W753="G/5",$I$3/5,W753="G/10",$I$3/10,W753="i",$I$3),"")</f>
        <v/>
      </c>
      <c r="Y753" s="189">
        <f t="shared" ca="1" si="58"/>
        <v>0</v>
      </c>
      <c r="Z753" s="101">
        <f t="shared" ca="1" si="59"/>
        <v>0</v>
      </c>
      <c r="AA753" s="163" t="str">
        <f t="shared" ca="1" si="60"/>
        <v/>
      </c>
      <c r="AB753" s="190" t="str" cm="1">
        <f t="array" aca="1" ref="AB753" ca="1">_xlfn.IFS(Z753=0,"",Z753&gt;2.9,0,Z753&gt;2.4,0.25,Z753&gt;1.9,0.5,Z753&gt;1.5,0.75,Z753&lt;1.6,1)</f>
        <v/>
      </c>
      <c r="AC753" s="191" t="str" cm="1">
        <f t="array" aca="1" ref="AC753" ca="1">_xlfn.IFS(F753=0," ",F753="ALTERNATIVO","REVISAR",F753="REGULAR","NO APLICA")</f>
        <v xml:space="preserve"> </v>
      </c>
      <c r="AD753" s="192" t="str" cm="1">
        <f t="array" ref="AD753">IFERROR(_xlfn.IFS(AND(L753="si",M753="si"),1,AND(L753="no",M753="si"),0.5,AND(L753="si",M753="no"),0.5,AND(L753="no",M753="no"),0),"")</f>
        <v/>
      </c>
    </row>
    <row r="754" spans="1:30">
      <c r="A754" s="101">
        <f ca="1"/>
        <v>0</v>
      </c>
      <c r="B754" s="101">
        <f ca="1"/>
        <v>0</v>
      </c>
      <c r="C754" s="101">
        <f ca="1"/>
        <v>0</v>
      </c>
      <c r="D754" s="101">
        <f ca="1"/>
        <v>0</v>
      </c>
      <c r="E754" s="101">
        <f ca="1"/>
        <v>0</v>
      </c>
      <c r="F754" s="101">
        <f ca="1"/>
        <v>0</v>
      </c>
      <c r="G754" s="101">
        <f ca="1"/>
        <v>0</v>
      </c>
      <c r="H754" s="101">
        <f ca="1"/>
        <v>0</v>
      </c>
      <c r="I754" s="101">
        <f ca="1"/>
        <v>0</v>
      </c>
      <c r="J754" s="101">
        <f ca="1"/>
        <v>0</v>
      </c>
      <c r="L754" s="205"/>
      <c r="M754" s="205"/>
      <c r="S754" s="92">
        <f t="shared" ca="1" si="57"/>
        <v>0</v>
      </c>
      <c r="U754" s="91">
        <f t="shared" ca="1" si="61"/>
        <v>0</v>
      </c>
      <c r="V754" s="91">
        <f t="shared" ca="1" si="61"/>
        <v>0</v>
      </c>
      <c r="W754" s="91">
        <f t="shared" ca="1" si="61"/>
        <v>0</v>
      </c>
      <c r="X754" s="91" t="str" cm="1">
        <f t="array" aca="1" ref="X754" ca="1">IFERROR(_xlfn.IFS(W754="E",1,W754="G/2",$I$3/2,W754="G/5",$I$3/5,W754="G/10",$I$3/10,W754="i",$I$3),"")</f>
        <v/>
      </c>
      <c r="Y754" s="189">
        <f t="shared" ca="1" si="58"/>
        <v>0</v>
      </c>
      <c r="Z754" s="101">
        <f t="shared" ca="1" si="59"/>
        <v>0</v>
      </c>
      <c r="AA754" s="163" t="str">
        <f t="shared" ca="1" si="60"/>
        <v/>
      </c>
      <c r="AB754" s="190" t="str" cm="1">
        <f t="array" aca="1" ref="AB754" ca="1">_xlfn.IFS(Z754=0,"",Z754&gt;2.9,0,Z754&gt;2.4,0.25,Z754&gt;1.9,0.5,Z754&gt;1.5,0.75,Z754&lt;1.6,1)</f>
        <v/>
      </c>
      <c r="AC754" s="191" t="str" cm="1">
        <f t="array" aca="1" ref="AC754" ca="1">_xlfn.IFS(F754=0," ",F754="ALTERNATIVO","REVISAR",F754="REGULAR","NO APLICA")</f>
        <v xml:space="preserve"> </v>
      </c>
      <c r="AD754" s="192" t="str" cm="1">
        <f t="array" ref="AD754">IFERROR(_xlfn.IFS(AND(L754="si",M754="si"),1,AND(L754="no",M754="si"),0.5,AND(L754="si",M754="no"),0.5,AND(L754="no",M754="no"),0),"")</f>
        <v/>
      </c>
    </row>
    <row r="755" spans="1:30">
      <c r="A755" s="101">
        <f ca="1"/>
        <v>0</v>
      </c>
      <c r="B755" s="101">
        <f ca="1"/>
        <v>0</v>
      </c>
      <c r="C755" s="101">
        <f ca="1"/>
        <v>0</v>
      </c>
      <c r="D755" s="101">
        <f ca="1"/>
        <v>0</v>
      </c>
      <c r="E755" s="101">
        <f ca="1"/>
        <v>0</v>
      </c>
      <c r="F755" s="101">
        <f ca="1"/>
        <v>0</v>
      </c>
      <c r="G755" s="101">
        <f ca="1"/>
        <v>0</v>
      </c>
      <c r="H755" s="101">
        <f ca="1"/>
        <v>0</v>
      </c>
      <c r="I755" s="101">
        <f ca="1"/>
        <v>0</v>
      </c>
      <c r="J755" s="101">
        <f ca="1"/>
        <v>0</v>
      </c>
      <c r="L755" s="205"/>
      <c r="M755" s="205"/>
      <c r="S755" s="92">
        <f t="shared" ca="1" si="57"/>
        <v>0</v>
      </c>
      <c r="U755" s="91">
        <f t="shared" ca="1" si="61"/>
        <v>0</v>
      </c>
      <c r="V755" s="91">
        <f t="shared" ca="1" si="61"/>
        <v>0</v>
      </c>
      <c r="W755" s="91">
        <f t="shared" ca="1" si="61"/>
        <v>0</v>
      </c>
      <c r="X755" s="91" t="str" cm="1">
        <f t="array" aca="1" ref="X755" ca="1">IFERROR(_xlfn.IFS(W755="E",1,W755="G/2",$I$3/2,W755="G/5",$I$3/5,W755="G/10",$I$3/10,W755="i",$I$3),"")</f>
        <v/>
      </c>
      <c r="Y755" s="189">
        <f t="shared" ca="1" si="58"/>
        <v>0</v>
      </c>
      <c r="Z755" s="101">
        <f t="shared" ca="1" si="59"/>
        <v>0</v>
      </c>
      <c r="AA755" s="163" t="str">
        <f t="shared" ca="1" si="60"/>
        <v/>
      </c>
      <c r="AB755" s="190" t="str" cm="1">
        <f t="array" aca="1" ref="AB755" ca="1">_xlfn.IFS(Z755=0,"",Z755&gt;2.9,0,Z755&gt;2.4,0.25,Z755&gt;1.9,0.5,Z755&gt;1.5,0.75,Z755&lt;1.6,1)</f>
        <v/>
      </c>
      <c r="AC755" s="191" t="str" cm="1">
        <f t="array" aca="1" ref="AC755" ca="1">_xlfn.IFS(F755=0," ",F755="ALTERNATIVO","REVISAR",F755="REGULAR","NO APLICA")</f>
        <v xml:space="preserve"> </v>
      </c>
      <c r="AD755" s="192" t="str" cm="1">
        <f t="array" ref="AD755">IFERROR(_xlfn.IFS(AND(L755="si",M755="si"),1,AND(L755="no",M755="si"),0.5,AND(L755="si",M755="no"),0.5,AND(L755="no",M755="no"),0),"")</f>
        <v/>
      </c>
    </row>
    <row r="756" spans="1:30">
      <c r="A756" s="101">
        <f ca="1"/>
        <v>0</v>
      </c>
      <c r="B756" s="101">
        <f ca="1"/>
        <v>0</v>
      </c>
      <c r="C756" s="101">
        <f ca="1"/>
        <v>0</v>
      </c>
      <c r="D756" s="101">
        <f ca="1"/>
        <v>0</v>
      </c>
      <c r="E756" s="101">
        <f ca="1"/>
        <v>0</v>
      </c>
      <c r="F756" s="101">
        <f ca="1"/>
        <v>0</v>
      </c>
      <c r="G756" s="101">
        <f ca="1"/>
        <v>0</v>
      </c>
      <c r="H756" s="101">
        <f ca="1"/>
        <v>0</v>
      </c>
      <c r="I756" s="101">
        <f ca="1"/>
        <v>0</v>
      </c>
      <c r="J756" s="101">
        <f ca="1"/>
        <v>0</v>
      </c>
      <c r="L756" s="205"/>
      <c r="M756" s="205"/>
      <c r="S756" s="92">
        <f t="shared" ca="1" si="57"/>
        <v>0</v>
      </c>
      <c r="U756" s="91">
        <f t="shared" ca="1" si="61"/>
        <v>0</v>
      </c>
      <c r="V756" s="91">
        <f t="shared" ca="1" si="61"/>
        <v>0</v>
      </c>
      <c r="W756" s="91">
        <f t="shared" ca="1" si="61"/>
        <v>0</v>
      </c>
      <c r="X756" s="91" t="str" cm="1">
        <f t="array" aca="1" ref="X756" ca="1">IFERROR(_xlfn.IFS(W756="E",1,W756="G/2",$I$3/2,W756="G/5",$I$3/5,W756="G/10",$I$3/10,W756="i",$I$3),"")</f>
        <v/>
      </c>
      <c r="Y756" s="189">
        <f t="shared" ca="1" si="58"/>
        <v>0</v>
      </c>
      <c r="Z756" s="101">
        <f t="shared" ca="1" si="59"/>
        <v>0</v>
      </c>
      <c r="AA756" s="163" t="str">
        <f t="shared" ca="1" si="60"/>
        <v/>
      </c>
      <c r="AB756" s="190" t="str" cm="1">
        <f t="array" aca="1" ref="AB756" ca="1">_xlfn.IFS(Z756=0,"",Z756&gt;2.9,0,Z756&gt;2.4,0.25,Z756&gt;1.9,0.5,Z756&gt;1.5,0.75,Z756&lt;1.6,1)</f>
        <v/>
      </c>
      <c r="AC756" s="191" t="str" cm="1">
        <f t="array" aca="1" ref="AC756" ca="1">_xlfn.IFS(F756=0," ",F756="ALTERNATIVO","REVISAR",F756="REGULAR","NO APLICA")</f>
        <v xml:space="preserve"> </v>
      </c>
      <c r="AD756" s="192" t="str" cm="1">
        <f t="array" ref="AD756">IFERROR(_xlfn.IFS(AND(L756="si",M756="si"),1,AND(L756="no",M756="si"),0.5,AND(L756="si",M756="no"),0.5,AND(L756="no",M756="no"),0),"")</f>
        <v/>
      </c>
    </row>
    <row r="757" spans="1:30">
      <c r="A757" s="101">
        <f ca="1"/>
        <v>0</v>
      </c>
      <c r="B757" s="101">
        <f ca="1"/>
        <v>0</v>
      </c>
      <c r="C757" s="101">
        <f ca="1"/>
        <v>0</v>
      </c>
      <c r="D757" s="101">
        <f ca="1"/>
        <v>0</v>
      </c>
      <c r="E757" s="101">
        <f ca="1"/>
        <v>0</v>
      </c>
      <c r="F757" s="101">
        <f ca="1"/>
        <v>0</v>
      </c>
      <c r="G757" s="101">
        <f ca="1"/>
        <v>0</v>
      </c>
      <c r="H757" s="101">
        <f ca="1"/>
        <v>0</v>
      </c>
      <c r="I757" s="101">
        <f ca="1"/>
        <v>0</v>
      </c>
      <c r="J757" s="101">
        <f ca="1"/>
        <v>0</v>
      </c>
      <c r="L757" s="205"/>
      <c r="M757" s="205"/>
      <c r="S757" s="92">
        <f t="shared" ca="1" si="57"/>
        <v>0</v>
      </c>
      <c r="U757" s="91">
        <f t="shared" ca="1" si="61"/>
        <v>0</v>
      </c>
      <c r="V757" s="91">
        <f t="shared" ca="1" si="61"/>
        <v>0</v>
      </c>
      <c r="W757" s="91">
        <f t="shared" ca="1" si="61"/>
        <v>0</v>
      </c>
      <c r="X757" s="91" t="str" cm="1">
        <f t="array" aca="1" ref="X757" ca="1">IFERROR(_xlfn.IFS(W757="E",1,W757="G/2",$I$3/2,W757="G/5",$I$3/5,W757="G/10",$I$3/10,W757="i",$I$3),"")</f>
        <v/>
      </c>
      <c r="Y757" s="189">
        <f t="shared" ca="1" si="58"/>
        <v>0</v>
      </c>
      <c r="Z757" s="101">
        <f t="shared" ca="1" si="59"/>
        <v>0</v>
      </c>
      <c r="AA757" s="163" t="str">
        <f t="shared" ca="1" si="60"/>
        <v/>
      </c>
      <c r="AB757" s="190" t="str" cm="1">
        <f t="array" aca="1" ref="AB757" ca="1">_xlfn.IFS(Z757=0,"",Z757&gt;2.9,0,Z757&gt;2.4,0.25,Z757&gt;1.9,0.5,Z757&gt;1.5,0.75,Z757&lt;1.6,1)</f>
        <v/>
      </c>
      <c r="AC757" s="191" t="str" cm="1">
        <f t="array" aca="1" ref="AC757" ca="1">_xlfn.IFS(F757=0," ",F757="ALTERNATIVO","REVISAR",F757="REGULAR","NO APLICA")</f>
        <v xml:space="preserve"> </v>
      </c>
      <c r="AD757" s="192" t="str" cm="1">
        <f t="array" ref="AD757">IFERROR(_xlfn.IFS(AND(L757="si",M757="si"),1,AND(L757="no",M757="si"),0.5,AND(L757="si",M757="no"),0.5,AND(L757="no",M757="no"),0),"")</f>
        <v/>
      </c>
    </row>
    <row r="758" spans="1:30">
      <c r="A758" s="101">
        <f ca="1"/>
        <v>0</v>
      </c>
      <c r="B758" s="101">
        <f ca="1"/>
        <v>0</v>
      </c>
      <c r="C758" s="101">
        <f ca="1"/>
        <v>0</v>
      </c>
      <c r="D758" s="101">
        <f ca="1"/>
        <v>0</v>
      </c>
      <c r="E758" s="101">
        <f ca="1"/>
        <v>0</v>
      </c>
      <c r="F758" s="101">
        <f ca="1"/>
        <v>0</v>
      </c>
      <c r="G758" s="101">
        <f ca="1"/>
        <v>0</v>
      </c>
      <c r="H758" s="101">
        <f ca="1"/>
        <v>0</v>
      </c>
      <c r="I758" s="101">
        <f ca="1"/>
        <v>0</v>
      </c>
      <c r="J758" s="101">
        <f ca="1"/>
        <v>0</v>
      </c>
      <c r="L758" s="205"/>
      <c r="M758" s="205"/>
      <c r="S758" s="92">
        <f t="shared" ca="1" si="57"/>
        <v>0</v>
      </c>
      <c r="U758" s="91">
        <f t="shared" ca="1" si="61"/>
        <v>0</v>
      </c>
      <c r="V758" s="91">
        <f t="shared" ca="1" si="61"/>
        <v>0</v>
      </c>
      <c r="W758" s="91">
        <f t="shared" ca="1" si="61"/>
        <v>0</v>
      </c>
      <c r="X758" s="91" t="str" cm="1">
        <f t="array" aca="1" ref="X758" ca="1">IFERROR(_xlfn.IFS(W758="E",1,W758="G/2",$I$3/2,W758="G/5",$I$3/5,W758="G/10",$I$3/10,W758="i",$I$3),"")</f>
        <v/>
      </c>
      <c r="Y758" s="189">
        <f t="shared" ca="1" si="58"/>
        <v>0</v>
      </c>
      <c r="Z758" s="101">
        <f t="shared" ca="1" si="59"/>
        <v>0</v>
      </c>
      <c r="AA758" s="163" t="str">
        <f t="shared" ca="1" si="60"/>
        <v/>
      </c>
      <c r="AB758" s="190" t="str" cm="1">
        <f t="array" aca="1" ref="AB758" ca="1">_xlfn.IFS(Z758=0,"",Z758&gt;2.9,0,Z758&gt;2.4,0.25,Z758&gt;1.9,0.5,Z758&gt;1.5,0.75,Z758&lt;1.6,1)</f>
        <v/>
      </c>
      <c r="AC758" s="191" t="str" cm="1">
        <f t="array" aca="1" ref="AC758" ca="1">_xlfn.IFS(F758=0," ",F758="ALTERNATIVO","REVISAR",F758="REGULAR","NO APLICA")</f>
        <v xml:space="preserve"> </v>
      </c>
      <c r="AD758" s="192" t="str" cm="1">
        <f t="array" ref="AD758">IFERROR(_xlfn.IFS(AND(L758="si",M758="si"),1,AND(L758="no",M758="si"),0.5,AND(L758="si",M758="no"),0.5,AND(L758="no",M758="no"),0),"")</f>
        <v/>
      </c>
    </row>
    <row r="759" spans="1:30">
      <c r="A759" s="101">
        <f ca="1"/>
        <v>0</v>
      </c>
      <c r="B759" s="101">
        <f ca="1"/>
        <v>0</v>
      </c>
      <c r="C759" s="101">
        <f ca="1"/>
        <v>0</v>
      </c>
      <c r="D759" s="101">
        <f ca="1"/>
        <v>0</v>
      </c>
      <c r="E759" s="101">
        <f ca="1"/>
        <v>0</v>
      </c>
      <c r="F759" s="101">
        <f ca="1"/>
        <v>0</v>
      </c>
      <c r="G759" s="101">
        <f ca="1"/>
        <v>0</v>
      </c>
      <c r="H759" s="101">
        <f ca="1"/>
        <v>0</v>
      </c>
      <c r="I759" s="101">
        <f ca="1"/>
        <v>0</v>
      </c>
      <c r="J759" s="101">
        <f ca="1"/>
        <v>0</v>
      </c>
      <c r="L759" s="205"/>
      <c r="M759" s="205"/>
      <c r="S759" s="92">
        <f t="shared" ca="1" si="57"/>
        <v>0</v>
      </c>
      <c r="U759" s="91">
        <f t="shared" ca="1" si="61"/>
        <v>0</v>
      </c>
      <c r="V759" s="91">
        <f t="shared" ca="1" si="61"/>
        <v>0</v>
      </c>
      <c r="W759" s="91">
        <f t="shared" ca="1" si="61"/>
        <v>0</v>
      </c>
      <c r="X759" s="91" t="str" cm="1">
        <f t="array" aca="1" ref="X759" ca="1">IFERROR(_xlfn.IFS(W759="E",1,W759="G/2",$I$3/2,W759="G/5",$I$3/5,W759="G/10",$I$3/10,W759="i",$I$3),"")</f>
        <v/>
      </c>
      <c r="Y759" s="189">
        <f t="shared" ca="1" si="58"/>
        <v>0</v>
      </c>
      <c r="Z759" s="101">
        <f t="shared" ca="1" si="59"/>
        <v>0</v>
      </c>
      <c r="AA759" s="163" t="str">
        <f t="shared" ca="1" si="60"/>
        <v/>
      </c>
      <c r="AB759" s="190" t="str" cm="1">
        <f t="array" aca="1" ref="AB759" ca="1">_xlfn.IFS(Z759=0,"",Z759&gt;2.9,0,Z759&gt;2.4,0.25,Z759&gt;1.9,0.5,Z759&gt;1.5,0.75,Z759&lt;1.6,1)</f>
        <v/>
      </c>
      <c r="AC759" s="191" t="str" cm="1">
        <f t="array" aca="1" ref="AC759" ca="1">_xlfn.IFS(F759=0," ",F759="ALTERNATIVO","REVISAR",F759="REGULAR","NO APLICA")</f>
        <v xml:space="preserve"> </v>
      </c>
      <c r="AD759" s="192" t="str" cm="1">
        <f t="array" ref="AD759">IFERROR(_xlfn.IFS(AND(L759="si",M759="si"),1,AND(L759="no",M759="si"),0.5,AND(L759="si",M759="no"),0.5,AND(L759="no",M759="no"),0),"")</f>
        <v/>
      </c>
    </row>
    <row r="760" spans="1:30">
      <c r="A760" s="101">
        <f ca="1"/>
        <v>0</v>
      </c>
      <c r="B760" s="101">
        <f ca="1"/>
        <v>0</v>
      </c>
      <c r="C760" s="101">
        <f ca="1"/>
        <v>0</v>
      </c>
      <c r="D760" s="101">
        <f ca="1"/>
        <v>0</v>
      </c>
      <c r="E760" s="101">
        <f ca="1"/>
        <v>0</v>
      </c>
      <c r="F760" s="101">
        <f ca="1"/>
        <v>0</v>
      </c>
      <c r="G760" s="101">
        <f ca="1"/>
        <v>0</v>
      </c>
      <c r="H760" s="101">
        <f ca="1"/>
        <v>0</v>
      </c>
      <c r="I760" s="101">
        <f ca="1"/>
        <v>0</v>
      </c>
      <c r="J760" s="101">
        <f ca="1"/>
        <v>0</v>
      </c>
      <c r="L760" s="205"/>
      <c r="M760" s="205"/>
      <c r="S760" s="92">
        <f t="shared" ca="1" si="57"/>
        <v>0</v>
      </c>
      <c r="U760" s="91">
        <f t="shared" ca="1" si="61"/>
        <v>0</v>
      </c>
      <c r="V760" s="91">
        <f t="shared" ca="1" si="61"/>
        <v>0</v>
      </c>
      <c r="W760" s="91">
        <f t="shared" ca="1" si="61"/>
        <v>0</v>
      </c>
      <c r="X760" s="91" t="str" cm="1">
        <f t="array" aca="1" ref="X760" ca="1">IFERROR(_xlfn.IFS(W760="E",1,W760="G/2",$I$3/2,W760="G/5",$I$3/5,W760="G/10",$I$3/10,W760="i",$I$3),"")</f>
        <v/>
      </c>
      <c r="Y760" s="189">
        <f t="shared" ca="1" si="58"/>
        <v>0</v>
      </c>
      <c r="Z760" s="101">
        <f t="shared" ca="1" si="59"/>
        <v>0</v>
      </c>
      <c r="AA760" s="163" t="str">
        <f t="shared" ca="1" si="60"/>
        <v/>
      </c>
      <c r="AB760" s="190" t="str" cm="1">
        <f t="array" aca="1" ref="AB760" ca="1">_xlfn.IFS(Z760=0,"",Z760&gt;2.9,0,Z760&gt;2.4,0.25,Z760&gt;1.9,0.5,Z760&gt;1.5,0.75,Z760&lt;1.6,1)</f>
        <v/>
      </c>
      <c r="AC760" s="191" t="str" cm="1">
        <f t="array" aca="1" ref="AC760" ca="1">_xlfn.IFS(F760=0," ",F760="ALTERNATIVO","REVISAR",F760="REGULAR","NO APLICA")</f>
        <v xml:space="preserve"> </v>
      </c>
      <c r="AD760" s="192" t="str" cm="1">
        <f t="array" ref="AD760">IFERROR(_xlfn.IFS(AND(L760="si",M760="si"),1,AND(L760="no",M760="si"),0.5,AND(L760="si",M760="no"),0.5,AND(L760="no",M760="no"),0),"")</f>
        <v/>
      </c>
    </row>
    <row r="761" spans="1:30">
      <c r="A761" s="101">
        <f ca="1"/>
        <v>0</v>
      </c>
      <c r="B761" s="101">
        <f ca="1"/>
        <v>0</v>
      </c>
      <c r="C761" s="101">
        <f ca="1"/>
        <v>0</v>
      </c>
      <c r="D761" s="101">
        <f ca="1"/>
        <v>0</v>
      </c>
      <c r="E761" s="101">
        <f ca="1"/>
        <v>0</v>
      </c>
      <c r="F761" s="101">
        <f ca="1"/>
        <v>0</v>
      </c>
      <c r="G761" s="101">
        <f ca="1"/>
        <v>0</v>
      </c>
      <c r="H761" s="101">
        <f ca="1"/>
        <v>0</v>
      </c>
      <c r="I761" s="101">
        <f ca="1"/>
        <v>0</v>
      </c>
      <c r="J761" s="101">
        <f ca="1"/>
        <v>0</v>
      </c>
      <c r="L761" s="205"/>
      <c r="M761" s="205"/>
      <c r="S761" s="92">
        <f t="shared" ca="1" si="57"/>
        <v>0</v>
      </c>
      <c r="U761" s="91">
        <f t="shared" ca="1" si="61"/>
        <v>0</v>
      </c>
      <c r="V761" s="91">
        <f t="shared" ca="1" si="61"/>
        <v>0</v>
      </c>
      <c r="W761" s="91">
        <f t="shared" ca="1" si="61"/>
        <v>0</v>
      </c>
      <c r="X761" s="91" t="str" cm="1">
        <f t="array" aca="1" ref="X761" ca="1">IFERROR(_xlfn.IFS(W761="E",1,W761="G/2",$I$3/2,W761="G/5",$I$3/5,W761="G/10",$I$3/10,W761="i",$I$3),"")</f>
        <v/>
      </c>
      <c r="Y761" s="189">
        <f t="shared" ca="1" si="58"/>
        <v>0</v>
      </c>
      <c r="Z761" s="101">
        <f t="shared" ca="1" si="59"/>
        <v>0</v>
      </c>
      <c r="AA761" s="163" t="str">
        <f t="shared" ca="1" si="60"/>
        <v/>
      </c>
      <c r="AB761" s="190" t="str" cm="1">
        <f t="array" aca="1" ref="AB761" ca="1">_xlfn.IFS(Z761=0,"",Z761&gt;2.9,0,Z761&gt;2.4,0.25,Z761&gt;1.9,0.5,Z761&gt;1.5,0.75,Z761&lt;1.6,1)</f>
        <v/>
      </c>
      <c r="AC761" s="191" t="str" cm="1">
        <f t="array" aca="1" ref="AC761" ca="1">_xlfn.IFS(F761=0," ",F761="ALTERNATIVO","REVISAR",F761="REGULAR","NO APLICA")</f>
        <v xml:space="preserve"> </v>
      </c>
      <c r="AD761" s="192" t="str" cm="1">
        <f t="array" ref="AD761">IFERROR(_xlfn.IFS(AND(L761="si",M761="si"),1,AND(L761="no",M761="si"),0.5,AND(L761="si",M761="no"),0.5,AND(L761="no",M761="no"),0),"")</f>
        <v/>
      </c>
    </row>
    <row r="762" spans="1:30">
      <c r="A762" s="101">
        <f ca="1"/>
        <v>0</v>
      </c>
      <c r="B762" s="101">
        <f ca="1"/>
        <v>0</v>
      </c>
      <c r="C762" s="101">
        <f ca="1"/>
        <v>0</v>
      </c>
      <c r="D762" s="101">
        <f ca="1"/>
        <v>0</v>
      </c>
      <c r="E762" s="101">
        <f ca="1"/>
        <v>0</v>
      </c>
      <c r="F762" s="101">
        <f ca="1"/>
        <v>0</v>
      </c>
      <c r="G762" s="101">
        <f ca="1"/>
        <v>0</v>
      </c>
      <c r="H762" s="101">
        <f ca="1"/>
        <v>0</v>
      </c>
      <c r="I762" s="101">
        <f ca="1"/>
        <v>0</v>
      </c>
      <c r="J762" s="101">
        <f ca="1"/>
        <v>0</v>
      </c>
      <c r="L762" s="205"/>
      <c r="M762" s="205"/>
      <c r="S762" s="92">
        <f t="shared" ca="1" si="57"/>
        <v>0</v>
      </c>
      <c r="U762" s="91">
        <f t="shared" ca="1" si="61"/>
        <v>0</v>
      </c>
      <c r="V762" s="91">
        <f t="shared" ca="1" si="61"/>
        <v>0</v>
      </c>
      <c r="W762" s="91">
        <f t="shared" ca="1" si="61"/>
        <v>0</v>
      </c>
      <c r="X762" s="91" t="str" cm="1">
        <f t="array" aca="1" ref="X762" ca="1">IFERROR(_xlfn.IFS(W762="E",1,W762="G/2",$I$3/2,W762="G/5",$I$3/5,W762="G/10",$I$3/10,W762="i",$I$3),"")</f>
        <v/>
      </c>
      <c r="Y762" s="189">
        <f t="shared" ca="1" si="58"/>
        <v>0</v>
      </c>
      <c r="Z762" s="101">
        <f t="shared" ca="1" si="59"/>
        <v>0</v>
      </c>
      <c r="AA762" s="163" t="str">
        <f t="shared" ca="1" si="60"/>
        <v/>
      </c>
      <c r="AB762" s="190" t="str" cm="1">
        <f t="array" aca="1" ref="AB762" ca="1">_xlfn.IFS(Z762=0,"",Z762&gt;2.9,0,Z762&gt;2.4,0.25,Z762&gt;1.9,0.5,Z762&gt;1.5,0.75,Z762&lt;1.6,1)</f>
        <v/>
      </c>
      <c r="AC762" s="191" t="str" cm="1">
        <f t="array" aca="1" ref="AC762" ca="1">_xlfn.IFS(F762=0," ",F762="ALTERNATIVO","REVISAR",F762="REGULAR","NO APLICA")</f>
        <v xml:space="preserve"> </v>
      </c>
      <c r="AD762" s="192" t="str" cm="1">
        <f t="array" ref="AD762">IFERROR(_xlfn.IFS(AND(L762="si",M762="si"),1,AND(L762="no",M762="si"),0.5,AND(L762="si",M762="no"),0.5,AND(L762="no",M762="no"),0),"")</f>
        <v/>
      </c>
    </row>
    <row r="763" spans="1:30">
      <c r="A763" s="101">
        <f ca="1"/>
        <v>0</v>
      </c>
      <c r="B763" s="101">
        <f ca="1"/>
        <v>0</v>
      </c>
      <c r="C763" s="101">
        <f ca="1"/>
        <v>0</v>
      </c>
      <c r="D763" s="101">
        <f ca="1"/>
        <v>0</v>
      </c>
      <c r="E763" s="101">
        <f ca="1"/>
        <v>0</v>
      </c>
      <c r="F763" s="101">
        <f ca="1"/>
        <v>0</v>
      </c>
      <c r="G763" s="101">
        <f ca="1"/>
        <v>0</v>
      </c>
      <c r="H763" s="101">
        <f ca="1"/>
        <v>0</v>
      </c>
      <c r="I763" s="101">
        <f ca="1"/>
        <v>0</v>
      </c>
      <c r="J763" s="101">
        <f ca="1"/>
        <v>0</v>
      </c>
      <c r="L763" s="205"/>
      <c r="M763" s="205"/>
      <c r="S763" s="92">
        <f t="shared" ca="1" si="57"/>
        <v>0</v>
      </c>
      <c r="U763" s="91">
        <f t="shared" ca="1" si="61"/>
        <v>0</v>
      </c>
      <c r="V763" s="91">
        <f t="shared" ca="1" si="61"/>
        <v>0</v>
      </c>
      <c r="W763" s="91">
        <f t="shared" ca="1" si="61"/>
        <v>0</v>
      </c>
      <c r="X763" s="91" t="str" cm="1">
        <f t="array" aca="1" ref="X763" ca="1">IFERROR(_xlfn.IFS(W763="E",1,W763="G/2",$I$3/2,W763="G/5",$I$3/5,W763="G/10",$I$3/10,W763="i",$I$3),"")</f>
        <v/>
      </c>
      <c r="Y763" s="189">
        <f t="shared" ca="1" si="58"/>
        <v>0</v>
      </c>
      <c r="Z763" s="101">
        <f t="shared" ca="1" si="59"/>
        <v>0</v>
      </c>
      <c r="AA763" s="163" t="str">
        <f t="shared" ca="1" si="60"/>
        <v/>
      </c>
      <c r="AB763" s="190" t="str" cm="1">
        <f t="array" aca="1" ref="AB763" ca="1">_xlfn.IFS(Z763=0,"",Z763&gt;2.9,0,Z763&gt;2.4,0.25,Z763&gt;1.9,0.5,Z763&gt;1.5,0.75,Z763&lt;1.6,1)</f>
        <v/>
      </c>
      <c r="AC763" s="191" t="str" cm="1">
        <f t="array" aca="1" ref="AC763" ca="1">_xlfn.IFS(F763=0," ",F763="ALTERNATIVO","REVISAR",F763="REGULAR","NO APLICA")</f>
        <v xml:space="preserve"> </v>
      </c>
      <c r="AD763" s="192" t="str" cm="1">
        <f t="array" ref="AD763">IFERROR(_xlfn.IFS(AND(L763="si",M763="si"),1,AND(L763="no",M763="si"),0.5,AND(L763="si",M763="no"),0.5,AND(L763="no",M763="no"),0),"")</f>
        <v/>
      </c>
    </row>
    <row r="764" spans="1:30">
      <c r="A764" s="101">
        <f ca="1"/>
        <v>0</v>
      </c>
      <c r="B764" s="101">
        <f ca="1"/>
        <v>0</v>
      </c>
      <c r="C764" s="101">
        <f ca="1"/>
        <v>0</v>
      </c>
      <c r="D764" s="101">
        <f ca="1"/>
        <v>0</v>
      </c>
      <c r="E764" s="101">
        <f ca="1"/>
        <v>0</v>
      </c>
      <c r="F764" s="101">
        <f ca="1"/>
        <v>0</v>
      </c>
      <c r="G764" s="101">
        <f ca="1"/>
        <v>0</v>
      </c>
      <c r="H764" s="101">
        <f ca="1"/>
        <v>0</v>
      </c>
      <c r="I764" s="101">
        <f ca="1"/>
        <v>0</v>
      </c>
      <c r="J764" s="101">
        <f ca="1"/>
        <v>0</v>
      </c>
      <c r="L764" s="205"/>
      <c r="M764" s="205"/>
      <c r="S764" s="92">
        <f t="shared" ca="1" si="57"/>
        <v>0</v>
      </c>
      <c r="U764" s="91">
        <f t="shared" ca="1" si="61"/>
        <v>0</v>
      </c>
      <c r="V764" s="91">
        <f t="shared" ca="1" si="61"/>
        <v>0</v>
      </c>
      <c r="W764" s="91">
        <f t="shared" ca="1" si="61"/>
        <v>0</v>
      </c>
      <c r="X764" s="91" t="str" cm="1">
        <f t="array" aca="1" ref="X764" ca="1">IFERROR(_xlfn.IFS(W764="E",1,W764="G/2",$I$3/2,W764="G/5",$I$3/5,W764="G/10",$I$3/10,W764="i",$I$3),"")</f>
        <v/>
      </c>
      <c r="Y764" s="189">
        <f t="shared" ca="1" si="58"/>
        <v>0</v>
      </c>
      <c r="Z764" s="101">
        <f t="shared" ca="1" si="59"/>
        <v>0</v>
      </c>
      <c r="AA764" s="163" t="str">
        <f t="shared" ca="1" si="60"/>
        <v/>
      </c>
      <c r="AB764" s="190" t="str" cm="1">
        <f t="array" aca="1" ref="AB764" ca="1">_xlfn.IFS(Z764=0,"",Z764&gt;2.9,0,Z764&gt;2.4,0.25,Z764&gt;1.9,0.5,Z764&gt;1.5,0.75,Z764&lt;1.6,1)</f>
        <v/>
      </c>
      <c r="AC764" s="191" t="str" cm="1">
        <f t="array" aca="1" ref="AC764" ca="1">_xlfn.IFS(F764=0," ",F764="ALTERNATIVO","REVISAR",F764="REGULAR","NO APLICA")</f>
        <v xml:space="preserve"> </v>
      </c>
      <c r="AD764" s="192" t="str" cm="1">
        <f t="array" ref="AD764">IFERROR(_xlfn.IFS(AND(L764="si",M764="si"),1,AND(L764="no",M764="si"),0.5,AND(L764="si",M764="no"),0.5,AND(L764="no",M764="no"),0),"")</f>
        <v/>
      </c>
    </row>
    <row r="765" spans="1:30">
      <c r="A765" s="101">
        <f ca="1"/>
        <v>0</v>
      </c>
      <c r="B765" s="101">
        <f ca="1"/>
        <v>0</v>
      </c>
      <c r="C765" s="101">
        <f ca="1"/>
        <v>0</v>
      </c>
      <c r="D765" s="101">
        <f ca="1"/>
        <v>0</v>
      </c>
      <c r="E765" s="101">
        <f ca="1"/>
        <v>0</v>
      </c>
      <c r="F765" s="101">
        <f ca="1"/>
        <v>0</v>
      </c>
      <c r="G765" s="101">
        <f ca="1"/>
        <v>0</v>
      </c>
      <c r="H765" s="101">
        <f ca="1"/>
        <v>0</v>
      </c>
      <c r="I765" s="101">
        <f ca="1"/>
        <v>0</v>
      </c>
      <c r="J765" s="101">
        <f ca="1"/>
        <v>0</v>
      </c>
      <c r="L765" s="205"/>
      <c r="M765" s="205"/>
      <c r="S765" s="92">
        <f t="shared" ca="1" si="57"/>
        <v>0</v>
      </c>
      <c r="U765" s="91">
        <f t="shared" ca="1" si="61"/>
        <v>0</v>
      </c>
      <c r="V765" s="91">
        <f t="shared" ca="1" si="61"/>
        <v>0</v>
      </c>
      <c r="W765" s="91">
        <f t="shared" ca="1" si="61"/>
        <v>0</v>
      </c>
      <c r="X765" s="91" t="str" cm="1">
        <f t="array" aca="1" ref="X765" ca="1">IFERROR(_xlfn.IFS(W765="E",1,W765="G/2",$I$3/2,W765="G/5",$I$3/5,W765="G/10",$I$3/10,W765="i",$I$3),"")</f>
        <v/>
      </c>
      <c r="Y765" s="189">
        <f t="shared" ca="1" si="58"/>
        <v>0</v>
      </c>
      <c r="Z765" s="101">
        <f t="shared" ca="1" si="59"/>
        <v>0</v>
      </c>
      <c r="AA765" s="163" t="str">
        <f t="shared" ca="1" si="60"/>
        <v/>
      </c>
      <c r="AB765" s="190" t="str" cm="1">
        <f t="array" aca="1" ref="AB765" ca="1">_xlfn.IFS(Z765=0,"",Z765&gt;2.9,0,Z765&gt;2.4,0.25,Z765&gt;1.9,0.5,Z765&gt;1.5,0.75,Z765&lt;1.6,1)</f>
        <v/>
      </c>
      <c r="AC765" s="191" t="str" cm="1">
        <f t="array" aca="1" ref="AC765" ca="1">_xlfn.IFS(F765=0," ",F765="ALTERNATIVO","REVISAR",F765="REGULAR","NO APLICA")</f>
        <v xml:space="preserve"> </v>
      </c>
      <c r="AD765" s="192" t="str" cm="1">
        <f t="array" ref="AD765">IFERROR(_xlfn.IFS(AND(L765="si",M765="si"),1,AND(L765="no",M765="si"),0.5,AND(L765="si",M765="no"),0.5,AND(L765="no",M765="no"),0),"")</f>
        <v/>
      </c>
    </row>
    <row r="766" spans="1:30">
      <c r="A766" s="101">
        <f ca="1"/>
        <v>0</v>
      </c>
      <c r="B766" s="101">
        <f ca="1"/>
        <v>0</v>
      </c>
      <c r="C766" s="101">
        <f ca="1"/>
        <v>0</v>
      </c>
      <c r="D766" s="101">
        <f ca="1"/>
        <v>0</v>
      </c>
      <c r="E766" s="101">
        <f ca="1"/>
        <v>0</v>
      </c>
      <c r="F766" s="101">
        <f ca="1"/>
        <v>0</v>
      </c>
      <c r="G766" s="101">
        <f ca="1"/>
        <v>0</v>
      </c>
      <c r="H766" s="101">
        <f ca="1"/>
        <v>0</v>
      </c>
      <c r="I766" s="101">
        <f ca="1"/>
        <v>0</v>
      </c>
      <c r="J766" s="101">
        <f ca="1"/>
        <v>0</v>
      </c>
      <c r="L766" s="205"/>
      <c r="M766" s="205"/>
      <c r="S766" s="92">
        <f t="shared" ca="1" si="57"/>
        <v>0</v>
      </c>
      <c r="U766" s="91">
        <f t="shared" ca="1" si="61"/>
        <v>0</v>
      </c>
      <c r="V766" s="91">
        <f t="shared" ca="1" si="61"/>
        <v>0</v>
      </c>
      <c r="W766" s="91">
        <f t="shared" ca="1" si="61"/>
        <v>0</v>
      </c>
      <c r="X766" s="91" t="str" cm="1">
        <f t="array" aca="1" ref="X766" ca="1">IFERROR(_xlfn.IFS(W766="E",1,W766="G/2",$I$3/2,W766="G/5",$I$3/5,W766="G/10",$I$3/10,W766="i",$I$3),"")</f>
        <v/>
      </c>
      <c r="Y766" s="189">
        <f t="shared" ca="1" si="58"/>
        <v>0</v>
      </c>
      <c r="Z766" s="101">
        <f t="shared" ca="1" si="59"/>
        <v>0</v>
      </c>
      <c r="AA766" s="163" t="str">
        <f t="shared" ca="1" si="60"/>
        <v/>
      </c>
      <c r="AB766" s="190" t="str" cm="1">
        <f t="array" aca="1" ref="AB766" ca="1">_xlfn.IFS(Z766=0,"",Z766&gt;2.9,0,Z766&gt;2.4,0.25,Z766&gt;1.9,0.5,Z766&gt;1.5,0.75,Z766&lt;1.6,1)</f>
        <v/>
      </c>
      <c r="AC766" s="191" t="str" cm="1">
        <f t="array" aca="1" ref="AC766" ca="1">_xlfn.IFS(F766=0," ",F766="ALTERNATIVO","REVISAR",F766="REGULAR","NO APLICA")</f>
        <v xml:space="preserve"> </v>
      </c>
      <c r="AD766" s="192" t="str" cm="1">
        <f t="array" ref="AD766">IFERROR(_xlfn.IFS(AND(L766="si",M766="si"),1,AND(L766="no",M766="si"),0.5,AND(L766="si",M766="no"),0.5,AND(L766="no",M766="no"),0),"")</f>
        <v/>
      </c>
    </row>
    <row r="767" spans="1:30">
      <c r="A767" s="101">
        <f ca="1"/>
        <v>0</v>
      </c>
      <c r="B767" s="101">
        <f ca="1"/>
        <v>0</v>
      </c>
      <c r="C767" s="101">
        <f ca="1"/>
        <v>0</v>
      </c>
      <c r="D767" s="101">
        <f ca="1"/>
        <v>0</v>
      </c>
      <c r="E767" s="101">
        <f ca="1"/>
        <v>0</v>
      </c>
      <c r="F767" s="101">
        <f ca="1"/>
        <v>0</v>
      </c>
      <c r="G767" s="101">
        <f ca="1"/>
        <v>0</v>
      </c>
      <c r="H767" s="101">
        <f ca="1"/>
        <v>0</v>
      </c>
      <c r="I767" s="101">
        <f ca="1"/>
        <v>0</v>
      </c>
      <c r="J767" s="101">
        <f ca="1"/>
        <v>0</v>
      </c>
      <c r="L767" s="205"/>
      <c r="M767" s="205"/>
      <c r="S767" s="92">
        <f t="shared" ca="1" si="57"/>
        <v>0</v>
      </c>
      <c r="U767" s="91">
        <f t="shared" ca="1" si="61"/>
        <v>0</v>
      </c>
      <c r="V767" s="91">
        <f t="shared" ca="1" si="61"/>
        <v>0</v>
      </c>
      <c r="W767" s="91">
        <f t="shared" ca="1" si="61"/>
        <v>0</v>
      </c>
      <c r="X767" s="91" t="str" cm="1">
        <f t="array" aca="1" ref="X767" ca="1">IFERROR(_xlfn.IFS(W767="E",1,W767="G/2",$I$3/2,W767="G/5",$I$3/5,W767="G/10",$I$3/10,W767="i",$I$3),"")</f>
        <v/>
      </c>
      <c r="Y767" s="189">
        <f t="shared" ca="1" si="58"/>
        <v>0</v>
      </c>
      <c r="Z767" s="101">
        <f t="shared" ca="1" si="59"/>
        <v>0</v>
      </c>
      <c r="AA767" s="163" t="str">
        <f t="shared" ca="1" si="60"/>
        <v/>
      </c>
      <c r="AB767" s="190" t="str" cm="1">
        <f t="array" aca="1" ref="AB767" ca="1">_xlfn.IFS(Z767=0,"",Z767&gt;2.9,0,Z767&gt;2.4,0.25,Z767&gt;1.9,0.5,Z767&gt;1.5,0.75,Z767&lt;1.6,1)</f>
        <v/>
      </c>
      <c r="AC767" s="191" t="str" cm="1">
        <f t="array" aca="1" ref="AC767" ca="1">_xlfn.IFS(F767=0," ",F767="ALTERNATIVO","REVISAR",F767="REGULAR","NO APLICA")</f>
        <v xml:space="preserve"> </v>
      </c>
      <c r="AD767" s="192" t="str" cm="1">
        <f t="array" ref="AD767">IFERROR(_xlfn.IFS(AND(L767="si",M767="si"),1,AND(L767="no",M767="si"),0.5,AND(L767="si",M767="no"),0.5,AND(L767="no",M767="no"),0),"")</f>
        <v/>
      </c>
    </row>
    <row r="768" spans="1:30">
      <c r="A768" s="101">
        <f ca="1"/>
        <v>0</v>
      </c>
      <c r="B768" s="101">
        <f ca="1"/>
        <v>0</v>
      </c>
      <c r="C768" s="101">
        <f ca="1"/>
        <v>0</v>
      </c>
      <c r="D768" s="101">
        <f ca="1"/>
        <v>0</v>
      </c>
      <c r="E768" s="101">
        <f ca="1"/>
        <v>0</v>
      </c>
      <c r="F768" s="101">
        <f ca="1"/>
        <v>0</v>
      </c>
      <c r="G768" s="101">
        <f ca="1"/>
        <v>0</v>
      </c>
      <c r="H768" s="101">
        <f ca="1"/>
        <v>0</v>
      </c>
      <c r="I768" s="101">
        <f ca="1"/>
        <v>0</v>
      </c>
      <c r="J768" s="101">
        <f ca="1"/>
        <v>0</v>
      </c>
      <c r="L768" s="205"/>
      <c r="M768" s="205"/>
      <c r="S768" s="92">
        <f t="shared" ca="1" si="57"/>
        <v>0</v>
      </c>
      <c r="U768" s="91">
        <f t="shared" ca="1" si="61"/>
        <v>0</v>
      </c>
      <c r="V768" s="91">
        <f t="shared" ca="1" si="61"/>
        <v>0</v>
      </c>
      <c r="W768" s="91">
        <f t="shared" ca="1" si="61"/>
        <v>0</v>
      </c>
      <c r="X768" s="91" t="str" cm="1">
        <f t="array" aca="1" ref="X768" ca="1">IFERROR(_xlfn.IFS(W768="E",1,W768="G/2",$I$3/2,W768="G/5",$I$3/5,W768="G/10",$I$3/10,W768="i",$I$3),"")</f>
        <v/>
      </c>
      <c r="Y768" s="189">
        <f t="shared" ca="1" si="58"/>
        <v>0</v>
      </c>
      <c r="Z768" s="101">
        <f t="shared" ca="1" si="59"/>
        <v>0</v>
      </c>
      <c r="AA768" s="163" t="str">
        <f t="shared" ca="1" si="60"/>
        <v/>
      </c>
      <c r="AB768" s="190" t="str" cm="1">
        <f t="array" aca="1" ref="AB768" ca="1">_xlfn.IFS(Z768=0,"",Z768&gt;2.9,0,Z768&gt;2.4,0.25,Z768&gt;1.9,0.5,Z768&gt;1.5,0.75,Z768&lt;1.6,1)</f>
        <v/>
      </c>
      <c r="AC768" s="191" t="str" cm="1">
        <f t="array" aca="1" ref="AC768" ca="1">_xlfn.IFS(F768=0," ",F768="ALTERNATIVO","REVISAR",F768="REGULAR","NO APLICA")</f>
        <v xml:space="preserve"> </v>
      </c>
      <c r="AD768" s="192" t="str" cm="1">
        <f t="array" ref="AD768">IFERROR(_xlfn.IFS(AND(L768="si",M768="si"),1,AND(L768="no",M768="si"),0.5,AND(L768="si",M768="no"),0.5,AND(L768="no",M768="no"),0),"")</f>
        <v/>
      </c>
    </row>
    <row r="769" spans="1:30">
      <c r="A769" s="101">
        <f ca="1"/>
        <v>0</v>
      </c>
      <c r="B769" s="101">
        <f ca="1"/>
        <v>0</v>
      </c>
      <c r="C769" s="101">
        <f ca="1"/>
        <v>0</v>
      </c>
      <c r="D769" s="101">
        <f ca="1"/>
        <v>0</v>
      </c>
      <c r="E769" s="101">
        <f ca="1"/>
        <v>0</v>
      </c>
      <c r="F769" s="101">
        <f ca="1"/>
        <v>0</v>
      </c>
      <c r="G769" s="101">
        <f ca="1"/>
        <v>0</v>
      </c>
      <c r="H769" s="101">
        <f ca="1"/>
        <v>0</v>
      </c>
      <c r="I769" s="101">
        <f ca="1"/>
        <v>0</v>
      </c>
      <c r="J769" s="101">
        <f ca="1"/>
        <v>0</v>
      </c>
      <c r="L769" s="205"/>
      <c r="M769" s="205"/>
      <c r="S769" s="92">
        <f t="shared" ca="1" si="57"/>
        <v>0</v>
      </c>
      <c r="U769" s="91">
        <f t="shared" ca="1" si="61"/>
        <v>0</v>
      </c>
      <c r="V769" s="91">
        <f t="shared" ca="1" si="61"/>
        <v>0</v>
      </c>
      <c r="W769" s="91">
        <f t="shared" ca="1" si="61"/>
        <v>0</v>
      </c>
      <c r="X769" s="91" t="str" cm="1">
        <f t="array" aca="1" ref="X769" ca="1">IFERROR(_xlfn.IFS(W769="E",1,W769="G/2",$I$3/2,W769="G/5",$I$3/5,W769="G/10",$I$3/10,W769="i",$I$3),"")</f>
        <v/>
      </c>
      <c r="Y769" s="189">
        <f t="shared" ca="1" si="58"/>
        <v>0</v>
      </c>
      <c r="Z769" s="101">
        <f t="shared" ca="1" si="59"/>
        <v>0</v>
      </c>
      <c r="AA769" s="163" t="str">
        <f t="shared" ca="1" si="60"/>
        <v/>
      </c>
      <c r="AB769" s="190" t="str" cm="1">
        <f t="array" aca="1" ref="AB769" ca="1">_xlfn.IFS(Z769=0,"",Z769&gt;2.9,0,Z769&gt;2.4,0.25,Z769&gt;1.9,0.5,Z769&gt;1.5,0.75,Z769&lt;1.6,1)</f>
        <v/>
      </c>
      <c r="AC769" s="191" t="str" cm="1">
        <f t="array" aca="1" ref="AC769" ca="1">_xlfn.IFS(F769=0," ",F769="ALTERNATIVO","REVISAR",F769="REGULAR","NO APLICA")</f>
        <v xml:space="preserve"> </v>
      </c>
      <c r="AD769" s="192" t="str" cm="1">
        <f t="array" ref="AD769">IFERROR(_xlfn.IFS(AND(L769="si",M769="si"),1,AND(L769="no",M769="si"),0.5,AND(L769="si",M769="no"),0.5,AND(L769="no",M769="no"),0),"")</f>
        <v/>
      </c>
    </row>
    <row r="770" spans="1:30">
      <c r="A770" s="101">
        <f ca="1"/>
        <v>0</v>
      </c>
      <c r="B770" s="101">
        <f ca="1"/>
        <v>0</v>
      </c>
      <c r="C770" s="101">
        <f ca="1"/>
        <v>0</v>
      </c>
      <c r="D770" s="101">
        <f ca="1"/>
        <v>0</v>
      </c>
      <c r="E770" s="101">
        <f ca="1"/>
        <v>0</v>
      </c>
      <c r="F770" s="101">
        <f ca="1"/>
        <v>0</v>
      </c>
      <c r="G770" s="101">
        <f ca="1"/>
        <v>0</v>
      </c>
      <c r="H770" s="101">
        <f ca="1"/>
        <v>0</v>
      </c>
      <c r="I770" s="101">
        <f ca="1"/>
        <v>0</v>
      </c>
      <c r="J770" s="101">
        <f ca="1"/>
        <v>0</v>
      </c>
      <c r="L770" s="205"/>
      <c r="M770" s="205"/>
      <c r="S770" s="92">
        <f t="shared" ca="1" si="57"/>
        <v>0</v>
      </c>
      <c r="U770" s="91">
        <f t="shared" ca="1" si="61"/>
        <v>0</v>
      </c>
      <c r="V770" s="91">
        <f t="shared" ca="1" si="61"/>
        <v>0</v>
      </c>
      <c r="W770" s="91">
        <f t="shared" ca="1" si="61"/>
        <v>0</v>
      </c>
      <c r="X770" s="91" t="str" cm="1">
        <f t="array" aca="1" ref="X770" ca="1">IFERROR(_xlfn.IFS(W770="E",1,W770="G/2",$I$3/2,W770="G/5",$I$3/5,W770="G/10",$I$3/10,W770="i",$I$3),"")</f>
        <v/>
      </c>
      <c r="Y770" s="189">
        <f t="shared" ca="1" si="58"/>
        <v>0</v>
      </c>
      <c r="Z770" s="101">
        <f t="shared" ca="1" si="59"/>
        <v>0</v>
      </c>
      <c r="AA770" s="163" t="str">
        <f t="shared" ca="1" si="60"/>
        <v/>
      </c>
      <c r="AB770" s="190" t="str" cm="1">
        <f t="array" aca="1" ref="AB770" ca="1">_xlfn.IFS(Z770=0,"",Z770&gt;2.9,0,Z770&gt;2.4,0.25,Z770&gt;1.9,0.5,Z770&gt;1.5,0.75,Z770&lt;1.6,1)</f>
        <v/>
      </c>
      <c r="AC770" s="191" t="str" cm="1">
        <f t="array" aca="1" ref="AC770" ca="1">_xlfn.IFS(F770=0," ",F770="ALTERNATIVO","REVISAR",F770="REGULAR","NO APLICA")</f>
        <v xml:space="preserve"> </v>
      </c>
      <c r="AD770" s="192" t="str" cm="1">
        <f t="array" ref="AD770">IFERROR(_xlfn.IFS(AND(L770="si",M770="si"),1,AND(L770="no",M770="si"),0.5,AND(L770="si",M770="no"),0.5,AND(L770="no",M770="no"),0),"")</f>
        <v/>
      </c>
    </row>
    <row r="771" spans="1:30">
      <c r="A771" s="101">
        <f ca="1"/>
        <v>0</v>
      </c>
      <c r="B771" s="101">
        <f ca="1"/>
        <v>0</v>
      </c>
      <c r="C771" s="101">
        <f ca="1"/>
        <v>0</v>
      </c>
      <c r="D771" s="101">
        <f ca="1"/>
        <v>0</v>
      </c>
      <c r="E771" s="101">
        <f ca="1"/>
        <v>0</v>
      </c>
      <c r="F771" s="101">
        <f ca="1"/>
        <v>0</v>
      </c>
      <c r="G771" s="101">
        <f ca="1"/>
        <v>0</v>
      </c>
      <c r="H771" s="101">
        <f ca="1"/>
        <v>0</v>
      </c>
      <c r="I771" s="101">
        <f ca="1"/>
        <v>0</v>
      </c>
      <c r="J771" s="101">
        <f ca="1"/>
        <v>0</v>
      </c>
      <c r="L771" s="205"/>
      <c r="M771" s="205"/>
      <c r="S771" s="92">
        <f t="shared" ca="1" si="57"/>
        <v>0</v>
      </c>
      <c r="U771" s="91">
        <f t="shared" ca="1" si="61"/>
        <v>0</v>
      </c>
      <c r="V771" s="91">
        <f t="shared" ca="1" si="61"/>
        <v>0</v>
      </c>
      <c r="W771" s="91">
        <f t="shared" ca="1" si="61"/>
        <v>0</v>
      </c>
      <c r="X771" s="91" t="str" cm="1">
        <f t="array" aca="1" ref="X771" ca="1">IFERROR(_xlfn.IFS(W771="E",1,W771="G/2",$I$3/2,W771="G/5",$I$3/5,W771="G/10",$I$3/10,W771="i",$I$3),"")</f>
        <v/>
      </c>
      <c r="Y771" s="189">
        <f t="shared" ca="1" si="58"/>
        <v>0</v>
      </c>
      <c r="Z771" s="101">
        <f t="shared" ca="1" si="59"/>
        <v>0</v>
      </c>
      <c r="AA771" s="163" t="str">
        <f t="shared" ca="1" si="60"/>
        <v/>
      </c>
      <c r="AB771" s="190" t="str" cm="1">
        <f t="array" aca="1" ref="AB771" ca="1">_xlfn.IFS(Z771=0,"",Z771&gt;2.9,0,Z771&gt;2.4,0.25,Z771&gt;1.9,0.5,Z771&gt;1.5,0.75,Z771&lt;1.6,1)</f>
        <v/>
      </c>
      <c r="AC771" s="191" t="str" cm="1">
        <f t="array" aca="1" ref="AC771" ca="1">_xlfn.IFS(F771=0," ",F771="ALTERNATIVO","REVISAR",F771="REGULAR","NO APLICA")</f>
        <v xml:space="preserve"> </v>
      </c>
      <c r="AD771" s="192" t="str" cm="1">
        <f t="array" ref="AD771">IFERROR(_xlfn.IFS(AND(L771="si",M771="si"),1,AND(L771="no",M771="si"),0.5,AND(L771="si",M771="no"),0.5,AND(L771="no",M771="no"),0),"")</f>
        <v/>
      </c>
    </row>
    <row r="772" spans="1:30">
      <c r="A772" s="101">
        <f ca="1"/>
        <v>0</v>
      </c>
      <c r="B772" s="101">
        <f ca="1"/>
        <v>0</v>
      </c>
      <c r="C772" s="101">
        <f ca="1"/>
        <v>0</v>
      </c>
      <c r="D772" s="101">
        <f ca="1"/>
        <v>0</v>
      </c>
      <c r="E772" s="101">
        <f ca="1"/>
        <v>0</v>
      </c>
      <c r="F772" s="101">
        <f ca="1"/>
        <v>0</v>
      </c>
      <c r="G772" s="101">
        <f ca="1"/>
        <v>0</v>
      </c>
      <c r="H772" s="101">
        <f ca="1"/>
        <v>0</v>
      </c>
      <c r="I772" s="101">
        <f ca="1"/>
        <v>0</v>
      </c>
      <c r="J772" s="101">
        <f ca="1"/>
        <v>0</v>
      </c>
      <c r="L772" s="205"/>
      <c r="M772" s="205"/>
      <c r="S772" s="92">
        <f t="shared" ca="1" si="57"/>
        <v>0</v>
      </c>
      <c r="U772" s="91">
        <f t="shared" ca="1" si="61"/>
        <v>0</v>
      </c>
      <c r="V772" s="91">
        <f t="shared" ca="1" si="61"/>
        <v>0</v>
      </c>
      <c r="W772" s="91">
        <f t="shared" ca="1" si="61"/>
        <v>0</v>
      </c>
      <c r="X772" s="91" t="str" cm="1">
        <f t="array" aca="1" ref="X772" ca="1">IFERROR(_xlfn.IFS(W772="E",1,W772="G/2",$I$3/2,W772="G/5",$I$3/5,W772="G/10",$I$3/10,W772="i",$I$3),"")</f>
        <v/>
      </c>
      <c r="Y772" s="189">
        <f t="shared" ca="1" si="58"/>
        <v>0</v>
      </c>
      <c r="Z772" s="101">
        <f t="shared" ca="1" si="59"/>
        <v>0</v>
      </c>
      <c r="AA772" s="163" t="str">
        <f t="shared" ca="1" si="60"/>
        <v/>
      </c>
      <c r="AB772" s="190" t="str" cm="1">
        <f t="array" aca="1" ref="AB772" ca="1">_xlfn.IFS(Z772=0,"",Z772&gt;2.9,0,Z772&gt;2.4,0.25,Z772&gt;1.9,0.5,Z772&gt;1.5,0.75,Z772&lt;1.6,1)</f>
        <v/>
      </c>
      <c r="AC772" s="191" t="str" cm="1">
        <f t="array" aca="1" ref="AC772" ca="1">_xlfn.IFS(F772=0," ",F772="ALTERNATIVO","REVISAR",F772="REGULAR","NO APLICA")</f>
        <v xml:space="preserve"> </v>
      </c>
      <c r="AD772" s="192" t="str" cm="1">
        <f t="array" ref="AD772">IFERROR(_xlfn.IFS(AND(L772="si",M772="si"),1,AND(L772="no",M772="si"),0.5,AND(L772="si",M772="no"),0.5,AND(L772="no",M772="no"),0),"")</f>
        <v/>
      </c>
    </row>
    <row r="773" spans="1:30">
      <c r="A773" s="101">
        <f ca="1"/>
        <v>0</v>
      </c>
      <c r="B773" s="101">
        <f ca="1"/>
        <v>0</v>
      </c>
      <c r="C773" s="101">
        <f ca="1"/>
        <v>0</v>
      </c>
      <c r="D773" s="101">
        <f ca="1"/>
        <v>0</v>
      </c>
      <c r="E773" s="101">
        <f ca="1"/>
        <v>0</v>
      </c>
      <c r="F773" s="101">
        <f ca="1"/>
        <v>0</v>
      </c>
      <c r="G773" s="101">
        <f ca="1"/>
        <v>0</v>
      </c>
      <c r="H773" s="101">
        <f ca="1"/>
        <v>0</v>
      </c>
      <c r="I773" s="101">
        <f ca="1"/>
        <v>0</v>
      </c>
      <c r="J773" s="101">
        <f ca="1"/>
        <v>0</v>
      </c>
      <c r="L773" s="205"/>
      <c r="M773" s="205"/>
      <c r="S773" s="92">
        <f t="shared" ca="1" si="57"/>
        <v>0</v>
      </c>
      <c r="U773" s="91">
        <f t="shared" ca="1" si="61"/>
        <v>0</v>
      </c>
      <c r="V773" s="91">
        <f t="shared" ca="1" si="61"/>
        <v>0</v>
      </c>
      <c r="W773" s="91">
        <f t="shared" ca="1" si="61"/>
        <v>0</v>
      </c>
      <c r="X773" s="91" t="str" cm="1">
        <f t="array" aca="1" ref="X773" ca="1">IFERROR(_xlfn.IFS(W773="E",1,W773="G/2",$I$3/2,W773="G/5",$I$3/5,W773="G/10",$I$3/10,W773="i",$I$3),"")</f>
        <v/>
      </c>
      <c r="Y773" s="189">
        <f t="shared" ca="1" si="58"/>
        <v>0</v>
      </c>
      <c r="Z773" s="101">
        <f t="shared" ca="1" si="59"/>
        <v>0</v>
      </c>
      <c r="AA773" s="163" t="str">
        <f t="shared" ca="1" si="60"/>
        <v/>
      </c>
      <c r="AB773" s="190" t="str" cm="1">
        <f t="array" aca="1" ref="AB773" ca="1">_xlfn.IFS(Z773=0,"",Z773&gt;2.9,0,Z773&gt;2.4,0.25,Z773&gt;1.9,0.5,Z773&gt;1.5,0.75,Z773&lt;1.6,1)</f>
        <v/>
      </c>
      <c r="AC773" s="191" t="str" cm="1">
        <f t="array" aca="1" ref="AC773" ca="1">_xlfn.IFS(F773=0," ",F773="ALTERNATIVO","REVISAR",F773="REGULAR","NO APLICA")</f>
        <v xml:space="preserve"> </v>
      </c>
      <c r="AD773" s="192" t="str" cm="1">
        <f t="array" ref="AD773">IFERROR(_xlfn.IFS(AND(L773="si",M773="si"),1,AND(L773="no",M773="si"),0.5,AND(L773="si",M773="no"),0.5,AND(L773="no",M773="no"),0),"")</f>
        <v/>
      </c>
    </row>
    <row r="774" spans="1:30">
      <c r="A774" s="101">
        <f ca="1"/>
        <v>0</v>
      </c>
      <c r="B774" s="101">
        <f ca="1"/>
        <v>0</v>
      </c>
      <c r="C774" s="101">
        <f ca="1"/>
        <v>0</v>
      </c>
      <c r="D774" s="101">
        <f ca="1"/>
        <v>0</v>
      </c>
      <c r="E774" s="101">
        <f ca="1"/>
        <v>0</v>
      </c>
      <c r="F774" s="101">
        <f ca="1"/>
        <v>0</v>
      </c>
      <c r="G774" s="101">
        <f ca="1"/>
        <v>0</v>
      </c>
      <c r="H774" s="101">
        <f ca="1"/>
        <v>0</v>
      </c>
      <c r="I774" s="101">
        <f ca="1"/>
        <v>0</v>
      </c>
      <c r="J774" s="101">
        <f ca="1"/>
        <v>0</v>
      </c>
      <c r="L774" s="205"/>
      <c r="M774" s="205"/>
      <c r="S774" s="92">
        <f t="shared" ca="1" si="57"/>
        <v>0</v>
      </c>
      <c r="U774" s="91">
        <f t="shared" ca="1" si="61"/>
        <v>0</v>
      </c>
      <c r="V774" s="91">
        <f t="shared" ca="1" si="61"/>
        <v>0</v>
      </c>
      <c r="W774" s="91">
        <f t="shared" ca="1" si="61"/>
        <v>0</v>
      </c>
      <c r="X774" s="91" t="str" cm="1">
        <f t="array" aca="1" ref="X774" ca="1">IFERROR(_xlfn.IFS(W774="E",1,W774="G/2",$I$3/2,W774="G/5",$I$3/5,W774="G/10",$I$3/10,W774="i",$I$3),"")</f>
        <v/>
      </c>
      <c r="Y774" s="189">
        <f t="shared" ca="1" si="58"/>
        <v>0</v>
      </c>
      <c r="Z774" s="101">
        <f t="shared" ca="1" si="59"/>
        <v>0</v>
      </c>
      <c r="AA774" s="163" t="str">
        <f t="shared" ca="1" si="60"/>
        <v/>
      </c>
      <c r="AB774" s="190" t="str" cm="1">
        <f t="array" aca="1" ref="AB774" ca="1">_xlfn.IFS(Z774=0,"",Z774&gt;2.9,0,Z774&gt;2.4,0.25,Z774&gt;1.9,0.5,Z774&gt;1.5,0.75,Z774&lt;1.6,1)</f>
        <v/>
      </c>
      <c r="AC774" s="191" t="str" cm="1">
        <f t="array" aca="1" ref="AC774" ca="1">_xlfn.IFS(F774=0," ",F774="ALTERNATIVO","REVISAR",F774="REGULAR","NO APLICA")</f>
        <v xml:space="preserve"> </v>
      </c>
      <c r="AD774" s="192" t="str" cm="1">
        <f t="array" ref="AD774">IFERROR(_xlfn.IFS(AND(L774="si",M774="si"),1,AND(L774="no",M774="si"),0.5,AND(L774="si",M774="no"),0.5,AND(L774="no",M774="no"),0),"")</f>
        <v/>
      </c>
    </row>
    <row r="775" spans="1:30">
      <c r="A775" s="101">
        <f ca="1"/>
        <v>0</v>
      </c>
      <c r="B775" s="101">
        <f ca="1"/>
        <v>0</v>
      </c>
      <c r="C775" s="101">
        <f ca="1"/>
        <v>0</v>
      </c>
      <c r="D775" s="101">
        <f ca="1"/>
        <v>0</v>
      </c>
      <c r="E775" s="101">
        <f ca="1"/>
        <v>0</v>
      </c>
      <c r="F775" s="101">
        <f ca="1"/>
        <v>0</v>
      </c>
      <c r="G775" s="101">
        <f ca="1"/>
        <v>0</v>
      </c>
      <c r="H775" s="101">
        <f ca="1"/>
        <v>0</v>
      </c>
      <c r="I775" s="101">
        <f ca="1"/>
        <v>0</v>
      </c>
      <c r="J775" s="101">
        <f ca="1"/>
        <v>0</v>
      </c>
      <c r="L775" s="205"/>
      <c r="M775" s="205"/>
      <c r="S775" s="92">
        <f t="shared" ca="1" si="57"/>
        <v>0</v>
      </c>
      <c r="U775" s="91">
        <f t="shared" ca="1" si="61"/>
        <v>0</v>
      </c>
      <c r="V775" s="91">
        <f t="shared" ca="1" si="61"/>
        <v>0</v>
      </c>
      <c r="W775" s="91">
        <f t="shared" ca="1" si="61"/>
        <v>0</v>
      </c>
      <c r="X775" s="91" t="str" cm="1">
        <f t="array" aca="1" ref="X775" ca="1">IFERROR(_xlfn.IFS(W775="E",1,W775="G/2",$I$3/2,W775="G/5",$I$3/5,W775="G/10",$I$3/10,W775="i",$I$3),"")</f>
        <v/>
      </c>
      <c r="Y775" s="189">
        <f t="shared" ca="1" si="58"/>
        <v>0</v>
      </c>
      <c r="Z775" s="101">
        <f t="shared" ca="1" si="59"/>
        <v>0</v>
      </c>
      <c r="AA775" s="163" t="str">
        <f t="shared" ca="1" si="60"/>
        <v/>
      </c>
      <c r="AB775" s="190" t="str" cm="1">
        <f t="array" aca="1" ref="AB775" ca="1">_xlfn.IFS(Z775=0,"",Z775&gt;2.9,0,Z775&gt;2.4,0.25,Z775&gt;1.9,0.5,Z775&gt;1.5,0.75,Z775&lt;1.6,1)</f>
        <v/>
      </c>
      <c r="AC775" s="191" t="str" cm="1">
        <f t="array" aca="1" ref="AC775" ca="1">_xlfn.IFS(F775=0," ",F775="ALTERNATIVO","REVISAR",F775="REGULAR","NO APLICA")</f>
        <v xml:space="preserve"> </v>
      </c>
      <c r="AD775" s="192" t="str" cm="1">
        <f t="array" ref="AD775">IFERROR(_xlfn.IFS(AND(L775="si",M775="si"),1,AND(L775="no",M775="si"),0.5,AND(L775="si",M775="no"),0.5,AND(L775="no",M775="no"),0),"")</f>
        <v/>
      </c>
    </row>
    <row r="776" spans="1:30">
      <c r="A776" s="101">
        <f ca="1"/>
        <v>0</v>
      </c>
      <c r="B776" s="101">
        <f ca="1"/>
        <v>0</v>
      </c>
      <c r="C776" s="101">
        <f ca="1"/>
        <v>0</v>
      </c>
      <c r="D776" s="101">
        <f ca="1"/>
        <v>0</v>
      </c>
      <c r="E776" s="101">
        <f ca="1"/>
        <v>0</v>
      </c>
      <c r="F776" s="101">
        <f ca="1"/>
        <v>0</v>
      </c>
      <c r="G776" s="101">
        <f ca="1"/>
        <v>0</v>
      </c>
      <c r="H776" s="101">
        <f ca="1"/>
        <v>0</v>
      </c>
      <c r="I776" s="101">
        <f ca="1"/>
        <v>0</v>
      </c>
      <c r="J776" s="101">
        <f ca="1"/>
        <v>0</v>
      </c>
      <c r="L776" s="205"/>
      <c r="M776" s="205"/>
      <c r="S776" s="92">
        <f t="shared" ca="1" si="57"/>
        <v>0</v>
      </c>
      <c r="U776" s="91">
        <f t="shared" ca="1" si="61"/>
        <v>0</v>
      </c>
      <c r="V776" s="91">
        <f t="shared" ca="1" si="61"/>
        <v>0</v>
      </c>
      <c r="W776" s="91">
        <f t="shared" ca="1" si="61"/>
        <v>0</v>
      </c>
      <c r="X776" s="91" t="str" cm="1">
        <f t="array" aca="1" ref="X776" ca="1">IFERROR(_xlfn.IFS(W776="E",1,W776="G/2",$I$3/2,W776="G/5",$I$3/5,W776="G/10",$I$3/10,W776="i",$I$3),"")</f>
        <v/>
      </c>
      <c r="Y776" s="189">
        <f t="shared" ca="1" si="58"/>
        <v>0</v>
      </c>
      <c r="Z776" s="101">
        <f t="shared" ca="1" si="59"/>
        <v>0</v>
      </c>
      <c r="AA776" s="163" t="str">
        <f t="shared" ca="1" si="60"/>
        <v/>
      </c>
      <c r="AB776" s="190" t="str" cm="1">
        <f t="array" aca="1" ref="AB776" ca="1">_xlfn.IFS(Z776=0,"",Z776&gt;2.9,0,Z776&gt;2.4,0.25,Z776&gt;1.9,0.5,Z776&gt;1.5,0.75,Z776&lt;1.6,1)</f>
        <v/>
      </c>
      <c r="AC776" s="191" t="str" cm="1">
        <f t="array" aca="1" ref="AC776" ca="1">_xlfn.IFS(F776=0," ",F776="ALTERNATIVO","REVISAR",F776="REGULAR","NO APLICA")</f>
        <v xml:space="preserve"> </v>
      </c>
      <c r="AD776" s="192" t="str" cm="1">
        <f t="array" ref="AD776">IFERROR(_xlfn.IFS(AND(L776="si",M776="si"),1,AND(L776="no",M776="si"),0.5,AND(L776="si",M776="no"),0.5,AND(L776="no",M776="no"),0),"")</f>
        <v/>
      </c>
    </row>
    <row r="777" spans="1:30">
      <c r="A777" s="101">
        <f ca="1"/>
        <v>0</v>
      </c>
      <c r="B777" s="101">
        <f ca="1"/>
        <v>0</v>
      </c>
      <c r="C777" s="101">
        <f ca="1"/>
        <v>0</v>
      </c>
      <c r="D777" s="101">
        <f ca="1"/>
        <v>0</v>
      </c>
      <c r="E777" s="101">
        <f ca="1"/>
        <v>0</v>
      </c>
      <c r="F777" s="101">
        <f ca="1"/>
        <v>0</v>
      </c>
      <c r="G777" s="101">
        <f ca="1"/>
        <v>0</v>
      </c>
      <c r="H777" s="101">
        <f ca="1"/>
        <v>0</v>
      </c>
      <c r="I777" s="101">
        <f ca="1"/>
        <v>0</v>
      </c>
      <c r="J777" s="101">
        <f ca="1"/>
        <v>0</v>
      </c>
      <c r="L777" s="205"/>
      <c r="M777" s="205"/>
      <c r="S777" s="92">
        <f t="shared" ca="1" si="57"/>
        <v>0</v>
      </c>
      <c r="U777" s="91">
        <f t="shared" ca="1" si="61"/>
        <v>0</v>
      </c>
      <c r="V777" s="91">
        <f t="shared" ca="1" si="61"/>
        <v>0</v>
      </c>
      <c r="W777" s="91">
        <f t="shared" ca="1" si="61"/>
        <v>0</v>
      </c>
      <c r="X777" s="91" t="str" cm="1">
        <f t="array" aca="1" ref="X777" ca="1">IFERROR(_xlfn.IFS(W777="E",1,W777="G/2",$I$3/2,W777="G/5",$I$3/5,W777="G/10",$I$3/10,W777="i",$I$3),"")</f>
        <v/>
      </c>
      <c r="Y777" s="189">
        <f t="shared" ca="1" si="58"/>
        <v>0</v>
      </c>
      <c r="Z777" s="101">
        <f t="shared" ca="1" si="59"/>
        <v>0</v>
      </c>
      <c r="AA777" s="163" t="str">
        <f t="shared" ca="1" si="60"/>
        <v/>
      </c>
      <c r="AB777" s="190" t="str" cm="1">
        <f t="array" aca="1" ref="AB777" ca="1">_xlfn.IFS(Z777=0,"",Z777&gt;2.9,0,Z777&gt;2.4,0.25,Z777&gt;1.9,0.5,Z777&gt;1.5,0.75,Z777&lt;1.6,1)</f>
        <v/>
      </c>
      <c r="AC777" s="191" t="str" cm="1">
        <f t="array" aca="1" ref="AC777" ca="1">_xlfn.IFS(F777=0," ",F777="ALTERNATIVO","REVISAR",F777="REGULAR","NO APLICA")</f>
        <v xml:space="preserve"> </v>
      </c>
      <c r="AD777" s="192" t="str" cm="1">
        <f t="array" ref="AD777">IFERROR(_xlfn.IFS(AND(L777="si",M777="si"),1,AND(L777="no",M777="si"),0.5,AND(L777="si",M777="no"),0.5,AND(L777="no",M777="no"),0),"")</f>
        <v/>
      </c>
    </row>
    <row r="778" spans="1:30">
      <c r="A778" s="101">
        <f ca="1"/>
        <v>0</v>
      </c>
      <c r="B778" s="101">
        <f ca="1"/>
        <v>0</v>
      </c>
      <c r="C778" s="101">
        <f ca="1"/>
        <v>0</v>
      </c>
      <c r="D778" s="101">
        <f ca="1"/>
        <v>0</v>
      </c>
      <c r="E778" s="101">
        <f ca="1"/>
        <v>0</v>
      </c>
      <c r="F778" s="101">
        <f ca="1"/>
        <v>0</v>
      </c>
      <c r="G778" s="101">
        <f ca="1"/>
        <v>0</v>
      </c>
      <c r="H778" s="101">
        <f ca="1"/>
        <v>0</v>
      </c>
      <c r="I778" s="101">
        <f ca="1"/>
        <v>0</v>
      </c>
      <c r="J778" s="101">
        <f ca="1"/>
        <v>0</v>
      </c>
      <c r="L778" s="205"/>
      <c r="M778" s="205"/>
      <c r="S778" s="92">
        <f t="shared" ca="1" si="57"/>
        <v>0</v>
      </c>
      <c r="U778" s="91">
        <f t="shared" ca="1" si="61"/>
        <v>0</v>
      </c>
      <c r="V778" s="91">
        <f t="shared" ca="1" si="61"/>
        <v>0</v>
      </c>
      <c r="W778" s="91">
        <f t="shared" ca="1" si="61"/>
        <v>0</v>
      </c>
      <c r="X778" s="91" t="str" cm="1">
        <f t="array" aca="1" ref="X778" ca="1">IFERROR(_xlfn.IFS(W778="E",1,W778="G/2",$I$3/2,W778="G/5",$I$3/5,W778="G/10",$I$3/10,W778="i",$I$3),"")</f>
        <v/>
      </c>
      <c r="Y778" s="189">
        <f t="shared" ca="1" si="58"/>
        <v>0</v>
      </c>
      <c r="Z778" s="101">
        <f t="shared" ca="1" si="59"/>
        <v>0</v>
      </c>
      <c r="AA778" s="163" t="str">
        <f t="shared" ca="1" si="60"/>
        <v/>
      </c>
      <c r="AB778" s="190" t="str" cm="1">
        <f t="array" aca="1" ref="AB778" ca="1">_xlfn.IFS(Z778=0,"",Z778&gt;2.9,0,Z778&gt;2.4,0.25,Z778&gt;1.9,0.5,Z778&gt;1.5,0.75,Z778&lt;1.6,1)</f>
        <v/>
      </c>
      <c r="AC778" s="191" t="str" cm="1">
        <f t="array" aca="1" ref="AC778" ca="1">_xlfn.IFS(F778=0," ",F778="ALTERNATIVO","REVISAR",F778="REGULAR","NO APLICA")</f>
        <v xml:space="preserve"> </v>
      </c>
      <c r="AD778" s="192" t="str" cm="1">
        <f t="array" ref="AD778">IFERROR(_xlfn.IFS(AND(L778="si",M778="si"),1,AND(L778="no",M778="si"),0.5,AND(L778="si",M778="no"),0.5,AND(L778="no",M778="no"),0),"")</f>
        <v/>
      </c>
    </row>
    <row r="779" spans="1:30">
      <c r="A779" s="101">
        <f ca="1"/>
        <v>0</v>
      </c>
      <c r="B779" s="101">
        <f ca="1"/>
        <v>0</v>
      </c>
      <c r="C779" s="101">
        <f ca="1"/>
        <v>0</v>
      </c>
      <c r="D779" s="101">
        <f ca="1"/>
        <v>0</v>
      </c>
      <c r="E779" s="101">
        <f ca="1"/>
        <v>0</v>
      </c>
      <c r="F779" s="101">
        <f ca="1"/>
        <v>0</v>
      </c>
      <c r="G779" s="101">
        <f ca="1"/>
        <v>0</v>
      </c>
      <c r="H779" s="101">
        <f ca="1"/>
        <v>0</v>
      </c>
      <c r="I779" s="101">
        <f ca="1"/>
        <v>0</v>
      </c>
      <c r="J779" s="101">
        <f ca="1"/>
        <v>0</v>
      </c>
      <c r="L779" s="205"/>
      <c r="M779" s="205"/>
      <c r="S779" s="92">
        <f t="shared" ca="1" si="57"/>
        <v>0</v>
      </c>
      <c r="U779" s="91">
        <f t="shared" ca="1" si="61"/>
        <v>0</v>
      </c>
      <c r="V779" s="91">
        <f t="shared" ca="1" si="61"/>
        <v>0</v>
      </c>
      <c r="W779" s="91">
        <f t="shared" ca="1" si="61"/>
        <v>0</v>
      </c>
      <c r="X779" s="91" t="str" cm="1">
        <f t="array" aca="1" ref="X779" ca="1">IFERROR(_xlfn.IFS(W779="E",1,W779="G/2",$I$3/2,W779="G/5",$I$3/5,W779="G/10",$I$3/10,W779="i",$I$3),"")</f>
        <v/>
      </c>
      <c r="Y779" s="189">
        <f t="shared" ca="1" si="58"/>
        <v>0</v>
      </c>
      <c r="Z779" s="101">
        <f t="shared" ca="1" si="59"/>
        <v>0</v>
      </c>
      <c r="AA779" s="163" t="str">
        <f t="shared" ca="1" si="60"/>
        <v/>
      </c>
      <c r="AB779" s="190" t="str" cm="1">
        <f t="array" aca="1" ref="AB779" ca="1">_xlfn.IFS(Z779=0,"",Z779&gt;2.9,0,Z779&gt;2.4,0.25,Z779&gt;1.9,0.5,Z779&gt;1.5,0.75,Z779&lt;1.6,1)</f>
        <v/>
      </c>
      <c r="AC779" s="191" t="str" cm="1">
        <f t="array" aca="1" ref="AC779" ca="1">_xlfn.IFS(F779=0," ",F779="ALTERNATIVO","REVISAR",F779="REGULAR","NO APLICA")</f>
        <v xml:space="preserve"> </v>
      </c>
      <c r="AD779" s="192" t="str" cm="1">
        <f t="array" ref="AD779">IFERROR(_xlfn.IFS(AND(L779="si",M779="si"),1,AND(L779="no",M779="si"),0.5,AND(L779="si",M779="no"),0.5,AND(L779="no",M779="no"),0),"")</f>
        <v/>
      </c>
    </row>
    <row r="780" spans="1:30">
      <c r="A780" s="101">
        <f ca="1"/>
        <v>0</v>
      </c>
      <c r="B780" s="101">
        <f ca="1"/>
        <v>0</v>
      </c>
      <c r="C780" s="101">
        <f ca="1"/>
        <v>0</v>
      </c>
      <c r="D780" s="101">
        <f ca="1"/>
        <v>0</v>
      </c>
      <c r="E780" s="101">
        <f ca="1"/>
        <v>0</v>
      </c>
      <c r="F780" s="101">
        <f ca="1"/>
        <v>0</v>
      </c>
      <c r="G780" s="101">
        <f ca="1"/>
        <v>0</v>
      </c>
      <c r="H780" s="101">
        <f ca="1"/>
        <v>0</v>
      </c>
      <c r="I780" s="101">
        <f ca="1"/>
        <v>0</v>
      </c>
      <c r="J780" s="101">
        <f ca="1"/>
        <v>0</v>
      </c>
      <c r="L780" s="205"/>
      <c r="M780" s="205"/>
      <c r="S780" s="92">
        <f t="shared" ref="S780:S843" ca="1" si="62">IFERROR(A780,"")</f>
        <v>0</v>
      </c>
      <c r="U780" s="91">
        <f t="shared" ca="1" si="61"/>
        <v>0</v>
      </c>
      <c r="V780" s="91">
        <f t="shared" ca="1" si="61"/>
        <v>0</v>
      </c>
      <c r="W780" s="91">
        <f t="shared" ca="1" si="61"/>
        <v>0</v>
      </c>
      <c r="X780" s="91" t="str" cm="1">
        <f t="array" aca="1" ref="X780" ca="1">IFERROR(_xlfn.IFS(W780="E",1,W780="G/2",$I$3/2,W780="G/5",$I$3/5,W780="G/10",$I$3/10,W780="i",$I$3),"")</f>
        <v/>
      </c>
      <c r="Y780" s="189">
        <f t="shared" ref="Y780:Y843" ca="1" si="63">IFERROR(H780,"")</f>
        <v>0</v>
      </c>
      <c r="Z780" s="101">
        <f t="shared" ref="Z780:Z843" ca="1" si="64">IFERROR(Y780/X780,0)</f>
        <v>0</v>
      </c>
      <c r="AA780" s="163" t="str">
        <f t="shared" ca="1" si="60"/>
        <v/>
      </c>
      <c r="AB780" s="190" t="str" cm="1">
        <f t="array" aca="1" ref="AB780" ca="1">_xlfn.IFS(Z780=0,"",Z780&gt;2.9,0,Z780&gt;2.4,0.25,Z780&gt;1.9,0.5,Z780&gt;1.5,0.75,Z780&lt;1.6,1)</f>
        <v/>
      </c>
      <c r="AC780" s="191" t="str" cm="1">
        <f t="array" aca="1" ref="AC780" ca="1">_xlfn.IFS(F780=0," ",F780="ALTERNATIVO","REVISAR",F780="REGULAR","NO APLICA")</f>
        <v xml:space="preserve"> </v>
      </c>
      <c r="AD780" s="192" t="str" cm="1">
        <f t="array" ref="AD780">IFERROR(_xlfn.IFS(AND(L780="si",M780="si"),1,AND(L780="no",M780="si"),0.5,AND(L780="si",M780="no"),0.5,AND(L780="no",M780="no"),0),"")</f>
        <v/>
      </c>
    </row>
    <row r="781" spans="1:30">
      <c r="A781" s="101">
        <f ca="1"/>
        <v>0</v>
      </c>
      <c r="B781" s="101">
        <f ca="1"/>
        <v>0</v>
      </c>
      <c r="C781" s="101">
        <f ca="1"/>
        <v>0</v>
      </c>
      <c r="D781" s="101">
        <f ca="1"/>
        <v>0</v>
      </c>
      <c r="E781" s="101">
        <f ca="1"/>
        <v>0</v>
      </c>
      <c r="F781" s="101">
        <f ca="1"/>
        <v>0</v>
      </c>
      <c r="G781" s="101">
        <f ca="1"/>
        <v>0</v>
      </c>
      <c r="H781" s="101">
        <f ca="1"/>
        <v>0</v>
      </c>
      <c r="I781" s="101">
        <f ca="1"/>
        <v>0</v>
      </c>
      <c r="J781" s="101">
        <f ca="1"/>
        <v>0</v>
      </c>
      <c r="L781" s="205"/>
      <c r="M781" s="205"/>
      <c r="S781" s="92">
        <f t="shared" ca="1" si="62"/>
        <v>0</v>
      </c>
      <c r="U781" s="91">
        <f t="shared" ca="1" si="61"/>
        <v>0</v>
      </c>
      <c r="V781" s="91">
        <f t="shared" ca="1" si="61"/>
        <v>0</v>
      </c>
      <c r="W781" s="91">
        <f t="shared" ca="1" si="61"/>
        <v>0</v>
      </c>
      <c r="X781" s="91" t="str" cm="1">
        <f t="array" aca="1" ref="X781" ca="1">IFERROR(_xlfn.IFS(W781="E",1,W781="G/2",$I$3/2,W781="G/5",$I$3/5,W781="G/10",$I$3/10,W781="i",$I$3),"")</f>
        <v/>
      </c>
      <c r="Y781" s="189">
        <f t="shared" ca="1" si="63"/>
        <v>0</v>
      </c>
      <c r="Z781" s="101">
        <f t="shared" ca="1" si="64"/>
        <v>0</v>
      </c>
      <c r="AA781" s="163" t="str">
        <f t="shared" ca="1" si="60"/>
        <v/>
      </c>
      <c r="AB781" s="190" t="str" cm="1">
        <f t="array" aca="1" ref="AB781" ca="1">_xlfn.IFS(Z781=0,"",Z781&gt;2.9,0,Z781&gt;2.4,0.25,Z781&gt;1.9,0.5,Z781&gt;1.5,0.75,Z781&lt;1.6,1)</f>
        <v/>
      </c>
      <c r="AC781" s="191" t="str" cm="1">
        <f t="array" aca="1" ref="AC781" ca="1">_xlfn.IFS(F781=0," ",F781="ALTERNATIVO","REVISAR",F781="REGULAR","NO APLICA")</f>
        <v xml:space="preserve"> </v>
      </c>
      <c r="AD781" s="192" t="str" cm="1">
        <f t="array" ref="AD781">IFERROR(_xlfn.IFS(AND(L781="si",M781="si"),1,AND(L781="no",M781="si"),0.5,AND(L781="si",M781="no"),0.5,AND(L781="no",M781="no"),0),"")</f>
        <v/>
      </c>
    </row>
    <row r="782" spans="1:30">
      <c r="A782" s="101">
        <f ca="1"/>
        <v>0</v>
      </c>
      <c r="B782" s="101">
        <f ca="1"/>
        <v>0</v>
      </c>
      <c r="C782" s="101">
        <f ca="1"/>
        <v>0</v>
      </c>
      <c r="D782" s="101">
        <f ca="1"/>
        <v>0</v>
      </c>
      <c r="E782" s="101">
        <f ca="1"/>
        <v>0</v>
      </c>
      <c r="F782" s="101">
        <f ca="1"/>
        <v>0</v>
      </c>
      <c r="G782" s="101">
        <f ca="1"/>
        <v>0</v>
      </c>
      <c r="H782" s="101">
        <f ca="1"/>
        <v>0</v>
      </c>
      <c r="I782" s="101">
        <f ca="1"/>
        <v>0</v>
      </c>
      <c r="J782" s="101">
        <f ca="1"/>
        <v>0</v>
      </c>
      <c r="L782" s="205"/>
      <c r="M782" s="205"/>
      <c r="S782" s="92">
        <f t="shared" ca="1" si="62"/>
        <v>0</v>
      </c>
      <c r="U782" s="91">
        <f t="shared" ca="1" si="61"/>
        <v>0</v>
      </c>
      <c r="V782" s="91">
        <f t="shared" ca="1" si="61"/>
        <v>0</v>
      </c>
      <c r="W782" s="91">
        <f t="shared" ca="1" si="61"/>
        <v>0</v>
      </c>
      <c r="X782" s="91" t="str" cm="1">
        <f t="array" aca="1" ref="X782" ca="1">IFERROR(_xlfn.IFS(W782="E",1,W782="G/2",$I$3/2,W782="G/5",$I$3/5,W782="G/10",$I$3/10,W782="i",$I$3),"")</f>
        <v/>
      </c>
      <c r="Y782" s="189">
        <f t="shared" ca="1" si="63"/>
        <v>0</v>
      </c>
      <c r="Z782" s="101">
        <f t="shared" ca="1" si="64"/>
        <v>0</v>
      </c>
      <c r="AA782" s="163" t="str">
        <f t="shared" ca="1" si="60"/>
        <v/>
      </c>
      <c r="AB782" s="190" t="str" cm="1">
        <f t="array" aca="1" ref="AB782" ca="1">_xlfn.IFS(Z782=0,"",Z782&gt;2.9,0,Z782&gt;2.4,0.25,Z782&gt;1.9,0.5,Z782&gt;1.5,0.75,Z782&lt;1.6,1)</f>
        <v/>
      </c>
      <c r="AC782" s="191" t="str" cm="1">
        <f t="array" aca="1" ref="AC782" ca="1">_xlfn.IFS(F782=0," ",F782="ALTERNATIVO","REVISAR",F782="REGULAR","NO APLICA")</f>
        <v xml:space="preserve"> </v>
      </c>
      <c r="AD782" s="192" t="str" cm="1">
        <f t="array" ref="AD782">IFERROR(_xlfn.IFS(AND(L782="si",M782="si"),1,AND(L782="no",M782="si"),0.5,AND(L782="si",M782="no"),0.5,AND(L782="no",M782="no"),0),"")</f>
        <v/>
      </c>
    </row>
    <row r="783" spans="1:30">
      <c r="A783" s="101">
        <f ca="1"/>
        <v>0</v>
      </c>
      <c r="B783" s="101">
        <f ca="1"/>
        <v>0</v>
      </c>
      <c r="C783" s="101">
        <f ca="1"/>
        <v>0</v>
      </c>
      <c r="D783" s="101">
        <f ca="1"/>
        <v>0</v>
      </c>
      <c r="E783" s="101">
        <f ca="1"/>
        <v>0</v>
      </c>
      <c r="F783" s="101">
        <f ca="1"/>
        <v>0</v>
      </c>
      <c r="G783" s="101">
        <f ca="1"/>
        <v>0</v>
      </c>
      <c r="H783" s="101">
        <f ca="1"/>
        <v>0</v>
      </c>
      <c r="I783" s="101">
        <f ca="1"/>
        <v>0</v>
      </c>
      <c r="J783" s="101">
        <f ca="1"/>
        <v>0</v>
      </c>
      <c r="L783" s="205"/>
      <c r="M783" s="205"/>
      <c r="S783" s="92">
        <f t="shared" ca="1" si="62"/>
        <v>0</v>
      </c>
      <c r="U783" s="91">
        <f t="shared" ca="1" si="61"/>
        <v>0</v>
      </c>
      <c r="V783" s="91">
        <f t="shared" ca="1" si="61"/>
        <v>0</v>
      </c>
      <c r="W783" s="91">
        <f t="shared" ca="1" si="61"/>
        <v>0</v>
      </c>
      <c r="X783" s="91" t="str" cm="1">
        <f t="array" aca="1" ref="X783" ca="1">IFERROR(_xlfn.IFS(W783="E",1,W783="G/2",$I$3/2,W783="G/5",$I$3/5,W783="G/10",$I$3/10,W783="i",$I$3),"")</f>
        <v/>
      </c>
      <c r="Y783" s="189">
        <f t="shared" ca="1" si="63"/>
        <v>0</v>
      </c>
      <c r="Z783" s="101">
        <f t="shared" ca="1" si="64"/>
        <v>0</v>
      </c>
      <c r="AA783" s="163" t="str">
        <f t="shared" ca="1" si="60"/>
        <v/>
      </c>
      <c r="AB783" s="190" t="str" cm="1">
        <f t="array" aca="1" ref="AB783" ca="1">_xlfn.IFS(Z783=0,"",Z783&gt;2.9,0,Z783&gt;2.4,0.25,Z783&gt;1.9,0.5,Z783&gt;1.5,0.75,Z783&lt;1.6,1)</f>
        <v/>
      </c>
      <c r="AC783" s="191" t="str" cm="1">
        <f t="array" aca="1" ref="AC783" ca="1">_xlfn.IFS(F783=0," ",F783="ALTERNATIVO","REVISAR",F783="REGULAR","NO APLICA")</f>
        <v xml:space="preserve"> </v>
      </c>
      <c r="AD783" s="192" t="str" cm="1">
        <f t="array" ref="AD783">IFERROR(_xlfn.IFS(AND(L783="si",M783="si"),1,AND(L783="no",M783="si"),0.5,AND(L783="si",M783="no"),0.5,AND(L783="no",M783="no"),0),"")</f>
        <v/>
      </c>
    </row>
    <row r="784" spans="1:30">
      <c r="A784" s="101">
        <f ca="1"/>
        <v>0</v>
      </c>
      <c r="B784" s="101">
        <f ca="1"/>
        <v>0</v>
      </c>
      <c r="C784" s="101">
        <f ca="1"/>
        <v>0</v>
      </c>
      <c r="D784" s="101">
        <f ca="1"/>
        <v>0</v>
      </c>
      <c r="E784" s="101">
        <f ca="1"/>
        <v>0</v>
      </c>
      <c r="F784" s="101">
        <f ca="1"/>
        <v>0</v>
      </c>
      <c r="G784" s="101">
        <f ca="1"/>
        <v>0</v>
      </c>
      <c r="H784" s="101">
        <f ca="1"/>
        <v>0</v>
      </c>
      <c r="I784" s="101">
        <f ca="1"/>
        <v>0</v>
      </c>
      <c r="J784" s="101">
        <f ca="1"/>
        <v>0</v>
      </c>
      <c r="L784" s="205"/>
      <c r="M784" s="205"/>
      <c r="S784" s="92">
        <f t="shared" ca="1" si="62"/>
        <v>0</v>
      </c>
      <c r="U784" s="91">
        <f t="shared" ca="1" si="61"/>
        <v>0</v>
      </c>
      <c r="V784" s="91">
        <f t="shared" ca="1" si="61"/>
        <v>0</v>
      </c>
      <c r="W784" s="91">
        <f t="shared" ca="1" si="61"/>
        <v>0</v>
      </c>
      <c r="X784" s="91" t="str" cm="1">
        <f t="array" aca="1" ref="X784" ca="1">IFERROR(_xlfn.IFS(W784="E",1,W784="G/2",$I$3/2,W784="G/5",$I$3/5,W784="G/10",$I$3/10,W784="i",$I$3),"")</f>
        <v/>
      </c>
      <c r="Y784" s="189">
        <f t="shared" ca="1" si="63"/>
        <v>0</v>
      </c>
      <c r="Z784" s="101">
        <f t="shared" ca="1" si="64"/>
        <v>0</v>
      </c>
      <c r="AA784" s="163" t="str">
        <f t="shared" ca="1" si="60"/>
        <v/>
      </c>
      <c r="AB784" s="190" t="str" cm="1">
        <f t="array" aca="1" ref="AB784" ca="1">_xlfn.IFS(Z784=0,"",Z784&gt;2.9,0,Z784&gt;2.4,0.25,Z784&gt;1.9,0.5,Z784&gt;1.5,0.75,Z784&lt;1.6,1)</f>
        <v/>
      </c>
      <c r="AC784" s="191" t="str" cm="1">
        <f t="array" aca="1" ref="AC784" ca="1">_xlfn.IFS(F784=0," ",F784="ALTERNATIVO","REVISAR",F784="REGULAR","NO APLICA")</f>
        <v xml:space="preserve"> </v>
      </c>
      <c r="AD784" s="192" t="str" cm="1">
        <f t="array" ref="AD784">IFERROR(_xlfn.IFS(AND(L784="si",M784="si"),1,AND(L784="no",M784="si"),0.5,AND(L784="si",M784="no"),0.5,AND(L784="no",M784="no"),0),"")</f>
        <v/>
      </c>
    </row>
    <row r="785" spans="1:30">
      <c r="A785" s="101">
        <f ca="1"/>
        <v>0</v>
      </c>
      <c r="B785" s="101">
        <f ca="1"/>
        <v>0</v>
      </c>
      <c r="C785" s="101">
        <f ca="1"/>
        <v>0</v>
      </c>
      <c r="D785" s="101">
        <f ca="1"/>
        <v>0</v>
      </c>
      <c r="E785" s="101">
        <f ca="1"/>
        <v>0</v>
      </c>
      <c r="F785" s="101">
        <f ca="1"/>
        <v>0</v>
      </c>
      <c r="G785" s="101">
        <f ca="1"/>
        <v>0</v>
      </c>
      <c r="H785" s="101">
        <f ca="1"/>
        <v>0</v>
      </c>
      <c r="I785" s="101">
        <f ca="1"/>
        <v>0</v>
      </c>
      <c r="J785" s="101">
        <f ca="1"/>
        <v>0</v>
      </c>
      <c r="L785" s="205"/>
      <c r="M785" s="205"/>
      <c r="S785" s="92">
        <f t="shared" ca="1" si="62"/>
        <v>0</v>
      </c>
      <c r="U785" s="91">
        <f t="shared" ca="1" si="61"/>
        <v>0</v>
      </c>
      <c r="V785" s="91">
        <f t="shared" ca="1" si="61"/>
        <v>0</v>
      </c>
      <c r="W785" s="91">
        <f t="shared" ca="1" si="61"/>
        <v>0</v>
      </c>
      <c r="X785" s="91" t="str" cm="1">
        <f t="array" aca="1" ref="X785" ca="1">IFERROR(_xlfn.IFS(W785="E",1,W785="G/2",$I$3/2,W785="G/5",$I$3/5,W785="G/10",$I$3/10,W785="i",$I$3),"")</f>
        <v/>
      </c>
      <c r="Y785" s="189">
        <f t="shared" ca="1" si="63"/>
        <v>0</v>
      </c>
      <c r="Z785" s="101">
        <f t="shared" ca="1" si="64"/>
        <v>0</v>
      </c>
      <c r="AA785" s="163" t="str">
        <f t="shared" ca="1" si="60"/>
        <v/>
      </c>
      <c r="AB785" s="190" t="str" cm="1">
        <f t="array" aca="1" ref="AB785" ca="1">_xlfn.IFS(Z785=0,"",Z785&gt;2.9,0,Z785&gt;2.4,0.25,Z785&gt;1.9,0.5,Z785&gt;1.5,0.75,Z785&lt;1.6,1)</f>
        <v/>
      </c>
      <c r="AC785" s="191" t="str" cm="1">
        <f t="array" aca="1" ref="AC785" ca="1">_xlfn.IFS(F785=0," ",F785="ALTERNATIVO","REVISAR",F785="REGULAR","NO APLICA")</f>
        <v xml:space="preserve"> </v>
      </c>
      <c r="AD785" s="192" t="str" cm="1">
        <f t="array" ref="AD785">IFERROR(_xlfn.IFS(AND(L785="si",M785="si"),1,AND(L785="no",M785="si"),0.5,AND(L785="si",M785="no"),0.5,AND(L785="no",M785="no"),0),"")</f>
        <v/>
      </c>
    </row>
    <row r="786" spans="1:30">
      <c r="A786" s="101">
        <f ca="1"/>
        <v>0</v>
      </c>
      <c r="B786" s="101">
        <f ca="1"/>
        <v>0</v>
      </c>
      <c r="C786" s="101">
        <f ca="1"/>
        <v>0</v>
      </c>
      <c r="D786" s="101">
        <f ca="1"/>
        <v>0</v>
      </c>
      <c r="E786" s="101">
        <f ca="1"/>
        <v>0</v>
      </c>
      <c r="F786" s="101">
        <f ca="1"/>
        <v>0</v>
      </c>
      <c r="G786" s="101">
        <f ca="1"/>
        <v>0</v>
      </c>
      <c r="H786" s="101">
        <f ca="1"/>
        <v>0</v>
      </c>
      <c r="I786" s="101">
        <f ca="1"/>
        <v>0</v>
      </c>
      <c r="J786" s="101">
        <f ca="1"/>
        <v>0</v>
      </c>
      <c r="L786" s="205"/>
      <c r="M786" s="205"/>
      <c r="S786" s="92">
        <f t="shared" ca="1" si="62"/>
        <v>0</v>
      </c>
      <c r="U786" s="91">
        <f t="shared" ca="1" si="61"/>
        <v>0</v>
      </c>
      <c r="V786" s="91">
        <f t="shared" ca="1" si="61"/>
        <v>0</v>
      </c>
      <c r="W786" s="91">
        <f t="shared" ca="1" si="61"/>
        <v>0</v>
      </c>
      <c r="X786" s="91" t="str" cm="1">
        <f t="array" aca="1" ref="X786" ca="1">IFERROR(_xlfn.IFS(W786="E",1,W786="G/2",$I$3/2,W786="G/5",$I$3/5,W786="G/10",$I$3/10,W786="i",$I$3),"")</f>
        <v/>
      </c>
      <c r="Y786" s="189">
        <f t="shared" ca="1" si="63"/>
        <v>0</v>
      </c>
      <c r="Z786" s="101">
        <f t="shared" ca="1" si="64"/>
        <v>0</v>
      </c>
      <c r="AA786" s="163" t="str">
        <f t="shared" ca="1" si="60"/>
        <v/>
      </c>
      <c r="AB786" s="190" t="str" cm="1">
        <f t="array" aca="1" ref="AB786" ca="1">_xlfn.IFS(Z786=0,"",Z786&gt;2.9,0,Z786&gt;2.4,0.25,Z786&gt;1.9,0.5,Z786&gt;1.5,0.75,Z786&lt;1.6,1)</f>
        <v/>
      </c>
      <c r="AC786" s="191" t="str" cm="1">
        <f t="array" aca="1" ref="AC786" ca="1">_xlfn.IFS(F786=0," ",F786="ALTERNATIVO","REVISAR",F786="REGULAR","NO APLICA")</f>
        <v xml:space="preserve"> </v>
      </c>
      <c r="AD786" s="192" t="str" cm="1">
        <f t="array" ref="AD786">IFERROR(_xlfn.IFS(AND(L786="si",M786="si"),1,AND(L786="no",M786="si"),0.5,AND(L786="si",M786="no"),0.5,AND(L786="no",M786="no"),0),"")</f>
        <v/>
      </c>
    </row>
    <row r="787" spans="1:30">
      <c r="A787" s="101">
        <f ca="1"/>
        <v>0</v>
      </c>
      <c r="B787" s="101">
        <f ca="1"/>
        <v>0</v>
      </c>
      <c r="C787" s="101">
        <f ca="1"/>
        <v>0</v>
      </c>
      <c r="D787" s="101">
        <f ca="1"/>
        <v>0</v>
      </c>
      <c r="E787" s="101">
        <f ca="1"/>
        <v>0</v>
      </c>
      <c r="F787" s="101">
        <f ca="1"/>
        <v>0</v>
      </c>
      <c r="G787" s="101">
        <f ca="1"/>
        <v>0</v>
      </c>
      <c r="H787" s="101">
        <f ca="1"/>
        <v>0</v>
      </c>
      <c r="I787" s="101">
        <f ca="1"/>
        <v>0</v>
      </c>
      <c r="J787" s="101">
        <f ca="1"/>
        <v>0</v>
      </c>
      <c r="L787" s="205"/>
      <c r="M787" s="205"/>
      <c r="S787" s="92">
        <f t="shared" ca="1" si="62"/>
        <v>0</v>
      </c>
      <c r="U787" s="91">
        <f t="shared" ca="1" si="61"/>
        <v>0</v>
      </c>
      <c r="V787" s="91">
        <f t="shared" ca="1" si="61"/>
        <v>0</v>
      </c>
      <c r="W787" s="91">
        <f t="shared" ca="1" si="61"/>
        <v>0</v>
      </c>
      <c r="X787" s="91" t="str" cm="1">
        <f t="array" aca="1" ref="X787" ca="1">IFERROR(_xlfn.IFS(W787="E",1,W787="G/2",$I$3/2,W787="G/5",$I$3/5,W787="G/10",$I$3/10,W787="i",$I$3),"")</f>
        <v/>
      </c>
      <c r="Y787" s="189">
        <f t="shared" ca="1" si="63"/>
        <v>0</v>
      </c>
      <c r="Z787" s="101">
        <f t="shared" ca="1" si="64"/>
        <v>0</v>
      </c>
      <c r="AA787" s="163" t="str">
        <f t="shared" ca="1" si="60"/>
        <v/>
      </c>
      <c r="AB787" s="190" t="str" cm="1">
        <f t="array" aca="1" ref="AB787" ca="1">_xlfn.IFS(Z787=0,"",Z787&gt;2.9,0,Z787&gt;2.4,0.25,Z787&gt;1.9,0.5,Z787&gt;1.5,0.75,Z787&lt;1.6,1)</f>
        <v/>
      </c>
      <c r="AC787" s="191" t="str" cm="1">
        <f t="array" aca="1" ref="AC787" ca="1">_xlfn.IFS(F787=0," ",F787="ALTERNATIVO","REVISAR",F787="REGULAR","NO APLICA")</f>
        <v xml:space="preserve"> </v>
      </c>
      <c r="AD787" s="192" t="str" cm="1">
        <f t="array" ref="AD787">IFERROR(_xlfn.IFS(AND(L787="si",M787="si"),1,AND(L787="no",M787="si"),0.5,AND(L787="si",M787="no"),0.5,AND(L787="no",M787="no"),0),"")</f>
        <v/>
      </c>
    </row>
    <row r="788" spans="1:30">
      <c r="A788" s="101">
        <f ca="1"/>
        <v>0</v>
      </c>
      <c r="B788" s="101">
        <f ca="1"/>
        <v>0</v>
      </c>
      <c r="C788" s="101">
        <f ca="1"/>
        <v>0</v>
      </c>
      <c r="D788" s="101">
        <f ca="1"/>
        <v>0</v>
      </c>
      <c r="E788" s="101">
        <f ca="1"/>
        <v>0</v>
      </c>
      <c r="F788" s="101">
        <f ca="1"/>
        <v>0</v>
      </c>
      <c r="G788" s="101">
        <f ca="1"/>
        <v>0</v>
      </c>
      <c r="H788" s="101">
        <f ca="1"/>
        <v>0</v>
      </c>
      <c r="I788" s="101">
        <f ca="1"/>
        <v>0</v>
      </c>
      <c r="J788" s="101">
        <f ca="1"/>
        <v>0</v>
      </c>
      <c r="L788" s="205"/>
      <c r="M788" s="205"/>
      <c r="S788" s="92">
        <f t="shared" ca="1" si="62"/>
        <v>0</v>
      </c>
      <c r="U788" s="91">
        <f t="shared" ca="1" si="61"/>
        <v>0</v>
      </c>
      <c r="V788" s="91">
        <f t="shared" ca="1" si="61"/>
        <v>0</v>
      </c>
      <c r="W788" s="91">
        <f t="shared" ca="1" si="61"/>
        <v>0</v>
      </c>
      <c r="X788" s="91" t="str" cm="1">
        <f t="array" aca="1" ref="X788" ca="1">IFERROR(_xlfn.IFS(W788="E",1,W788="G/2",$I$3/2,W788="G/5",$I$3/5,W788="G/10",$I$3/10,W788="i",$I$3),"")</f>
        <v/>
      </c>
      <c r="Y788" s="189">
        <f t="shared" ca="1" si="63"/>
        <v>0</v>
      </c>
      <c r="Z788" s="101">
        <f t="shared" ca="1" si="64"/>
        <v>0</v>
      </c>
      <c r="AA788" s="163" t="str">
        <f t="shared" ca="1" si="60"/>
        <v/>
      </c>
      <c r="AB788" s="190" t="str" cm="1">
        <f t="array" aca="1" ref="AB788" ca="1">_xlfn.IFS(Z788=0,"",Z788&gt;2.9,0,Z788&gt;2.4,0.25,Z788&gt;1.9,0.5,Z788&gt;1.5,0.75,Z788&lt;1.6,1)</f>
        <v/>
      </c>
      <c r="AC788" s="191" t="str" cm="1">
        <f t="array" aca="1" ref="AC788" ca="1">_xlfn.IFS(F788=0," ",F788="ALTERNATIVO","REVISAR",F788="REGULAR","NO APLICA")</f>
        <v xml:space="preserve"> </v>
      </c>
      <c r="AD788" s="192" t="str" cm="1">
        <f t="array" ref="AD788">IFERROR(_xlfn.IFS(AND(L788="si",M788="si"),1,AND(L788="no",M788="si"),0.5,AND(L788="si",M788="no"),0.5,AND(L788="no",M788="no"),0),"")</f>
        <v/>
      </c>
    </row>
    <row r="789" spans="1:30">
      <c r="A789" s="101">
        <f ca="1"/>
        <v>0</v>
      </c>
      <c r="B789" s="101">
        <f ca="1"/>
        <v>0</v>
      </c>
      <c r="C789" s="101">
        <f ca="1"/>
        <v>0</v>
      </c>
      <c r="D789" s="101">
        <f ca="1"/>
        <v>0</v>
      </c>
      <c r="E789" s="101">
        <f ca="1"/>
        <v>0</v>
      </c>
      <c r="F789" s="101">
        <f ca="1"/>
        <v>0</v>
      </c>
      <c r="G789" s="101">
        <f ca="1"/>
        <v>0</v>
      </c>
      <c r="H789" s="101">
        <f ca="1"/>
        <v>0</v>
      </c>
      <c r="I789" s="101">
        <f ca="1"/>
        <v>0</v>
      </c>
      <c r="J789" s="101">
        <f ca="1"/>
        <v>0</v>
      </c>
      <c r="L789" s="205"/>
      <c r="M789" s="205"/>
      <c r="S789" s="92">
        <f t="shared" ca="1" si="62"/>
        <v>0</v>
      </c>
      <c r="U789" s="91">
        <f t="shared" ca="1" si="61"/>
        <v>0</v>
      </c>
      <c r="V789" s="91">
        <f t="shared" ca="1" si="61"/>
        <v>0</v>
      </c>
      <c r="W789" s="91">
        <f t="shared" ca="1" si="61"/>
        <v>0</v>
      </c>
      <c r="X789" s="91" t="str" cm="1">
        <f t="array" aca="1" ref="X789" ca="1">IFERROR(_xlfn.IFS(W789="E",1,W789="G/2",$I$3/2,W789="G/5",$I$3/5,W789="G/10",$I$3/10,W789="i",$I$3),"")</f>
        <v/>
      </c>
      <c r="Y789" s="189">
        <f t="shared" ca="1" si="63"/>
        <v>0</v>
      </c>
      <c r="Z789" s="101">
        <f t="shared" ca="1" si="64"/>
        <v>0</v>
      </c>
      <c r="AA789" s="163" t="str">
        <f t="shared" ref="AA789:AA852" ca="1" si="65">IFERROR(X789*1.5,"")</f>
        <v/>
      </c>
      <c r="AB789" s="190" t="str" cm="1">
        <f t="array" aca="1" ref="AB789" ca="1">_xlfn.IFS(Z789=0,"",Z789&gt;2.9,0,Z789&gt;2.4,0.25,Z789&gt;1.9,0.5,Z789&gt;1.5,0.75,Z789&lt;1.6,1)</f>
        <v/>
      </c>
      <c r="AC789" s="191" t="str" cm="1">
        <f t="array" aca="1" ref="AC789" ca="1">_xlfn.IFS(F789=0," ",F789="ALTERNATIVO","REVISAR",F789="REGULAR","NO APLICA")</f>
        <v xml:space="preserve"> </v>
      </c>
      <c r="AD789" s="192" t="str" cm="1">
        <f t="array" ref="AD789">IFERROR(_xlfn.IFS(AND(L789="si",M789="si"),1,AND(L789="no",M789="si"),0.5,AND(L789="si",M789="no"),0.5,AND(L789="no",M789="no"),0),"")</f>
        <v/>
      </c>
    </row>
    <row r="790" spans="1:30">
      <c r="A790" s="101">
        <f ca="1"/>
        <v>0</v>
      </c>
      <c r="B790" s="101">
        <f ca="1"/>
        <v>0</v>
      </c>
      <c r="C790" s="101">
        <f ca="1"/>
        <v>0</v>
      </c>
      <c r="D790" s="101">
        <f ca="1"/>
        <v>0</v>
      </c>
      <c r="E790" s="101">
        <f ca="1"/>
        <v>0</v>
      </c>
      <c r="F790" s="101">
        <f ca="1"/>
        <v>0</v>
      </c>
      <c r="G790" s="101">
        <f ca="1"/>
        <v>0</v>
      </c>
      <c r="H790" s="101">
        <f ca="1"/>
        <v>0</v>
      </c>
      <c r="I790" s="101">
        <f ca="1"/>
        <v>0</v>
      </c>
      <c r="J790" s="101">
        <f ca="1"/>
        <v>0</v>
      </c>
      <c r="L790" s="205"/>
      <c r="M790" s="205"/>
      <c r="S790" s="92">
        <f t="shared" ca="1" si="62"/>
        <v>0</v>
      </c>
      <c r="U790" s="91">
        <f t="shared" ca="1" si="61"/>
        <v>0</v>
      </c>
      <c r="V790" s="91">
        <f t="shared" ca="1" si="61"/>
        <v>0</v>
      </c>
      <c r="W790" s="91">
        <f t="shared" ca="1" si="61"/>
        <v>0</v>
      </c>
      <c r="X790" s="91" t="str" cm="1">
        <f t="array" aca="1" ref="X790" ca="1">IFERROR(_xlfn.IFS(W790="E",1,W790="G/2",$I$3/2,W790="G/5",$I$3/5,W790="G/10",$I$3/10,W790="i",$I$3),"")</f>
        <v/>
      </c>
      <c r="Y790" s="189">
        <f t="shared" ca="1" si="63"/>
        <v>0</v>
      </c>
      <c r="Z790" s="101">
        <f t="shared" ca="1" si="64"/>
        <v>0</v>
      </c>
      <c r="AA790" s="163" t="str">
        <f t="shared" ca="1" si="65"/>
        <v/>
      </c>
      <c r="AB790" s="190" t="str" cm="1">
        <f t="array" aca="1" ref="AB790" ca="1">_xlfn.IFS(Z790=0,"",Z790&gt;2.9,0,Z790&gt;2.4,0.25,Z790&gt;1.9,0.5,Z790&gt;1.5,0.75,Z790&lt;1.6,1)</f>
        <v/>
      </c>
      <c r="AC790" s="191" t="str" cm="1">
        <f t="array" aca="1" ref="AC790" ca="1">_xlfn.IFS(F790=0," ",F790="ALTERNATIVO","REVISAR",F790="REGULAR","NO APLICA")</f>
        <v xml:space="preserve"> </v>
      </c>
      <c r="AD790" s="192" t="str" cm="1">
        <f t="array" ref="AD790">IFERROR(_xlfn.IFS(AND(L790="si",M790="si"),1,AND(L790="no",M790="si"),0.5,AND(L790="si",M790="no"),0.5,AND(L790="no",M790="no"),0),"")</f>
        <v/>
      </c>
    </row>
    <row r="791" spans="1:30">
      <c r="A791" s="101">
        <f ca="1"/>
        <v>0</v>
      </c>
      <c r="B791" s="101">
        <f ca="1"/>
        <v>0</v>
      </c>
      <c r="C791" s="101">
        <f ca="1"/>
        <v>0</v>
      </c>
      <c r="D791" s="101">
        <f ca="1"/>
        <v>0</v>
      </c>
      <c r="E791" s="101">
        <f ca="1"/>
        <v>0</v>
      </c>
      <c r="F791" s="101">
        <f ca="1"/>
        <v>0</v>
      </c>
      <c r="G791" s="101">
        <f ca="1"/>
        <v>0</v>
      </c>
      <c r="H791" s="101">
        <f ca="1"/>
        <v>0</v>
      </c>
      <c r="I791" s="101">
        <f ca="1"/>
        <v>0</v>
      </c>
      <c r="J791" s="101">
        <f ca="1"/>
        <v>0</v>
      </c>
      <c r="L791" s="205"/>
      <c r="M791" s="205"/>
      <c r="S791" s="92">
        <f t="shared" ca="1" si="62"/>
        <v>0</v>
      </c>
      <c r="U791" s="91">
        <f t="shared" ca="1" si="61"/>
        <v>0</v>
      </c>
      <c r="V791" s="91">
        <f t="shared" ca="1" si="61"/>
        <v>0</v>
      </c>
      <c r="W791" s="91">
        <f t="shared" ca="1" si="61"/>
        <v>0</v>
      </c>
      <c r="X791" s="91" t="str" cm="1">
        <f t="array" aca="1" ref="X791" ca="1">IFERROR(_xlfn.IFS(W791="E",1,W791="G/2",$I$3/2,W791="G/5",$I$3/5,W791="G/10",$I$3/10,W791="i",$I$3),"")</f>
        <v/>
      </c>
      <c r="Y791" s="189">
        <f t="shared" ca="1" si="63"/>
        <v>0</v>
      </c>
      <c r="Z791" s="101">
        <f t="shared" ca="1" si="64"/>
        <v>0</v>
      </c>
      <c r="AA791" s="163" t="str">
        <f t="shared" ca="1" si="65"/>
        <v/>
      </c>
      <c r="AB791" s="190" t="str" cm="1">
        <f t="array" aca="1" ref="AB791" ca="1">_xlfn.IFS(Z791=0,"",Z791&gt;2.9,0,Z791&gt;2.4,0.25,Z791&gt;1.9,0.5,Z791&gt;1.5,0.75,Z791&lt;1.6,1)</f>
        <v/>
      </c>
      <c r="AC791" s="191" t="str" cm="1">
        <f t="array" aca="1" ref="AC791" ca="1">_xlfn.IFS(F791=0," ",F791="ALTERNATIVO","REVISAR",F791="REGULAR","NO APLICA")</f>
        <v xml:space="preserve"> </v>
      </c>
      <c r="AD791" s="192" t="str" cm="1">
        <f t="array" ref="AD791">IFERROR(_xlfn.IFS(AND(L791="si",M791="si"),1,AND(L791="no",M791="si"),0.5,AND(L791="si",M791="no"),0.5,AND(L791="no",M791="no"),0),"")</f>
        <v/>
      </c>
    </row>
    <row r="792" spans="1:30">
      <c r="A792" s="101">
        <f ca="1"/>
        <v>0</v>
      </c>
      <c r="B792" s="101">
        <f ca="1"/>
        <v>0</v>
      </c>
      <c r="C792" s="101">
        <f ca="1"/>
        <v>0</v>
      </c>
      <c r="D792" s="101">
        <f ca="1"/>
        <v>0</v>
      </c>
      <c r="E792" s="101">
        <f ca="1"/>
        <v>0</v>
      </c>
      <c r="F792" s="101">
        <f ca="1"/>
        <v>0</v>
      </c>
      <c r="G792" s="101">
        <f ca="1"/>
        <v>0</v>
      </c>
      <c r="H792" s="101">
        <f ca="1"/>
        <v>0</v>
      </c>
      <c r="I792" s="101">
        <f ca="1"/>
        <v>0</v>
      </c>
      <c r="J792" s="101">
        <f ca="1"/>
        <v>0</v>
      </c>
      <c r="L792" s="205"/>
      <c r="M792" s="205"/>
      <c r="S792" s="92">
        <f t="shared" ca="1" si="62"/>
        <v>0</v>
      </c>
      <c r="U792" s="91">
        <f t="shared" ca="1" si="61"/>
        <v>0</v>
      </c>
      <c r="V792" s="91">
        <f t="shared" ca="1" si="61"/>
        <v>0</v>
      </c>
      <c r="W792" s="91">
        <f t="shared" ca="1" si="61"/>
        <v>0</v>
      </c>
      <c r="X792" s="91" t="str" cm="1">
        <f t="array" aca="1" ref="X792" ca="1">IFERROR(_xlfn.IFS(W792="E",1,W792="G/2",$I$3/2,W792="G/5",$I$3/5,W792="G/10",$I$3/10,W792="i",$I$3),"")</f>
        <v/>
      </c>
      <c r="Y792" s="189">
        <f t="shared" ca="1" si="63"/>
        <v>0</v>
      </c>
      <c r="Z792" s="101">
        <f t="shared" ca="1" si="64"/>
        <v>0</v>
      </c>
      <c r="AA792" s="163" t="str">
        <f t="shared" ca="1" si="65"/>
        <v/>
      </c>
      <c r="AB792" s="190" t="str" cm="1">
        <f t="array" aca="1" ref="AB792" ca="1">_xlfn.IFS(Z792=0,"",Z792&gt;2.9,0,Z792&gt;2.4,0.25,Z792&gt;1.9,0.5,Z792&gt;1.5,0.75,Z792&lt;1.6,1)</f>
        <v/>
      </c>
      <c r="AC792" s="191" t="str" cm="1">
        <f t="array" aca="1" ref="AC792" ca="1">_xlfn.IFS(F792=0," ",F792="ALTERNATIVO","REVISAR",F792="REGULAR","NO APLICA")</f>
        <v xml:space="preserve"> </v>
      </c>
      <c r="AD792" s="192" t="str" cm="1">
        <f t="array" ref="AD792">IFERROR(_xlfn.IFS(AND(L792="si",M792="si"),1,AND(L792="no",M792="si"),0.5,AND(L792="si",M792="no"),0.5,AND(L792="no",M792="no"),0),"")</f>
        <v/>
      </c>
    </row>
    <row r="793" spans="1:30">
      <c r="A793" s="101">
        <f ca="1"/>
        <v>0</v>
      </c>
      <c r="B793" s="101">
        <f ca="1"/>
        <v>0</v>
      </c>
      <c r="C793" s="101">
        <f ca="1"/>
        <v>0</v>
      </c>
      <c r="D793" s="101">
        <f ca="1"/>
        <v>0</v>
      </c>
      <c r="E793" s="101">
        <f ca="1"/>
        <v>0</v>
      </c>
      <c r="F793" s="101">
        <f ca="1"/>
        <v>0</v>
      </c>
      <c r="G793" s="101">
        <f ca="1"/>
        <v>0</v>
      </c>
      <c r="H793" s="101">
        <f ca="1"/>
        <v>0</v>
      </c>
      <c r="I793" s="101">
        <f ca="1"/>
        <v>0</v>
      </c>
      <c r="J793" s="101">
        <f ca="1"/>
        <v>0</v>
      </c>
      <c r="L793" s="205"/>
      <c r="M793" s="205"/>
      <c r="S793" s="92">
        <f t="shared" ca="1" si="62"/>
        <v>0</v>
      </c>
      <c r="U793" s="91">
        <f t="shared" ca="1" si="61"/>
        <v>0</v>
      </c>
      <c r="V793" s="91">
        <f t="shared" ca="1" si="61"/>
        <v>0</v>
      </c>
      <c r="W793" s="91">
        <f t="shared" ca="1" si="61"/>
        <v>0</v>
      </c>
      <c r="X793" s="91" t="str" cm="1">
        <f t="array" aca="1" ref="X793" ca="1">IFERROR(_xlfn.IFS(W793="E",1,W793="G/2",$I$3/2,W793="G/5",$I$3/5,W793="G/10",$I$3/10,W793="i",$I$3),"")</f>
        <v/>
      </c>
      <c r="Y793" s="189">
        <f t="shared" ca="1" si="63"/>
        <v>0</v>
      </c>
      <c r="Z793" s="101">
        <f t="shared" ca="1" si="64"/>
        <v>0</v>
      </c>
      <c r="AA793" s="163" t="str">
        <f t="shared" ca="1" si="65"/>
        <v/>
      </c>
      <c r="AB793" s="190" t="str" cm="1">
        <f t="array" aca="1" ref="AB793" ca="1">_xlfn.IFS(Z793=0,"",Z793&gt;2.9,0,Z793&gt;2.4,0.25,Z793&gt;1.9,0.5,Z793&gt;1.5,0.75,Z793&lt;1.6,1)</f>
        <v/>
      </c>
      <c r="AC793" s="191" t="str" cm="1">
        <f t="array" aca="1" ref="AC793" ca="1">_xlfn.IFS(F793=0," ",F793="ALTERNATIVO","REVISAR",F793="REGULAR","NO APLICA")</f>
        <v xml:space="preserve"> </v>
      </c>
      <c r="AD793" s="192" t="str" cm="1">
        <f t="array" ref="AD793">IFERROR(_xlfn.IFS(AND(L793="si",M793="si"),1,AND(L793="no",M793="si"),0.5,AND(L793="si",M793="no"),0.5,AND(L793="no",M793="no"),0),"")</f>
        <v/>
      </c>
    </row>
    <row r="794" spans="1:30">
      <c r="A794" s="101">
        <f ca="1"/>
        <v>0</v>
      </c>
      <c r="B794" s="101">
        <f ca="1"/>
        <v>0</v>
      </c>
      <c r="C794" s="101">
        <f ca="1"/>
        <v>0</v>
      </c>
      <c r="D794" s="101">
        <f ca="1"/>
        <v>0</v>
      </c>
      <c r="E794" s="101">
        <f ca="1"/>
        <v>0</v>
      </c>
      <c r="F794" s="101">
        <f ca="1"/>
        <v>0</v>
      </c>
      <c r="G794" s="101">
        <f ca="1"/>
        <v>0</v>
      </c>
      <c r="H794" s="101">
        <f ca="1"/>
        <v>0</v>
      </c>
      <c r="I794" s="101">
        <f ca="1"/>
        <v>0</v>
      </c>
      <c r="J794" s="101">
        <f ca="1"/>
        <v>0</v>
      </c>
      <c r="L794" s="205"/>
      <c r="M794" s="205"/>
      <c r="S794" s="92">
        <f t="shared" ca="1" si="62"/>
        <v>0</v>
      </c>
      <c r="U794" s="91">
        <f t="shared" ca="1" si="61"/>
        <v>0</v>
      </c>
      <c r="V794" s="91">
        <f t="shared" ca="1" si="61"/>
        <v>0</v>
      </c>
      <c r="W794" s="91">
        <f t="shared" ca="1" si="61"/>
        <v>0</v>
      </c>
      <c r="X794" s="91" t="str" cm="1">
        <f t="array" aca="1" ref="X794" ca="1">IFERROR(_xlfn.IFS(W794="E",1,W794="G/2",$I$3/2,W794="G/5",$I$3/5,W794="G/10",$I$3/10,W794="i",$I$3),"")</f>
        <v/>
      </c>
      <c r="Y794" s="189">
        <f t="shared" ca="1" si="63"/>
        <v>0</v>
      </c>
      <c r="Z794" s="101">
        <f t="shared" ca="1" si="64"/>
        <v>0</v>
      </c>
      <c r="AA794" s="163" t="str">
        <f t="shared" ca="1" si="65"/>
        <v/>
      </c>
      <c r="AB794" s="190" t="str" cm="1">
        <f t="array" aca="1" ref="AB794" ca="1">_xlfn.IFS(Z794=0,"",Z794&gt;2.9,0,Z794&gt;2.4,0.25,Z794&gt;1.9,0.5,Z794&gt;1.5,0.75,Z794&lt;1.6,1)</f>
        <v/>
      </c>
      <c r="AC794" s="191" t="str" cm="1">
        <f t="array" aca="1" ref="AC794" ca="1">_xlfn.IFS(F794=0," ",F794="ALTERNATIVO","REVISAR",F794="REGULAR","NO APLICA")</f>
        <v xml:space="preserve"> </v>
      </c>
      <c r="AD794" s="192" t="str" cm="1">
        <f t="array" ref="AD794">IFERROR(_xlfn.IFS(AND(L794="si",M794="si"),1,AND(L794="no",M794="si"),0.5,AND(L794="si",M794="no"),0.5,AND(L794="no",M794="no"),0),"")</f>
        <v/>
      </c>
    </row>
    <row r="795" spans="1:30">
      <c r="A795" s="101">
        <f ca="1"/>
        <v>0</v>
      </c>
      <c r="B795" s="101">
        <f ca="1"/>
        <v>0</v>
      </c>
      <c r="C795" s="101">
        <f ca="1"/>
        <v>0</v>
      </c>
      <c r="D795" s="101">
        <f ca="1"/>
        <v>0</v>
      </c>
      <c r="E795" s="101">
        <f ca="1"/>
        <v>0</v>
      </c>
      <c r="F795" s="101">
        <f ca="1"/>
        <v>0</v>
      </c>
      <c r="G795" s="101">
        <f ca="1"/>
        <v>0</v>
      </c>
      <c r="H795" s="101">
        <f ca="1"/>
        <v>0</v>
      </c>
      <c r="I795" s="101">
        <f ca="1"/>
        <v>0</v>
      </c>
      <c r="J795" s="101">
        <f ca="1"/>
        <v>0</v>
      </c>
      <c r="L795" s="205"/>
      <c r="M795" s="205"/>
      <c r="S795" s="92">
        <f t="shared" ca="1" si="62"/>
        <v>0</v>
      </c>
      <c r="U795" s="91">
        <f t="shared" ca="1" si="61"/>
        <v>0</v>
      </c>
      <c r="V795" s="91">
        <f t="shared" ca="1" si="61"/>
        <v>0</v>
      </c>
      <c r="W795" s="91">
        <f t="shared" ca="1" si="61"/>
        <v>0</v>
      </c>
      <c r="X795" s="91" t="str" cm="1">
        <f t="array" aca="1" ref="X795" ca="1">IFERROR(_xlfn.IFS(W795="E",1,W795="G/2",$I$3/2,W795="G/5",$I$3/5,W795="G/10",$I$3/10,W795="i",$I$3),"")</f>
        <v/>
      </c>
      <c r="Y795" s="189">
        <f t="shared" ca="1" si="63"/>
        <v>0</v>
      </c>
      <c r="Z795" s="101">
        <f t="shared" ca="1" si="64"/>
        <v>0</v>
      </c>
      <c r="AA795" s="163" t="str">
        <f t="shared" ca="1" si="65"/>
        <v/>
      </c>
      <c r="AB795" s="190" t="str" cm="1">
        <f t="array" aca="1" ref="AB795" ca="1">_xlfn.IFS(Z795=0,"",Z795&gt;2.9,0,Z795&gt;2.4,0.25,Z795&gt;1.9,0.5,Z795&gt;1.5,0.75,Z795&lt;1.6,1)</f>
        <v/>
      </c>
      <c r="AC795" s="191" t="str" cm="1">
        <f t="array" aca="1" ref="AC795" ca="1">_xlfn.IFS(F795=0," ",F795="ALTERNATIVO","REVISAR",F795="REGULAR","NO APLICA")</f>
        <v xml:space="preserve"> </v>
      </c>
      <c r="AD795" s="192" t="str" cm="1">
        <f t="array" ref="AD795">IFERROR(_xlfn.IFS(AND(L795="si",M795="si"),1,AND(L795="no",M795="si"),0.5,AND(L795="si",M795="no"),0.5,AND(L795="no",M795="no"),0),"")</f>
        <v/>
      </c>
    </row>
    <row r="796" spans="1:30">
      <c r="A796" s="101">
        <f ca="1"/>
        <v>0</v>
      </c>
      <c r="B796" s="101">
        <f ca="1"/>
        <v>0</v>
      </c>
      <c r="C796" s="101">
        <f ca="1"/>
        <v>0</v>
      </c>
      <c r="D796" s="101">
        <f ca="1"/>
        <v>0</v>
      </c>
      <c r="E796" s="101">
        <f ca="1"/>
        <v>0</v>
      </c>
      <c r="F796" s="101">
        <f ca="1"/>
        <v>0</v>
      </c>
      <c r="G796" s="101">
        <f ca="1"/>
        <v>0</v>
      </c>
      <c r="H796" s="101">
        <f ca="1"/>
        <v>0</v>
      </c>
      <c r="I796" s="101">
        <f ca="1"/>
        <v>0</v>
      </c>
      <c r="J796" s="101">
        <f ca="1"/>
        <v>0</v>
      </c>
      <c r="L796" s="205"/>
      <c r="M796" s="205"/>
      <c r="S796" s="92">
        <f t="shared" ca="1" si="62"/>
        <v>0</v>
      </c>
      <c r="U796" s="91">
        <f t="shared" ca="1" si="61"/>
        <v>0</v>
      </c>
      <c r="V796" s="91">
        <f t="shared" ca="1" si="61"/>
        <v>0</v>
      </c>
      <c r="W796" s="91">
        <f t="shared" ca="1" si="61"/>
        <v>0</v>
      </c>
      <c r="X796" s="91" t="str" cm="1">
        <f t="array" aca="1" ref="X796" ca="1">IFERROR(_xlfn.IFS(W796="E",1,W796="G/2",$I$3/2,W796="G/5",$I$3/5,W796="G/10",$I$3/10,W796="i",$I$3),"")</f>
        <v/>
      </c>
      <c r="Y796" s="189">
        <f t="shared" ca="1" si="63"/>
        <v>0</v>
      </c>
      <c r="Z796" s="101">
        <f t="shared" ca="1" si="64"/>
        <v>0</v>
      </c>
      <c r="AA796" s="163" t="str">
        <f t="shared" ca="1" si="65"/>
        <v/>
      </c>
      <c r="AB796" s="190" t="str" cm="1">
        <f t="array" aca="1" ref="AB796" ca="1">_xlfn.IFS(Z796=0,"",Z796&gt;2.9,0,Z796&gt;2.4,0.25,Z796&gt;1.9,0.5,Z796&gt;1.5,0.75,Z796&lt;1.6,1)</f>
        <v/>
      </c>
      <c r="AC796" s="191" t="str" cm="1">
        <f t="array" aca="1" ref="AC796" ca="1">_xlfn.IFS(F796=0," ",F796="ALTERNATIVO","REVISAR",F796="REGULAR","NO APLICA")</f>
        <v xml:space="preserve"> </v>
      </c>
      <c r="AD796" s="192" t="str" cm="1">
        <f t="array" ref="AD796">IFERROR(_xlfn.IFS(AND(L796="si",M796="si"),1,AND(L796="no",M796="si"),0.5,AND(L796="si",M796="no"),0.5,AND(L796="no",M796="no"),0),"")</f>
        <v/>
      </c>
    </row>
    <row r="797" spans="1:30">
      <c r="A797" s="101">
        <f ca="1"/>
        <v>0</v>
      </c>
      <c r="B797" s="101">
        <f ca="1"/>
        <v>0</v>
      </c>
      <c r="C797" s="101">
        <f ca="1"/>
        <v>0</v>
      </c>
      <c r="D797" s="101">
        <f ca="1"/>
        <v>0</v>
      </c>
      <c r="E797" s="101">
        <f ca="1"/>
        <v>0</v>
      </c>
      <c r="F797" s="101">
        <f ca="1"/>
        <v>0</v>
      </c>
      <c r="G797" s="101">
        <f ca="1"/>
        <v>0</v>
      </c>
      <c r="H797" s="101">
        <f ca="1"/>
        <v>0</v>
      </c>
      <c r="I797" s="101">
        <f ca="1"/>
        <v>0</v>
      </c>
      <c r="J797" s="101">
        <f ca="1"/>
        <v>0</v>
      </c>
      <c r="L797" s="205"/>
      <c r="M797" s="205"/>
      <c r="S797" s="92">
        <f t="shared" ca="1" si="62"/>
        <v>0</v>
      </c>
      <c r="U797" s="91">
        <f t="shared" ca="1" si="61"/>
        <v>0</v>
      </c>
      <c r="V797" s="91">
        <f t="shared" ca="1" si="61"/>
        <v>0</v>
      </c>
      <c r="W797" s="91">
        <f t="shared" ca="1" si="61"/>
        <v>0</v>
      </c>
      <c r="X797" s="91" t="str" cm="1">
        <f t="array" aca="1" ref="X797" ca="1">IFERROR(_xlfn.IFS(W797="E",1,W797="G/2",$I$3/2,W797="G/5",$I$3/5,W797="G/10",$I$3/10,W797="i",$I$3),"")</f>
        <v/>
      </c>
      <c r="Y797" s="189">
        <f t="shared" ca="1" si="63"/>
        <v>0</v>
      </c>
      <c r="Z797" s="101">
        <f t="shared" ca="1" si="64"/>
        <v>0</v>
      </c>
      <c r="AA797" s="163" t="str">
        <f t="shared" ca="1" si="65"/>
        <v/>
      </c>
      <c r="AB797" s="190" t="str" cm="1">
        <f t="array" aca="1" ref="AB797" ca="1">_xlfn.IFS(Z797=0,"",Z797&gt;2.9,0,Z797&gt;2.4,0.25,Z797&gt;1.9,0.5,Z797&gt;1.5,0.75,Z797&lt;1.6,1)</f>
        <v/>
      </c>
      <c r="AC797" s="191" t="str" cm="1">
        <f t="array" aca="1" ref="AC797" ca="1">_xlfn.IFS(F797=0," ",F797="ALTERNATIVO","REVISAR",F797="REGULAR","NO APLICA")</f>
        <v xml:space="preserve"> </v>
      </c>
      <c r="AD797" s="192" t="str" cm="1">
        <f t="array" ref="AD797">IFERROR(_xlfn.IFS(AND(L797="si",M797="si"),1,AND(L797="no",M797="si"),0.5,AND(L797="si",M797="no"),0.5,AND(L797="no",M797="no"),0),"")</f>
        <v/>
      </c>
    </row>
    <row r="798" spans="1:30">
      <c r="A798" s="101">
        <f ca="1"/>
        <v>0</v>
      </c>
      <c r="B798" s="101">
        <f ca="1"/>
        <v>0</v>
      </c>
      <c r="C798" s="101">
        <f ca="1"/>
        <v>0</v>
      </c>
      <c r="D798" s="101">
        <f ca="1"/>
        <v>0</v>
      </c>
      <c r="E798" s="101">
        <f ca="1"/>
        <v>0</v>
      </c>
      <c r="F798" s="101">
        <f ca="1"/>
        <v>0</v>
      </c>
      <c r="G798" s="101">
        <f ca="1"/>
        <v>0</v>
      </c>
      <c r="H798" s="101">
        <f ca="1"/>
        <v>0</v>
      </c>
      <c r="I798" s="101">
        <f ca="1"/>
        <v>0</v>
      </c>
      <c r="J798" s="101">
        <f ca="1"/>
        <v>0</v>
      </c>
      <c r="L798" s="205"/>
      <c r="M798" s="205"/>
      <c r="S798" s="92">
        <f t="shared" ca="1" si="62"/>
        <v>0</v>
      </c>
      <c r="U798" s="91">
        <f t="shared" ca="1" si="61"/>
        <v>0</v>
      </c>
      <c r="V798" s="91">
        <f t="shared" ca="1" si="61"/>
        <v>0</v>
      </c>
      <c r="W798" s="91">
        <f t="shared" ca="1" si="61"/>
        <v>0</v>
      </c>
      <c r="X798" s="91" t="str" cm="1">
        <f t="array" aca="1" ref="X798" ca="1">IFERROR(_xlfn.IFS(W798="E",1,W798="G/2",$I$3/2,W798="G/5",$I$3/5,W798="G/10",$I$3/10,W798="i",$I$3),"")</f>
        <v/>
      </c>
      <c r="Y798" s="189">
        <f t="shared" ca="1" si="63"/>
        <v>0</v>
      </c>
      <c r="Z798" s="101">
        <f t="shared" ca="1" si="64"/>
        <v>0</v>
      </c>
      <c r="AA798" s="163" t="str">
        <f t="shared" ca="1" si="65"/>
        <v/>
      </c>
      <c r="AB798" s="190" t="str" cm="1">
        <f t="array" aca="1" ref="AB798" ca="1">_xlfn.IFS(Z798=0,"",Z798&gt;2.9,0,Z798&gt;2.4,0.25,Z798&gt;1.9,0.5,Z798&gt;1.5,0.75,Z798&lt;1.6,1)</f>
        <v/>
      </c>
      <c r="AC798" s="191" t="str" cm="1">
        <f t="array" aca="1" ref="AC798" ca="1">_xlfn.IFS(F798=0," ",F798="ALTERNATIVO","REVISAR",F798="REGULAR","NO APLICA")</f>
        <v xml:space="preserve"> </v>
      </c>
      <c r="AD798" s="192" t="str" cm="1">
        <f t="array" ref="AD798">IFERROR(_xlfn.IFS(AND(L798="si",M798="si"),1,AND(L798="no",M798="si"),0.5,AND(L798="si",M798="no"),0.5,AND(L798="no",M798="no"),0),"")</f>
        <v/>
      </c>
    </row>
    <row r="799" spans="1:30">
      <c r="A799" s="101">
        <f ca="1"/>
        <v>0</v>
      </c>
      <c r="B799" s="101">
        <f ca="1"/>
        <v>0</v>
      </c>
      <c r="C799" s="101">
        <f ca="1"/>
        <v>0</v>
      </c>
      <c r="D799" s="101">
        <f ca="1"/>
        <v>0</v>
      </c>
      <c r="E799" s="101">
        <f ca="1"/>
        <v>0</v>
      </c>
      <c r="F799" s="101">
        <f ca="1"/>
        <v>0</v>
      </c>
      <c r="G799" s="101">
        <f ca="1"/>
        <v>0</v>
      </c>
      <c r="H799" s="101">
        <f ca="1"/>
        <v>0</v>
      </c>
      <c r="I799" s="101">
        <f ca="1"/>
        <v>0</v>
      </c>
      <c r="J799" s="101">
        <f ca="1"/>
        <v>0</v>
      </c>
      <c r="L799" s="205"/>
      <c r="M799" s="205"/>
      <c r="S799" s="92">
        <f t="shared" ca="1" si="62"/>
        <v>0</v>
      </c>
      <c r="U799" s="91">
        <f t="shared" ca="1" si="61"/>
        <v>0</v>
      </c>
      <c r="V799" s="91">
        <f t="shared" ca="1" si="61"/>
        <v>0</v>
      </c>
      <c r="W799" s="91">
        <f t="shared" ca="1" si="61"/>
        <v>0</v>
      </c>
      <c r="X799" s="91" t="str" cm="1">
        <f t="array" aca="1" ref="X799" ca="1">IFERROR(_xlfn.IFS(W799="E",1,W799="G/2",$I$3/2,W799="G/5",$I$3/5,W799="G/10",$I$3/10,W799="i",$I$3),"")</f>
        <v/>
      </c>
      <c r="Y799" s="189">
        <f t="shared" ca="1" si="63"/>
        <v>0</v>
      </c>
      <c r="Z799" s="101">
        <f t="shared" ca="1" si="64"/>
        <v>0</v>
      </c>
      <c r="AA799" s="163" t="str">
        <f t="shared" ca="1" si="65"/>
        <v/>
      </c>
      <c r="AB799" s="190" t="str" cm="1">
        <f t="array" aca="1" ref="AB799" ca="1">_xlfn.IFS(Z799=0,"",Z799&gt;2.9,0,Z799&gt;2.4,0.25,Z799&gt;1.9,0.5,Z799&gt;1.5,0.75,Z799&lt;1.6,1)</f>
        <v/>
      </c>
      <c r="AC799" s="191" t="str" cm="1">
        <f t="array" aca="1" ref="AC799" ca="1">_xlfn.IFS(F799=0," ",F799="ALTERNATIVO","REVISAR",F799="REGULAR","NO APLICA")</f>
        <v xml:space="preserve"> </v>
      </c>
      <c r="AD799" s="192" t="str" cm="1">
        <f t="array" ref="AD799">IFERROR(_xlfn.IFS(AND(L799="si",M799="si"),1,AND(L799="no",M799="si"),0.5,AND(L799="si",M799="no"),0.5,AND(L799="no",M799="no"),0),"")</f>
        <v/>
      </c>
    </row>
    <row r="800" spans="1:30">
      <c r="A800" s="101">
        <f ca="1"/>
        <v>0</v>
      </c>
      <c r="B800" s="101">
        <f ca="1"/>
        <v>0</v>
      </c>
      <c r="C800" s="101">
        <f ca="1"/>
        <v>0</v>
      </c>
      <c r="D800" s="101">
        <f ca="1"/>
        <v>0</v>
      </c>
      <c r="E800" s="101">
        <f ca="1"/>
        <v>0</v>
      </c>
      <c r="F800" s="101">
        <f ca="1"/>
        <v>0</v>
      </c>
      <c r="G800" s="101">
        <f ca="1"/>
        <v>0</v>
      </c>
      <c r="H800" s="101">
        <f ca="1"/>
        <v>0</v>
      </c>
      <c r="I800" s="101">
        <f ca="1"/>
        <v>0</v>
      </c>
      <c r="J800" s="101">
        <f ca="1"/>
        <v>0</v>
      </c>
      <c r="L800" s="205"/>
      <c r="M800" s="205"/>
      <c r="S800" s="92">
        <f t="shared" ca="1" si="62"/>
        <v>0</v>
      </c>
      <c r="U800" s="91">
        <f t="shared" ca="1" si="61"/>
        <v>0</v>
      </c>
      <c r="V800" s="91">
        <f t="shared" ca="1" si="61"/>
        <v>0</v>
      </c>
      <c r="W800" s="91">
        <f t="shared" ca="1" si="61"/>
        <v>0</v>
      </c>
      <c r="X800" s="91" t="str" cm="1">
        <f t="array" aca="1" ref="X800" ca="1">IFERROR(_xlfn.IFS(W800="E",1,W800="G/2",$I$3/2,W800="G/5",$I$3/5,W800="G/10",$I$3/10,W800="i",$I$3),"")</f>
        <v/>
      </c>
      <c r="Y800" s="189">
        <f t="shared" ca="1" si="63"/>
        <v>0</v>
      </c>
      <c r="Z800" s="101">
        <f t="shared" ca="1" si="64"/>
        <v>0</v>
      </c>
      <c r="AA800" s="163" t="str">
        <f t="shared" ca="1" si="65"/>
        <v/>
      </c>
      <c r="AB800" s="190" t="str" cm="1">
        <f t="array" aca="1" ref="AB800" ca="1">_xlfn.IFS(Z800=0,"",Z800&gt;2.9,0,Z800&gt;2.4,0.25,Z800&gt;1.9,0.5,Z800&gt;1.5,0.75,Z800&lt;1.6,1)</f>
        <v/>
      </c>
      <c r="AC800" s="191" t="str" cm="1">
        <f t="array" aca="1" ref="AC800" ca="1">_xlfn.IFS(F800=0," ",F800="ALTERNATIVO","REVISAR",F800="REGULAR","NO APLICA")</f>
        <v xml:space="preserve"> </v>
      </c>
      <c r="AD800" s="192" t="str" cm="1">
        <f t="array" ref="AD800">IFERROR(_xlfn.IFS(AND(L800="si",M800="si"),1,AND(L800="no",M800="si"),0.5,AND(L800="si",M800="no"),0.5,AND(L800="no",M800="no"),0),"")</f>
        <v/>
      </c>
    </row>
    <row r="801" spans="1:30">
      <c r="A801" s="101">
        <f ca="1"/>
        <v>0</v>
      </c>
      <c r="B801" s="101">
        <f ca="1"/>
        <v>0</v>
      </c>
      <c r="C801" s="101">
        <f ca="1"/>
        <v>0</v>
      </c>
      <c r="D801" s="101">
        <f ca="1"/>
        <v>0</v>
      </c>
      <c r="E801" s="101">
        <f ca="1"/>
        <v>0</v>
      </c>
      <c r="F801" s="101">
        <f ca="1"/>
        <v>0</v>
      </c>
      <c r="G801" s="101">
        <f ca="1"/>
        <v>0</v>
      </c>
      <c r="H801" s="101">
        <f ca="1"/>
        <v>0</v>
      </c>
      <c r="I801" s="101">
        <f ca="1"/>
        <v>0</v>
      </c>
      <c r="J801" s="101">
        <f ca="1"/>
        <v>0</v>
      </c>
      <c r="L801" s="205"/>
      <c r="M801" s="205"/>
      <c r="S801" s="92">
        <f t="shared" ca="1" si="62"/>
        <v>0</v>
      </c>
      <c r="U801" s="91">
        <f t="shared" ca="1" si="61"/>
        <v>0</v>
      </c>
      <c r="V801" s="91">
        <f t="shared" ca="1" si="61"/>
        <v>0</v>
      </c>
      <c r="W801" s="91">
        <f t="shared" ca="1" si="61"/>
        <v>0</v>
      </c>
      <c r="X801" s="91" t="str" cm="1">
        <f t="array" aca="1" ref="X801" ca="1">IFERROR(_xlfn.IFS(W801="E",1,W801="G/2",$I$3/2,W801="G/5",$I$3/5,W801="G/10",$I$3/10,W801="i",$I$3),"")</f>
        <v/>
      </c>
      <c r="Y801" s="189">
        <f t="shared" ca="1" si="63"/>
        <v>0</v>
      </c>
      <c r="Z801" s="101">
        <f t="shared" ca="1" si="64"/>
        <v>0</v>
      </c>
      <c r="AA801" s="163" t="str">
        <f t="shared" ca="1" si="65"/>
        <v/>
      </c>
      <c r="AB801" s="190" t="str" cm="1">
        <f t="array" aca="1" ref="AB801" ca="1">_xlfn.IFS(Z801=0,"",Z801&gt;2.9,0,Z801&gt;2.4,0.25,Z801&gt;1.9,0.5,Z801&gt;1.5,0.75,Z801&lt;1.6,1)</f>
        <v/>
      </c>
      <c r="AC801" s="191" t="str" cm="1">
        <f t="array" aca="1" ref="AC801" ca="1">_xlfn.IFS(F801=0," ",F801="ALTERNATIVO","REVISAR",F801="REGULAR","NO APLICA")</f>
        <v xml:space="preserve"> </v>
      </c>
      <c r="AD801" s="192" t="str" cm="1">
        <f t="array" ref="AD801">IFERROR(_xlfn.IFS(AND(L801="si",M801="si"),1,AND(L801="no",M801="si"),0.5,AND(L801="si",M801="no"),0.5,AND(L801="no",M801="no"),0),"")</f>
        <v/>
      </c>
    </row>
    <row r="802" spans="1:30">
      <c r="A802" s="101">
        <f ca="1"/>
        <v>0</v>
      </c>
      <c r="B802" s="101">
        <f ca="1"/>
        <v>0</v>
      </c>
      <c r="C802" s="101">
        <f ca="1"/>
        <v>0</v>
      </c>
      <c r="D802" s="101">
        <f ca="1"/>
        <v>0</v>
      </c>
      <c r="E802" s="101">
        <f ca="1"/>
        <v>0</v>
      </c>
      <c r="F802" s="101">
        <f ca="1"/>
        <v>0</v>
      </c>
      <c r="G802" s="101">
        <f ca="1"/>
        <v>0</v>
      </c>
      <c r="H802" s="101">
        <f ca="1"/>
        <v>0</v>
      </c>
      <c r="I802" s="101">
        <f ca="1"/>
        <v>0</v>
      </c>
      <c r="J802" s="101">
        <f ca="1"/>
        <v>0</v>
      </c>
      <c r="L802" s="205"/>
      <c r="M802" s="205"/>
      <c r="S802" s="92">
        <f t="shared" ca="1" si="62"/>
        <v>0</v>
      </c>
      <c r="U802" s="91">
        <f t="shared" ca="1" si="61"/>
        <v>0</v>
      </c>
      <c r="V802" s="91">
        <f t="shared" ca="1" si="61"/>
        <v>0</v>
      </c>
      <c r="W802" s="91">
        <f t="shared" ca="1" si="61"/>
        <v>0</v>
      </c>
      <c r="X802" s="91" t="str" cm="1">
        <f t="array" aca="1" ref="X802" ca="1">IFERROR(_xlfn.IFS(W802="E",1,W802="G/2",$I$3/2,W802="G/5",$I$3/5,W802="G/10",$I$3/10,W802="i",$I$3),"")</f>
        <v/>
      </c>
      <c r="Y802" s="189">
        <f t="shared" ca="1" si="63"/>
        <v>0</v>
      </c>
      <c r="Z802" s="101">
        <f t="shared" ca="1" si="64"/>
        <v>0</v>
      </c>
      <c r="AA802" s="163" t="str">
        <f t="shared" ca="1" si="65"/>
        <v/>
      </c>
      <c r="AB802" s="190" t="str" cm="1">
        <f t="array" aca="1" ref="AB802" ca="1">_xlfn.IFS(Z802=0,"",Z802&gt;2.9,0,Z802&gt;2.4,0.25,Z802&gt;1.9,0.5,Z802&gt;1.5,0.75,Z802&lt;1.6,1)</f>
        <v/>
      </c>
      <c r="AC802" s="191" t="str" cm="1">
        <f t="array" aca="1" ref="AC802" ca="1">_xlfn.IFS(F802=0," ",F802="ALTERNATIVO","REVISAR",F802="REGULAR","NO APLICA")</f>
        <v xml:space="preserve"> </v>
      </c>
      <c r="AD802" s="192" t="str" cm="1">
        <f t="array" ref="AD802">IFERROR(_xlfn.IFS(AND(L802="si",M802="si"),1,AND(L802="no",M802="si"),0.5,AND(L802="si",M802="no"),0.5,AND(L802="no",M802="no"),0),"")</f>
        <v/>
      </c>
    </row>
    <row r="803" spans="1:30">
      <c r="A803" s="101">
        <f ca="1"/>
        <v>0</v>
      </c>
      <c r="B803" s="101">
        <f ca="1"/>
        <v>0</v>
      </c>
      <c r="C803" s="101">
        <f ca="1"/>
        <v>0</v>
      </c>
      <c r="D803" s="101">
        <f ca="1"/>
        <v>0</v>
      </c>
      <c r="E803" s="101">
        <f ca="1"/>
        <v>0</v>
      </c>
      <c r="F803" s="101">
        <f ca="1"/>
        <v>0</v>
      </c>
      <c r="G803" s="101">
        <f ca="1"/>
        <v>0</v>
      </c>
      <c r="H803" s="101">
        <f ca="1"/>
        <v>0</v>
      </c>
      <c r="I803" s="101">
        <f ca="1"/>
        <v>0</v>
      </c>
      <c r="J803" s="101">
        <f ca="1"/>
        <v>0</v>
      </c>
      <c r="L803" s="205"/>
      <c r="M803" s="205"/>
      <c r="S803" s="92">
        <f t="shared" ca="1" si="62"/>
        <v>0</v>
      </c>
      <c r="U803" s="91">
        <f t="shared" ca="1" si="61"/>
        <v>0</v>
      </c>
      <c r="V803" s="91">
        <f t="shared" ca="1" si="61"/>
        <v>0</v>
      </c>
      <c r="W803" s="91">
        <f t="shared" ca="1" si="61"/>
        <v>0</v>
      </c>
      <c r="X803" s="91" t="str" cm="1">
        <f t="array" aca="1" ref="X803" ca="1">IFERROR(_xlfn.IFS(W803="E",1,W803="G/2",$I$3/2,W803="G/5",$I$3/5,W803="G/10",$I$3/10,W803="i",$I$3),"")</f>
        <v/>
      </c>
      <c r="Y803" s="189">
        <f t="shared" ca="1" si="63"/>
        <v>0</v>
      </c>
      <c r="Z803" s="101">
        <f t="shared" ca="1" si="64"/>
        <v>0</v>
      </c>
      <c r="AA803" s="163" t="str">
        <f t="shared" ca="1" si="65"/>
        <v/>
      </c>
      <c r="AB803" s="190" t="str" cm="1">
        <f t="array" aca="1" ref="AB803" ca="1">_xlfn.IFS(Z803=0,"",Z803&gt;2.9,0,Z803&gt;2.4,0.25,Z803&gt;1.9,0.5,Z803&gt;1.5,0.75,Z803&lt;1.6,1)</f>
        <v/>
      </c>
      <c r="AC803" s="191" t="str" cm="1">
        <f t="array" aca="1" ref="AC803" ca="1">_xlfn.IFS(F803=0," ",F803="ALTERNATIVO","REVISAR",F803="REGULAR","NO APLICA")</f>
        <v xml:space="preserve"> </v>
      </c>
      <c r="AD803" s="192" t="str" cm="1">
        <f t="array" ref="AD803">IFERROR(_xlfn.IFS(AND(L803="si",M803="si"),1,AND(L803="no",M803="si"),0.5,AND(L803="si",M803="no"),0.5,AND(L803="no",M803="no"),0),"")</f>
        <v/>
      </c>
    </row>
    <row r="804" spans="1:30">
      <c r="A804" s="101">
        <f ca="1"/>
        <v>0</v>
      </c>
      <c r="B804" s="101">
        <f ca="1"/>
        <v>0</v>
      </c>
      <c r="C804" s="101">
        <f ca="1"/>
        <v>0</v>
      </c>
      <c r="D804" s="101">
        <f ca="1"/>
        <v>0</v>
      </c>
      <c r="E804" s="101">
        <f ca="1"/>
        <v>0</v>
      </c>
      <c r="F804" s="101">
        <f ca="1"/>
        <v>0</v>
      </c>
      <c r="G804" s="101">
        <f ca="1"/>
        <v>0</v>
      </c>
      <c r="H804" s="101">
        <f ca="1"/>
        <v>0</v>
      </c>
      <c r="I804" s="101">
        <f ca="1"/>
        <v>0</v>
      </c>
      <c r="J804" s="101">
        <f ca="1"/>
        <v>0</v>
      </c>
      <c r="L804" s="205"/>
      <c r="M804" s="205"/>
      <c r="S804" s="92">
        <f t="shared" ca="1" si="62"/>
        <v>0</v>
      </c>
      <c r="U804" s="91">
        <f t="shared" ca="1" si="61"/>
        <v>0</v>
      </c>
      <c r="V804" s="91">
        <f t="shared" ca="1" si="61"/>
        <v>0</v>
      </c>
      <c r="W804" s="91">
        <f t="shared" ca="1" si="61"/>
        <v>0</v>
      </c>
      <c r="X804" s="91" t="str" cm="1">
        <f t="array" aca="1" ref="X804" ca="1">IFERROR(_xlfn.IFS(W804="E",1,W804="G/2",$I$3/2,W804="G/5",$I$3/5,W804="G/10",$I$3/10,W804="i",$I$3),"")</f>
        <v/>
      </c>
      <c r="Y804" s="189">
        <f t="shared" ca="1" si="63"/>
        <v>0</v>
      </c>
      <c r="Z804" s="101">
        <f t="shared" ca="1" si="64"/>
        <v>0</v>
      </c>
      <c r="AA804" s="163" t="str">
        <f t="shared" ca="1" si="65"/>
        <v/>
      </c>
      <c r="AB804" s="190" t="str" cm="1">
        <f t="array" aca="1" ref="AB804" ca="1">_xlfn.IFS(Z804=0,"",Z804&gt;2.9,0,Z804&gt;2.4,0.25,Z804&gt;1.9,0.5,Z804&gt;1.5,0.75,Z804&lt;1.6,1)</f>
        <v/>
      </c>
      <c r="AC804" s="191" t="str" cm="1">
        <f t="array" aca="1" ref="AC804" ca="1">_xlfn.IFS(F804=0," ",F804="ALTERNATIVO","REVISAR",F804="REGULAR","NO APLICA")</f>
        <v xml:space="preserve"> </v>
      </c>
      <c r="AD804" s="192" t="str" cm="1">
        <f t="array" ref="AD804">IFERROR(_xlfn.IFS(AND(L804="si",M804="si"),1,AND(L804="no",M804="si"),0.5,AND(L804="si",M804="no"),0.5,AND(L804="no",M804="no"),0),"")</f>
        <v/>
      </c>
    </row>
    <row r="805" spans="1:30">
      <c r="A805" s="101">
        <f ca="1"/>
        <v>0</v>
      </c>
      <c r="B805" s="101">
        <f ca="1"/>
        <v>0</v>
      </c>
      <c r="C805" s="101">
        <f ca="1"/>
        <v>0</v>
      </c>
      <c r="D805" s="101">
        <f ca="1"/>
        <v>0</v>
      </c>
      <c r="E805" s="101">
        <f ca="1"/>
        <v>0</v>
      </c>
      <c r="F805" s="101">
        <f ca="1"/>
        <v>0</v>
      </c>
      <c r="G805" s="101">
        <f ca="1"/>
        <v>0</v>
      </c>
      <c r="H805" s="101">
        <f ca="1"/>
        <v>0</v>
      </c>
      <c r="I805" s="101">
        <f ca="1"/>
        <v>0</v>
      </c>
      <c r="J805" s="101">
        <f ca="1"/>
        <v>0</v>
      </c>
      <c r="L805" s="205"/>
      <c r="M805" s="205"/>
      <c r="S805" s="92">
        <f t="shared" ca="1" si="62"/>
        <v>0</v>
      </c>
      <c r="U805" s="91">
        <f t="shared" ref="U805:W868" ca="1" si="66">IFERROR(A805,"")</f>
        <v>0</v>
      </c>
      <c r="V805" s="91">
        <f t="shared" ca="1" si="66"/>
        <v>0</v>
      </c>
      <c r="W805" s="91">
        <f t="shared" ca="1" si="66"/>
        <v>0</v>
      </c>
      <c r="X805" s="91" t="str" cm="1">
        <f t="array" aca="1" ref="X805" ca="1">IFERROR(_xlfn.IFS(W805="E",1,W805="G/2",$I$3/2,W805="G/5",$I$3/5,W805="G/10",$I$3/10,W805="i",$I$3),"")</f>
        <v/>
      </c>
      <c r="Y805" s="189">
        <f t="shared" ca="1" si="63"/>
        <v>0</v>
      </c>
      <c r="Z805" s="101">
        <f t="shared" ca="1" si="64"/>
        <v>0</v>
      </c>
      <c r="AA805" s="163" t="str">
        <f t="shared" ca="1" si="65"/>
        <v/>
      </c>
      <c r="AB805" s="190" t="str" cm="1">
        <f t="array" aca="1" ref="AB805" ca="1">_xlfn.IFS(Z805=0,"",Z805&gt;2.9,0,Z805&gt;2.4,0.25,Z805&gt;1.9,0.5,Z805&gt;1.5,0.75,Z805&lt;1.6,1)</f>
        <v/>
      </c>
      <c r="AC805" s="191" t="str" cm="1">
        <f t="array" aca="1" ref="AC805" ca="1">_xlfn.IFS(F805=0," ",F805="ALTERNATIVO","REVISAR",F805="REGULAR","NO APLICA")</f>
        <v xml:space="preserve"> </v>
      </c>
      <c r="AD805" s="192" t="str" cm="1">
        <f t="array" ref="AD805">IFERROR(_xlfn.IFS(AND(L805="si",M805="si"),1,AND(L805="no",M805="si"),0.5,AND(L805="si",M805="no"),0.5,AND(L805="no",M805="no"),0),"")</f>
        <v/>
      </c>
    </row>
    <row r="806" spans="1:30">
      <c r="A806" s="101">
        <f ca="1"/>
        <v>0</v>
      </c>
      <c r="B806" s="101">
        <f ca="1"/>
        <v>0</v>
      </c>
      <c r="C806" s="101">
        <f ca="1"/>
        <v>0</v>
      </c>
      <c r="D806" s="101">
        <f ca="1"/>
        <v>0</v>
      </c>
      <c r="E806" s="101">
        <f ca="1"/>
        <v>0</v>
      </c>
      <c r="F806" s="101">
        <f ca="1"/>
        <v>0</v>
      </c>
      <c r="G806" s="101">
        <f ca="1"/>
        <v>0</v>
      </c>
      <c r="H806" s="101">
        <f ca="1"/>
        <v>0</v>
      </c>
      <c r="I806" s="101">
        <f ca="1"/>
        <v>0</v>
      </c>
      <c r="J806" s="101">
        <f ca="1"/>
        <v>0</v>
      </c>
      <c r="L806" s="205"/>
      <c r="M806" s="205"/>
      <c r="S806" s="92">
        <f t="shared" ca="1" si="62"/>
        <v>0</v>
      </c>
      <c r="U806" s="91">
        <f t="shared" ca="1" si="66"/>
        <v>0</v>
      </c>
      <c r="V806" s="91">
        <f t="shared" ca="1" si="66"/>
        <v>0</v>
      </c>
      <c r="W806" s="91">
        <f t="shared" ca="1" si="66"/>
        <v>0</v>
      </c>
      <c r="X806" s="91" t="str" cm="1">
        <f t="array" aca="1" ref="X806" ca="1">IFERROR(_xlfn.IFS(W806="E",1,W806="G/2",$I$3/2,W806="G/5",$I$3/5,W806="G/10",$I$3/10,W806="i",$I$3),"")</f>
        <v/>
      </c>
      <c r="Y806" s="189">
        <f t="shared" ca="1" si="63"/>
        <v>0</v>
      </c>
      <c r="Z806" s="101">
        <f t="shared" ca="1" si="64"/>
        <v>0</v>
      </c>
      <c r="AA806" s="163" t="str">
        <f t="shared" ca="1" si="65"/>
        <v/>
      </c>
      <c r="AB806" s="190" t="str" cm="1">
        <f t="array" aca="1" ref="AB806" ca="1">_xlfn.IFS(Z806=0,"",Z806&gt;2.9,0,Z806&gt;2.4,0.25,Z806&gt;1.9,0.5,Z806&gt;1.5,0.75,Z806&lt;1.6,1)</f>
        <v/>
      </c>
      <c r="AC806" s="191" t="str" cm="1">
        <f t="array" aca="1" ref="AC806" ca="1">_xlfn.IFS(F806=0," ",F806="ALTERNATIVO","REVISAR",F806="REGULAR","NO APLICA")</f>
        <v xml:space="preserve"> </v>
      </c>
      <c r="AD806" s="192" t="str" cm="1">
        <f t="array" ref="AD806">IFERROR(_xlfn.IFS(AND(L806="si",M806="si"),1,AND(L806="no",M806="si"),0.5,AND(L806="si",M806="no"),0.5,AND(L806="no",M806="no"),0),"")</f>
        <v/>
      </c>
    </row>
    <row r="807" spans="1:30">
      <c r="A807" s="101">
        <f ca="1"/>
        <v>0</v>
      </c>
      <c r="B807" s="101">
        <f ca="1"/>
        <v>0</v>
      </c>
      <c r="C807" s="101">
        <f ca="1"/>
        <v>0</v>
      </c>
      <c r="D807" s="101">
        <f ca="1"/>
        <v>0</v>
      </c>
      <c r="E807" s="101">
        <f ca="1"/>
        <v>0</v>
      </c>
      <c r="F807" s="101">
        <f ca="1"/>
        <v>0</v>
      </c>
      <c r="G807" s="101">
        <f ca="1"/>
        <v>0</v>
      </c>
      <c r="H807" s="101">
        <f ca="1"/>
        <v>0</v>
      </c>
      <c r="I807" s="101">
        <f ca="1"/>
        <v>0</v>
      </c>
      <c r="J807" s="101">
        <f ca="1"/>
        <v>0</v>
      </c>
      <c r="L807" s="205"/>
      <c r="M807" s="205"/>
      <c r="S807" s="92">
        <f t="shared" ca="1" si="62"/>
        <v>0</v>
      </c>
      <c r="U807" s="91">
        <f t="shared" ca="1" si="66"/>
        <v>0</v>
      </c>
      <c r="V807" s="91">
        <f t="shared" ca="1" si="66"/>
        <v>0</v>
      </c>
      <c r="W807" s="91">
        <f t="shared" ca="1" si="66"/>
        <v>0</v>
      </c>
      <c r="X807" s="91" t="str" cm="1">
        <f t="array" aca="1" ref="X807" ca="1">IFERROR(_xlfn.IFS(W807="E",1,W807="G/2",$I$3/2,W807="G/5",$I$3/5,W807="G/10",$I$3/10,W807="i",$I$3),"")</f>
        <v/>
      </c>
      <c r="Y807" s="189">
        <f t="shared" ca="1" si="63"/>
        <v>0</v>
      </c>
      <c r="Z807" s="101">
        <f t="shared" ca="1" si="64"/>
        <v>0</v>
      </c>
      <c r="AA807" s="163" t="str">
        <f t="shared" ca="1" si="65"/>
        <v/>
      </c>
      <c r="AB807" s="190" t="str" cm="1">
        <f t="array" aca="1" ref="AB807" ca="1">_xlfn.IFS(Z807=0,"",Z807&gt;2.9,0,Z807&gt;2.4,0.25,Z807&gt;1.9,0.5,Z807&gt;1.5,0.75,Z807&lt;1.6,1)</f>
        <v/>
      </c>
      <c r="AC807" s="191" t="str" cm="1">
        <f t="array" aca="1" ref="AC807" ca="1">_xlfn.IFS(F807=0," ",F807="ALTERNATIVO","REVISAR",F807="REGULAR","NO APLICA")</f>
        <v xml:space="preserve"> </v>
      </c>
      <c r="AD807" s="192" t="str" cm="1">
        <f t="array" ref="AD807">IFERROR(_xlfn.IFS(AND(L807="si",M807="si"),1,AND(L807="no",M807="si"),0.5,AND(L807="si",M807="no"),0.5,AND(L807="no",M807="no"),0),"")</f>
        <v/>
      </c>
    </row>
    <row r="808" spans="1:30">
      <c r="A808" s="101">
        <f ca="1"/>
        <v>0</v>
      </c>
      <c r="B808" s="101">
        <f ca="1"/>
        <v>0</v>
      </c>
      <c r="C808" s="101">
        <f ca="1"/>
        <v>0</v>
      </c>
      <c r="D808" s="101">
        <f ca="1"/>
        <v>0</v>
      </c>
      <c r="E808" s="101">
        <f ca="1"/>
        <v>0</v>
      </c>
      <c r="F808" s="101">
        <f ca="1"/>
        <v>0</v>
      </c>
      <c r="G808" s="101">
        <f ca="1"/>
        <v>0</v>
      </c>
      <c r="H808" s="101">
        <f ca="1"/>
        <v>0</v>
      </c>
      <c r="I808" s="101">
        <f ca="1"/>
        <v>0</v>
      </c>
      <c r="J808" s="101">
        <f ca="1"/>
        <v>0</v>
      </c>
      <c r="L808" s="205"/>
      <c r="M808" s="205"/>
      <c r="S808" s="92">
        <f t="shared" ca="1" si="62"/>
        <v>0</v>
      </c>
      <c r="U808" s="91">
        <f t="shared" ca="1" si="66"/>
        <v>0</v>
      </c>
      <c r="V808" s="91">
        <f t="shared" ca="1" si="66"/>
        <v>0</v>
      </c>
      <c r="W808" s="91">
        <f t="shared" ca="1" si="66"/>
        <v>0</v>
      </c>
      <c r="X808" s="91" t="str" cm="1">
        <f t="array" aca="1" ref="X808" ca="1">IFERROR(_xlfn.IFS(W808="E",1,W808="G/2",$I$3/2,W808="G/5",$I$3/5,W808="G/10",$I$3/10,W808="i",$I$3),"")</f>
        <v/>
      </c>
      <c r="Y808" s="189">
        <f t="shared" ca="1" si="63"/>
        <v>0</v>
      </c>
      <c r="Z808" s="101">
        <f t="shared" ca="1" si="64"/>
        <v>0</v>
      </c>
      <c r="AA808" s="163" t="str">
        <f t="shared" ca="1" si="65"/>
        <v/>
      </c>
      <c r="AB808" s="190" t="str" cm="1">
        <f t="array" aca="1" ref="AB808" ca="1">_xlfn.IFS(Z808=0,"",Z808&gt;2.9,0,Z808&gt;2.4,0.25,Z808&gt;1.9,0.5,Z808&gt;1.5,0.75,Z808&lt;1.6,1)</f>
        <v/>
      </c>
      <c r="AC808" s="191" t="str" cm="1">
        <f t="array" aca="1" ref="AC808" ca="1">_xlfn.IFS(F808=0," ",F808="ALTERNATIVO","REVISAR",F808="REGULAR","NO APLICA")</f>
        <v xml:space="preserve"> </v>
      </c>
      <c r="AD808" s="192" t="str" cm="1">
        <f t="array" ref="AD808">IFERROR(_xlfn.IFS(AND(L808="si",M808="si"),1,AND(L808="no",M808="si"),0.5,AND(L808="si",M808="no"),0.5,AND(L808="no",M808="no"),0),"")</f>
        <v/>
      </c>
    </row>
    <row r="809" spans="1:30">
      <c r="A809" s="101">
        <f ca="1"/>
        <v>0</v>
      </c>
      <c r="B809" s="101">
        <f ca="1"/>
        <v>0</v>
      </c>
      <c r="C809" s="101">
        <f ca="1"/>
        <v>0</v>
      </c>
      <c r="D809" s="101">
        <f ca="1"/>
        <v>0</v>
      </c>
      <c r="E809" s="101">
        <f ca="1"/>
        <v>0</v>
      </c>
      <c r="F809" s="101">
        <f ca="1"/>
        <v>0</v>
      </c>
      <c r="G809" s="101">
        <f ca="1"/>
        <v>0</v>
      </c>
      <c r="H809" s="101">
        <f ca="1"/>
        <v>0</v>
      </c>
      <c r="I809" s="101">
        <f ca="1"/>
        <v>0</v>
      </c>
      <c r="J809" s="101">
        <f ca="1"/>
        <v>0</v>
      </c>
      <c r="L809" s="205"/>
      <c r="M809" s="205"/>
      <c r="S809" s="92">
        <f t="shared" ca="1" si="62"/>
        <v>0</v>
      </c>
      <c r="U809" s="91">
        <f t="shared" ca="1" si="66"/>
        <v>0</v>
      </c>
      <c r="V809" s="91">
        <f t="shared" ca="1" si="66"/>
        <v>0</v>
      </c>
      <c r="W809" s="91">
        <f t="shared" ca="1" si="66"/>
        <v>0</v>
      </c>
      <c r="X809" s="91" t="str" cm="1">
        <f t="array" aca="1" ref="X809" ca="1">IFERROR(_xlfn.IFS(W809="E",1,W809="G/2",$I$3/2,W809="G/5",$I$3/5,W809="G/10",$I$3/10,W809="i",$I$3),"")</f>
        <v/>
      </c>
      <c r="Y809" s="189">
        <f t="shared" ca="1" si="63"/>
        <v>0</v>
      </c>
      <c r="Z809" s="101">
        <f t="shared" ca="1" si="64"/>
        <v>0</v>
      </c>
      <c r="AA809" s="163" t="str">
        <f t="shared" ca="1" si="65"/>
        <v/>
      </c>
      <c r="AB809" s="190" t="str" cm="1">
        <f t="array" aca="1" ref="AB809" ca="1">_xlfn.IFS(Z809=0,"",Z809&gt;2.9,0,Z809&gt;2.4,0.25,Z809&gt;1.9,0.5,Z809&gt;1.5,0.75,Z809&lt;1.6,1)</f>
        <v/>
      </c>
      <c r="AC809" s="191" t="str" cm="1">
        <f t="array" aca="1" ref="AC809" ca="1">_xlfn.IFS(F809=0," ",F809="ALTERNATIVO","REVISAR",F809="REGULAR","NO APLICA")</f>
        <v xml:space="preserve"> </v>
      </c>
      <c r="AD809" s="192" t="str" cm="1">
        <f t="array" ref="AD809">IFERROR(_xlfn.IFS(AND(L809="si",M809="si"),1,AND(L809="no",M809="si"),0.5,AND(L809="si",M809="no"),0.5,AND(L809="no",M809="no"),0),"")</f>
        <v/>
      </c>
    </row>
    <row r="810" spans="1:30">
      <c r="A810" s="101">
        <f ca="1"/>
        <v>0</v>
      </c>
      <c r="B810" s="101">
        <f ca="1"/>
        <v>0</v>
      </c>
      <c r="C810" s="101">
        <f ca="1"/>
        <v>0</v>
      </c>
      <c r="D810" s="101">
        <f ca="1"/>
        <v>0</v>
      </c>
      <c r="E810" s="101">
        <f ca="1"/>
        <v>0</v>
      </c>
      <c r="F810" s="101">
        <f ca="1"/>
        <v>0</v>
      </c>
      <c r="G810" s="101">
        <f ca="1"/>
        <v>0</v>
      </c>
      <c r="H810" s="101">
        <f ca="1"/>
        <v>0</v>
      </c>
      <c r="I810" s="101">
        <f ca="1"/>
        <v>0</v>
      </c>
      <c r="J810" s="101">
        <f ca="1"/>
        <v>0</v>
      </c>
      <c r="L810" s="205"/>
      <c r="M810" s="205"/>
      <c r="S810" s="92">
        <f t="shared" ca="1" si="62"/>
        <v>0</v>
      </c>
      <c r="U810" s="91">
        <f t="shared" ca="1" si="66"/>
        <v>0</v>
      </c>
      <c r="V810" s="91">
        <f t="shared" ca="1" si="66"/>
        <v>0</v>
      </c>
      <c r="W810" s="91">
        <f t="shared" ca="1" si="66"/>
        <v>0</v>
      </c>
      <c r="X810" s="91" t="str" cm="1">
        <f t="array" aca="1" ref="X810" ca="1">IFERROR(_xlfn.IFS(W810="E",1,W810="G/2",$I$3/2,W810="G/5",$I$3/5,W810="G/10",$I$3/10,W810="i",$I$3),"")</f>
        <v/>
      </c>
      <c r="Y810" s="189">
        <f t="shared" ca="1" si="63"/>
        <v>0</v>
      </c>
      <c r="Z810" s="101">
        <f t="shared" ca="1" si="64"/>
        <v>0</v>
      </c>
      <c r="AA810" s="163" t="str">
        <f t="shared" ca="1" si="65"/>
        <v/>
      </c>
      <c r="AB810" s="190" t="str" cm="1">
        <f t="array" aca="1" ref="AB810" ca="1">_xlfn.IFS(Z810=0,"",Z810&gt;2.9,0,Z810&gt;2.4,0.25,Z810&gt;1.9,0.5,Z810&gt;1.5,0.75,Z810&lt;1.6,1)</f>
        <v/>
      </c>
      <c r="AC810" s="191" t="str" cm="1">
        <f t="array" aca="1" ref="AC810" ca="1">_xlfn.IFS(F810=0," ",F810="ALTERNATIVO","REVISAR",F810="REGULAR","NO APLICA")</f>
        <v xml:space="preserve"> </v>
      </c>
      <c r="AD810" s="192" t="str" cm="1">
        <f t="array" ref="AD810">IFERROR(_xlfn.IFS(AND(L810="si",M810="si"),1,AND(L810="no",M810="si"),0.5,AND(L810="si",M810="no"),0.5,AND(L810="no",M810="no"),0),"")</f>
        <v/>
      </c>
    </row>
    <row r="811" spans="1:30">
      <c r="A811" s="101">
        <f ca="1"/>
        <v>0</v>
      </c>
      <c r="B811" s="101">
        <f ca="1"/>
        <v>0</v>
      </c>
      <c r="C811" s="101">
        <f ca="1"/>
        <v>0</v>
      </c>
      <c r="D811" s="101">
        <f ca="1"/>
        <v>0</v>
      </c>
      <c r="E811" s="101">
        <f ca="1"/>
        <v>0</v>
      </c>
      <c r="F811" s="101">
        <f ca="1"/>
        <v>0</v>
      </c>
      <c r="G811" s="101">
        <f ca="1"/>
        <v>0</v>
      </c>
      <c r="H811" s="101">
        <f ca="1"/>
        <v>0</v>
      </c>
      <c r="I811" s="101">
        <f ca="1"/>
        <v>0</v>
      </c>
      <c r="J811" s="101">
        <f ca="1"/>
        <v>0</v>
      </c>
      <c r="L811" s="205"/>
      <c r="M811" s="205"/>
      <c r="S811" s="92">
        <f t="shared" ca="1" si="62"/>
        <v>0</v>
      </c>
      <c r="U811" s="91">
        <f t="shared" ca="1" si="66"/>
        <v>0</v>
      </c>
      <c r="V811" s="91">
        <f t="shared" ca="1" si="66"/>
        <v>0</v>
      </c>
      <c r="W811" s="91">
        <f t="shared" ca="1" si="66"/>
        <v>0</v>
      </c>
      <c r="X811" s="91" t="str" cm="1">
        <f t="array" aca="1" ref="X811" ca="1">IFERROR(_xlfn.IFS(W811="E",1,W811="G/2",$I$3/2,W811="G/5",$I$3/5,W811="G/10",$I$3/10,W811="i",$I$3),"")</f>
        <v/>
      </c>
      <c r="Y811" s="189">
        <f t="shared" ca="1" si="63"/>
        <v>0</v>
      </c>
      <c r="Z811" s="101">
        <f t="shared" ca="1" si="64"/>
        <v>0</v>
      </c>
      <c r="AA811" s="163" t="str">
        <f t="shared" ca="1" si="65"/>
        <v/>
      </c>
      <c r="AB811" s="190" t="str" cm="1">
        <f t="array" aca="1" ref="AB811" ca="1">_xlfn.IFS(Z811=0,"",Z811&gt;2.9,0,Z811&gt;2.4,0.25,Z811&gt;1.9,0.5,Z811&gt;1.5,0.75,Z811&lt;1.6,1)</f>
        <v/>
      </c>
      <c r="AC811" s="191" t="str" cm="1">
        <f t="array" aca="1" ref="AC811" ca="1">_xlfn.IFS(F811=0," ",F811="ALTERNATIVO","REVISAR",F811="REGULAR","NO APLICA")</f>
        <v xml:space="preserve"> </v>
      </c>
      <c r="AD811" s="192" t="str" cm="1">
        <f t="array" ref="AD811">IFERROR(_xlfn.IFS(AND(L811="si",M811="si"),1,AND(L811="no",M811="si"),0.5,AND(L811="si",M811="no"),0.5,AND(L811="no",M811="no"),0),"")</f>
        <v/>
      </c>
    </row>
    <row r="812" spans="1:30">
      <c r="A812" s="101">
        <f ca="1"/>
        <v>0</v>
      </c>
      <c r="B812" s="101">
        <f ca="1"/>
        <v>0</v>
      </c>
      <c r="C812" s="101">
        <f ca="1"/>
        <v>0</v>
      </c>
      <c r="D812" s="101">
        <f ca="1"/>
        <v>0</v>
      </c>
      <c r="E812" s="101">
        <f ca="1"/>
        <v>0</v>
      </c>
      <c r="F812" s="101">
        <f ca="1"/>
        <v>0</v>
      </c>
      <c r="G812" s="101">
        <f ca="1"/>
        <v>0</v>
      </c>
      <c r="H812" s="101">
        <f ca="1"/>
        <v>0</v>
      </c>
      <c r="I812" s="101">
        <f ca="1"/>
        <v>0</v>
      </c>
      <c r="J812" s="101">
        <f ca="1"/>
        <v>0</v>
      </c>
      <c r="L812" s="205"/>
      <c r="M812" s="205"/>
      <c r="S812" s="92">
        <f t="shared" ca="1" si="62"/>
        <v>0</v>
      </c>
      <c r="U812" s="91">
        <f t="shared" ca="1" si="66"/>
        <v>0</v>
      </c>
      <c r="V812" s="91">
        <f t="shared" ca="1" si="66"/>
        <v>0</v>
      </c>
      <c r="W812" s="91">
        <f t="shared" ca="1" si="66"/>
        <v>0</v>
      </c>
      <c r="X812" s="91" t="str" cm="1">
        <f t="array" aca="1" ref="X812" ca="1">IFERROR(_xlfn.IFS(W812="E",1,W812="G/2",$I$3/2,W812="G/5",$I$3/5,W812="G/10",$I$3/10,W812="i",$I$3),"")</f>
        <v/>
      </c>
      <c r="Y812" s="189">
        <f t="shared" ca="1" si="63"/>
        <v>0</v>
      </c>
      <c r="Z812" s="101">
        <f t="shared" ca="1" si="64"/>
        <v>0</v>
      </c>
      <c r="AA812" s="163" t="str">
        <f t="shared" ca="1" si="65"/>
        <v/>
      </c>
      <c r="AB812" s="190" t="str" cm="1">
        <f t="array" aca="1" ref="AB812" ca="1">_xlfn.IFS(Z812=0,"",Z812&gt;2.9,0,Z812&gt;2.4,0.25,Z812&gt;1.9,0.5,Z812&gt;1.5,0.75,Z812&lt;1.6,1)</f>
        <v/>
      </c>
      <c r="AC812" s="191" t="str" cm="1">
        <f t="array" aca="1" ref="AC812" ca="1">_xlfn.IFS(F812=0," ",F812="ALTERNATIVO","REVISAR",F812="REGULAR","NO APLICA")</f>
        <v xml:space="preserve"> </v>
      </c>
      <c r="AD812" s="192" t="str" cm="1">
        <f t="array" ref="AD812">IFERROR(_xlfn.IFS(AND(L812="si",M812="si"),1,AND(L812="no",M812="si"),0.5,AND(L812="si",M812="no"),0.5,AND(L812="no",M812="no"),0),"")</f>
        <v/>
      </c>
    </row>
    <row r="813" spans="1:30">
      <c r="A813" s="101">
        <f ca="1"/>
        <v>0</v>
      </c>
      <c r="B813" s="101">
        <f ca="1"/>
        <v>0</v>
      </c>
      <c r="C813" s="101">
        <f ca="1"/>
        <v>0</v>
      </c>
      <c r="D813" s="101">
        <f ca="1"/>
        <v>0</v>
      </c>
      <c r="E813" s="101">
        <f ca="1"/>
        <v>0</v>
      </c>
      <c r="F813" s="101">
        <f ca="1"/>
        <v>0</v>
      </c>
      <c r="G813" s="101">
        <f ca="1"/>
        <v>0</v>
      </c>
      <c r="H813" s="101">
        <f ca="1"/>
        <v>0</v>
      </c>
      <c r="I813" s="101">
        <f ca="1"/>
        <v>0</v>
      </c>
      <c r="J813" s="101">
        <f ca="1"/>
        <v>0</v>
      </c>
      <c r="L813" s="205"/>
      <c r="M813" s="205"/>
      <c r="S813" s="92">
        <f t="shared" ca="1" si="62"/>
        <v>0</v>
      </c>
      <c r="U813" s="91">
        <f t="shared" ca="1" si="66"/>
        <v>0</v>
      </c>
      <c r="V813" s="91">
        <f t="shared" ca="1" si="66"/>
        <v>0</v>
      </c>
      <c r="W813" s="91">
        <f t="shared" ca="1" si="66"/>
        <v>0</v>
      </c>
      <c r="X813" s="91" t="str" cm="1">
        <f t="array" aca="1" ref="X813" ca="1">IFERROR(_xlfn.IFS(W813="E",1,W813="G/2",$I$3/2,W813="G/5",$I$3/5,W813="G/10",$I$3/10,W813="i",$I$3),"")</f>
        <v/>
      </c>
      <c r="Y813" s="189">
        <f t="shared" ca="1" si="63"/>
        <v>0</v>
      </c>
      <c r="Z813" s="101">
        <f t="shared" ca="1" si="64"/>
        <v>0</v>
      </c>
      <c r="AA813" s="163" t="str">
        <f t="shared" ca="1" si="65"/>
        <v/>
      </c>
      <c r="AB813" s="190" t="str" cm="1">
        <f t="array" aca="1" ref="AB813" ca="1">_xlfn.IFS(Z813=0,"",Z813&gt;2.9,0,Z813&gt;2.4,0.25,Z813&gt;1.9,0.5,Z813&gt;1.5,0.75,Z813&lt;1.6,1)</f>
        <v/>
      </c>
      <c r="AC813" s="191" t="str" cm="1">
        <f t="array" aca="1" ref="AC813" ca="1">_xlfn.IFS(F813=0," ",F813="ALTERNATIVO","REVISAR",F813="REGULAR","NO APLICA")</f>
        <v xml:space="preserve"> </v>
      </c>
      <c r="AD813" s="192" t="str" cm="1">
        <f t="array" ref="AD813">IFERROR(_xlfn.IFS(AND(L813="si",M813="si"),1,AND(L813="no",M813="si"),0.5,AND(L813="si",M813="no"),0.5,AND(L813="no",M813="no"),0),"")</f>
        <v/>
      </c>
    </row>
    <row r="814" spans="1:30">
      <c r="A814" s="101">
        <f ca="1"/>
        <v>0</v>
      </c>
      <c r="B814" s="101">
        <f ca="1"/>
        <v>0</v>
      </c>
      <c r="C814" s="101">
        <f ca="1"/>
        <v>0</v>
      </c>
      <c r="D814" s="101">
        <f ca="1"/>
        <v>0</v>
      </c>
      <c r="E814" s="101">
        <f ca="1"/>
        <v>0</v>
      </c>
      <c r="F814" s="101">
        <f ca="1"/>
        <v>0</v>
      </c>
      <c r="G814" s="101">
        <f ca="1"/>
        <v>0</v>
      </c>
      <c r="H814" s="101">
        <f ca="1"/>
        <v>0</v>
      </c>
      <c r="I814" s="101">
        <f ca="1"/>
        <v>0</v>
      </c>
      <c r="J814" s="101">
        <f ca="1"/>
        <v>0</v>
      </c>
      <c r="L814" s="205"/>
      <c r="M814" s="205"/>
      <c r="S814" s="92">
        <f t="shared" ca="1" si="62"/>
        <v>0</v>
      </c>
      <c r="U814" s="91">
        <f t="shared" ca="1" si="66"/>
        <v>0</v>
      </c>
      <c r="V814" s="91">
        <f t="shared" ca="1" si="66"/>
        <v>0</v>
      </c>
      <c r="W814" s="91">
        <f t="shared" ca="1" si="66"/>
        <v>0</v>
      </c>
      <c r="X814" s="91" t="str" cm="1">
        <f t="array" aca="1" ref="X814" ca="1">IFERROR(_xlfn.IFS(W814="E",1,W814="G/2",$I$3/2,W814="G/5",$I$3/5,W814="G/10",$I$3/10,W814="i",$I$3),"")</f>
        <v/>
      </c>
      <c r="Y814" s="189">
        <f t="shared" ca="1" si="63"/>
        <v>0</v>
      </c>
      <c r="Z814" s="101">
        <f t="shared" ca="1" si="64"/>
        <v>0</v>
      </c>
      <c r="AA814" s="163" t="str">
        <f t="shared" ca="1" si="65"/>
        <v/>
      </c>
      <c r="AB814" s="190" t="str" cm="1">
        <f t="array" aca="1" ref="AB814" ca="1">_xlfn.IFS(Z814=0,"",Z814&gt;2.9,0,Z814&gt;2.4,0.25,Z814&gt;1.9,0.5,Z814&gt;1.5,0.75,Z814&lt;1.6,1)</f>
        <v/>
      </c>
      <c r="AC814" s="191" t="str" cm="1">
        <f t="array" aca="1" ref="AC814" ca="1">_xlfn.IFS(F814=0," ",F814="ALTERNATIVO","REVISAR",F814="REGULAR","NO APLICA")</f>
        <v xml:space="preserve"> </v>
      </c>
      <c r="AD814" s="192" t="str" cm="1">
        <f t="array" ref="AD814">IFERROR(_xlfn.IFS(AND(L814="si",M814="si"),1,AND(L814="no",M814="si"),0.5,AND(L814="si",M814="no"),0.5,AND(L814="no",M814="no"),0),"")</f>
        <v/>
      </c>
    </row>
    <row r="815" spans="1:30">
      <c r="A815" s="101">
        <f ca="1"/>
        <v>0</v>
      </c>
      <c r="B815" s="101">
        <f ca="1"/>
        <v>0</v>
      </c>
      <c r="C815" s="101">
        <f ca="1"/>
        <v>0</v>
      </c>
      <c r="D815" s="101">
        <f ca="1"/>
        <v>0</v>
      </c>
      <c r="E815" s="101">
        <f ca="1"/>
        <v>0</v>
      </c>
      <c r="F815" s="101">
        <f ca="1"/>
        <v>0</v>
      </c>
      <c r="G815" s="101">
        <f ca="1"/>
        <v>0</v>
      </c>
      <c r="H815" s="101">
        <f ca="1"/>
        <v>0</v>
      </c>
      <c r="I815" s="101">
        <f ca="1"/>
        <v>0</v>
      </c>
      <c r="J815" s="101">
        <f ca="1"/>
        <v>0</v>
      </c>
      <c r="L815" s="205"/>
      <c r="M815" s="205"/>
      <c r="S815" s="92">
        <f t="shared" ca="1" si="62"/>
        <v>0</v>
      </c>
      <c r="U815" s="91">
        <f t="shared" ca="1" si="66"/>
        <v>0</v>
      </c>
      <c r="V815" s="91">
        <f t="shared" ca="1" si="66"/>
        <v>0</v>
      </c>
      <c r="W815" s="91">
        <f t="shared" ca="1" si="66"/>
        <v>0</v>
      </c>
      <c r="X815" s="91" t="str" cm="1">
        <f t="array" aca="1" ref="X815" ca="1">IFERROR(_xlfn.IFS(W815="E",1,W815="G/2",$I$3/2,W815="G/5",$I$3/5,W815="G/10",$I$3/10,W815="i",$I$3),"")</f>
        <v/>
      </c>
      <c r="Y815" s="189">
        <f t="shared" ca="1" si="63"/>
        <v>0</v>
      </c>
      <c r="Z815" s="101">
        <f t="shared" ca="1" si="64"/>
        <v>0</v>
      </c>
      <c r="AA815" s="163" t="str">
        <f t="shared" ca="1" si="65"/>
        <v/>
      </c>
      <c r="AB815" s="190" t="str" cm="1">
        <f t="array" aca="1" ref="AB815" ca="1">_xlfn.IFS(Z815=0,"",Z815&gt;2.9,0,Z815&gt;2.4,0.25,Z815&gt;1.9,0.5,Z815&gt;1.5,0.75,Z815&lt;1.6,1)</f>
        <v/>
      </c>
      <c r="AC815" s="191" t="str" cm="1">
        <f t="array" aca="1" ref="AC815" ca="1">_xlfn.IFS(F815=0," ",F815="ALTERNATIVO","REVISAR",F815="REGULAR","NO APLICA")</f>
        <v xml:space="preserve"> </v>
      </c>
      <c r="AD815" s="192" t="str" cm="1">
        <f t="array" ref="AD815">IFERROR(_xlfn.IFS(AND(L815="si",M815="si"),1,AND(L815="no",M815="si"),0.5,AND(L815="si",M815="no"),0.5,AND(L815="no",M815="no"),0),"")</f>
        <v/>
      </c>
    </row>
    <row r="816" spans="1:30">
      <c r="A816" s="101">
        <f ca="1"/>
        <v>0</v>
      </c>
      <c r="B816" s="101">
        <f ca="1"/>
        <v>0</v>
      </c>
      <c r="C816" s="101">
        <f ca="1"/>
        <v>0</v>
      </c>
      <c r="D816" s="101">
        <f ca="1"/>
        <v>0</v>
      </c>
      <c r="E816" s="101">
        <f ca="1"/>
        <v>0</v>
      </c>
      <c r="F816" s="101">
        <f ca="1"/>
        <v>0</v>
      </c>
      <c r="G816" s="101">
        <f ca="1"/>
        <v>0</v>
      </c>
      <c r="H816" s="101">
        <f ca="1"/>
        <v>0</v>
      </c>
      <c r="I816" s="101">
        <f ca="1"/>
        <v>0</v>
      </c>
      <c r="J816" s="101">
        <f ca="1"/>
        <v>0</v>
      </c>
      <c r="L816" s="205"/>
      <c r="M816" s="205"/>
      <c r="S816" s="92">
        <f t="shared" ca="1" si="62"/>
        <v>0</v>
      </c>
      <c r="U816" s="91">
        <f t="shared" ca="1" si="66"/>
        <v>0</v>
      </c>
      <c r="V816" s="91">
        <f t="shared" ca="1" si="66"/>
        <v>0</v>
      </c>
      <c r="W816" s="91">
        <f t="shared" ca="1" si="66"/>
        <v>0</v>
      </c>
      <c r="X816" s="91" t="str" cm="1">
        <f t="array" aca="1" ref="X816" ca="1">IFERROR(_xlfn.IFS(W816="E",1,W816="G/2",$I$3/2,W816="G/5",$I$3/5,W816="G/10",$I$3/10,W816="i",$I$3),"")</f>
        <v/>
      </c>
      <c r="Y816" s="189">
        <f t="shared" ca="1" si="63"/>
        <v>0</v>
      </c>
      <c r="Z816" s="101">
        <f t="shared" ca="1" si="64"/>
        <v>0</v>
      </c>
      <c r="AA816" s="163" t="str">
        <f t="shared" ca="1" si="65"/>
        <v/>
      </c>
      <c r="AB816" s="190" t="str" cm="1">
        <f t="array" aca="1" ref="AB816" ca="1">_xlfn.IFS(Z816=0,"",Z816&gt;2.9,0,Z816&gt;2.4,0.25,Z816&gt;1.9,0.5,Z816&gt;1.5,0.75,Z816&lt;1.6,1)</f>
        <v/>
      </c>
      <c r="AC816" s="191" t="str" cm="1">
        <f t="array" aca="1" ref="AC816" ca="1">_xlfn.IFS(F816=0," ",F816="ALTERNATIVO","REVISAR",F816="REGULAR","NO APLICA")</f>
        <v xml:space="preserve"> </v>
      </c>
      <c r="AD816" s="192" t="str" cm="1">
        <f t="array" ref="AD816">IFERROR(_xlfn.IFS(AND(L816="si",M816="si"),1,AND(L816="no",M816="si"),0.5,AND(L816="si",M816="no"),0.5,AND(L816="no",M816="no"),0),"")</f>
        <v/>
      </c>
    </row>
    <row r="817" spans="1:30">
      <c r="A817" s="101">
        <f ca="1"/>
        <v>0</v>
      </c>
      <c r="B817" s="101">
        <f ca="1"/>
        <v>0</v>
      </c>
      <c r="C817" s="101">
        <f ca="1"/>
        <v>0</v>
      </c>
      <c r="D817" s="101">
        <f ca="1"/>
        <v>0</v>
      </c>
      <c r="E817" s="101">
        <f ca="1"/>
        <v>0</v>
      </c>
      <c r="F817" s="101">
        <f ca="1"/>
        <v>0</v>
      </c>
      <c r="G817" s="101">
        <f ca="1"/>
        <v>0</v>
      </c>
      <c r="H817" s="101">
        <f ca="1"/>
        <v>0</v>
      </c>
      <c r="I817" s="101">
        <f ca="1"/>
        <v>0</v>
      </c>
      <c r="J817" s="101">
        <f ca="1"/>
        <v>0</v>
      </c>
      <c r="L817" s="205"/>
      <c r="M817" s="205"/>
      <c r="S817" s="92">
        <f t="shared" ca="1" si="62"/>
        <v>0</v>
      </c>
      <c r="U817" s="91">
        <f t="shared" ca="1" si="66"/>
        <v>0</v>
      </c>
      <c r="V817" s="91">
        <f t="shared" ca="1" si="66"/>
        <v>0</v>
      </c>
      <c r="W817" s="91">
        <f t="shared" ca="1" si="66"/>
        <v>0</v>
      </c>
      <c r="X817" s="91" t="str" cm="1">
        <f t="array" aca="1" ref="X817" ca="1">IFERROR(_xlfn.IFS(W817="E",1,W817="G/2",$I$3/2,W817="G/5",$I$3/5,W817="G/10",$I$3/10,W817="i",$I$3),"")</f>
        <v/>
      </c>
      <c r="Y817" s="189">
        <f t="shared" ca="1" si="63"/>
        <v>0</v>
      </c>
      <c r="Z817" s="101">
        <f t="shared" ca="1" si="64"/>
        <v>0</v>
      </c>
      <c r="AA817" s="163" t="str">
        <f t="shared" ca="1" si="65"/>
        <v/>
      </c>
      <c r="AB817" s="190" t="str" cm="1">
        <f t="array" aca="1" ref="AB817" ca="1">_xlfn.IFS(Z817=0,"",Z817&gt;2.9,0,Z817&gt;2.4,0.25,Z817&gt;1.9,0.5,Z817&gt;1.5,0.75,Z817&lt;1.6,1)</f>
        <v/>
      </c>
      <c r="AC817" s="191" t="str" cm="1">
        <f t="array" aca="1" ref="AC817" ca="1">_xlfn.IFS(F817=0," ",F817="ALTERNATIVO","REVISAR",F817="REGULAR","NO APLICA")</f>
        <v xml:space="preserve"> </v>
      </c>
      <c r="AD817" s="192" t="str" cm="1">
        <f t="array" ref="AD817">IFERROR(_xlfn.IFS(AND(L817="si",M817="si"),1,AND(L817="no",M817="si"),0.5,AND(L817="si",M817="no"),0.5,AND(L817="no",M817="no"),0),"")</f>
        <v/>
      </c>
    </row>
    <row r="818" spans="1:30">
      <c r="A818" s="101">
        <f ca="1"/>
        <v>0</v>
      </c>
      <c r="B818" s="101">
        <f ca="1"/>
        <v>0</v>
      </c>
      <c r="C818" s="101">
        <f ca="1"/>
        <v>0</v>
      </c>
      <c r="D818" s="101">
        <f ca="1"/>
        <v>0</v>
      </c>
      <c r="E818" s="101">
        <f ca="1"/>
        <v>0</v>
      </c>
      <c r="F818" s="101">
        <f ca="1"/>
        <v>0</v>
      </c>
      <c r="G818" s="101">
        <f ca="1"/>
        <v>0</v>
      </c>
      <c r="H818" s="101">
        <f ca="1"/>
        <v>0</v>
      </c>
      <c r="I818" s="101">
        <f ca="1"/>
        <v>0</v>
      </c>
      <c r="J818" s="101">
        <f ca="1"/>
        <v>0</v>
      </c>
      <c r="L818" s="205"/>
      <c r="M818" s="205"/>
      <c r="S818" s="92">
        <f t="shared" ca="1" si="62"/>
        <v>0</v>
      </c>
      <c r="U818" s="91">
        <f t="shared" ca="1" si="66"/>
        <v>0</v>
      </c>
      <c r="V818" s="91">
        <f t="shared" ca="1" si="66"/>
        <v>0</v>
      </c>
      <c r="W818" s="91">
        <f t="shared" ca="1" si="66"/>
        <v>0</v>
      </c>
      <c r="X818" s="91" t="str" cm="1">
        <f t="array" aca="1" ref="X818" ca="1">IFERROR(_xlfn.IFS(W818="E",1,W818="G/2",$I$3/2,W818="G/5",$I$3/5,W818="G/10",$I$3/10,W818="i",$I$3),"")</f>
        <v/>
      </c>
      <c r="Y818" s="189">
        <f t="shared" ca="1" si="63"/>
        <v>0</v>
      </c>
      <c r="Z818" s="101">
        <f t="shared" ca="1" si="64"/>
        <v>0</v>
      </c>
      <c r="AA818" s="163" t="str">
        <f t="shared" ca="1" si="65"/>
        <v/>
      </c>
      <c r="AB818" s="190" t="str" cm="1">
        <f t="array" aca="1" ref="AB818" ca="1">_xlfn.IFS(Z818=0,"",Z818&gt;2.9,0,Z818&gt;2.4,0.25,Z818&gt;1.9,0.5,Z818&gt;1.5,0.75,Z818&lt;1.6,1)</f>
        <v/>
      </c>
      <c r="AC818" s="191" t="str" cm="1">
        <f t="array" aca="1" ref="AC818" ca="1">_xlfn.IFS(F818=0," ",F818="ALTERNATIVO","REVISAR",F818="REGULAR","NO APLICA")</f>
        <v xml:space="preserve"> </v>
      </c>
      <c r="AD818" s="192" t="str" cm="1">
        <f t="array" ref="AD818">IFERROR(_xlfn.IFS(AND(L818="si",M818="si"),1,AND(L818="no",M818="si"),0.5,AND(L818="si",M818="no"),0.5,AND(L818="no",M818="no"),0),"")</f>
        <v/>
      </c>
    </row>
    <row r="819" spans="1:30">
      <c r="A819" s="101">
        <f ca="1"/>
        <v>0</v>
      </c>
      <c r="B819" s="101">
        <f ca="1"/>
        <v>0</v>
      </c>
      <c r="C819" s="101">
        <f ca="1"/>
        <v>0</v>
      </c>
      <c r="D819" s="101">
        <f ca="1"/>
        <v>0</v>
      </c>
      <c r="E819" s="101">
        <f ca="1"/>
        <v>0</v>
      </c>
      <c r="F819" s="101">
        <f ca="1"/>
        <v>0</v>
      </c>
      <c r="G819" s="101">
        <f ca="1"/>
        <v>0</v>
      </c>
      <c r="H819" s="101">
        <f ca="1"/>
        <v>0</v>
      </c>
      <c r="I819" s="101">
        <f ca="1"/>
        <v>0</v>
      </c>
      <c r="J819" s="101">
        <f ca="1"/>
        <v>0</v>
      </c>
      <c r="L819" s="205"/>
      <c r="M819" s="205"/>
      <c r="S819" s="92">
        <f t="shared" ca="1" si="62"/>
        <v>0</v>
      </c>
      <c r="U819" s="91">
        <f t="shared" ca="1" si="66"/>
        <v>0</v>
      </c>
      <c r="V819" s="91">
        <f t="shared" ca="1" si="66"/>
        <v>0</v>
      </c>
      <c r="W819" s="91">
        <f t="shared" ca="1" si="66"/>
        <v>0</v>
      </c>
      <c r="X819" s="91" t="str" cm="1">
        <f t="array" aca="1" ref="X819" ca="1">IFERROR(_xlfn.IFS(W819="E",1,W819="G/2",$I$3/2,W819="G/5",$I$3/5,W819="G/10",$I$3/10,W819="i",$I$3),"")</f>
        <v/>
      </c>
      <c r="Y819" s="189">
        <f t="shared" ca="1" si="63"/>
        <v>0</v>
      </c>
      <c r="Z819" s="101">
        <f t="shared" ca="1" si="64"/>
        <v>0</v>
      </c>
      <c r="AA819" s="163" t="str">
        <f t="shared" ca="1" si="65"/>
        <v/>
      </c>
      <c r="AB819" s="190" t="str" cm="1">
        <f t="array" aca="1" ref="AB819" ca="1">_xlfn.IFS(Z819=0,"",Z819&gt;2.9,0,Z819&gt;2.4,0.25,Z819&gt;1.9,0.5,Z819&gt;1.5,0.75,Z819&lt;1.6,1)</f>
        <v/>
      </c>
      <c r="AC819" s="191" t="str" cm="1">
        <f t="array" aca="1" ref="AC819" ca="1">_xlfn.IFS(F819=0," ",F819="ALTERNATIVO","REVISAR",F819="REGULAR","NO APLICA")</f>
        <v xml:space="preserve"> </v>
      </c>
      <c r="AD819" s="192" t="str" cm="1">
        <f t="array" ref="AD819">IFERROR(_xlfn.IFS(AND(L819="si",M819="si"),1,AND(L819="no",M819="si"),0.5,AND(L819="si",M819="no"),0.5,AND(L819="no",M819="no"),0),"")</f>
        <v/>
      </c>
    </row>
    <row r="820" spans="1:30">
      <c r="A820" s="101">
        <f ca="1"/>
        <v>0</v>
      </c>
      <c r="B820" s="101">
        <f ca="1"/>
        <v>0</v>
      </c>
      <c r="C820" s="101">
        <f ca="1"/>
        <v>0</v>
      </c>
      <c r="D820" s="101">
        <f ca="1"/>
        <v>0</v>
      </c>
      <c r="E820" s="101">
        <f ca="1"/>
        <v>0</v>
      </c>
      <c r="F820" s="101">
        <f ca="1"/>
        <v>0</v>
      </c>
      <c r="G820" s="101">
        <f ca="1"/>
        <v>0</v>
      </c>
      <c r="H820" s="101">
        <f ca="1"/>
        <v>0</v>
      </c>
      <c r="I820" s="101">
        <f ca="1"/>
        <v>0</v>
      </c>
      <c r="J820" s="101">
        <f ca="1"/>
        <v>0</v>
      </c>
      <c r="L820" s="205"/>
      <c r="M820" s="205"/>
      <c r="S820" s="92">
        <f t="shared" ca="1" si="62"/>
        <v>0</v>
      </c>
      <c r="U820" s="91">
        <f t="shared" ca="1" si="66"/>
        <v>0</v>
      </c>
      <c r="V820" s="91">
        <f t="shared" ca="1" si="66"/>
        <v>0</v>
      </c>
      <c r="W820" s="91">
        <f t="shared" ca="1" si="66"/>
        <v>0</v>
      </c>
      <c r="X820" s="91" t="str" cm="1">
        <f t="array" aca="1" ref="X820" ca="1">IFERROR(_xlfn.IFS(W820="E",1,W820="G/2",$I$3/2,W820="G/5",$I$3/5,W820="G/10",$I$3/10,W820="i",$I$3),"")</f>
        <v/>
      </c>
      <c r="Y820" s="189">
        <f t="shared" ca="1" si="63"/>
        <v>0</v>
      </c>
      <c r="Z820" s="101">
        <f t="shared" ca="1" si="64"/>
        <v>0</v>
      </c>
      <c r="AA820" s="163" t="str">
        <f t="shared" ca="1" si="65"/>
        <v/>
      </c>
      <c r="AB820" s="190" t="str" cm="1">
        <f t="array" aca="1" ref="AB820" ca="1">_xlfn.IFS(Z820=0,"",Z820&gt;2.9,0,Z820&gt;2.4,0.25,Z820&gt;1.9,0.5,Z820&gt;1.5,0.75,Z820&lt;1.6,1)</f>
        <v/>
      </c>
      <c r="AC820" s="191" t="str" cm="1">
        <f t="array" aca="1" ref="AC820" ca="1">_xlfn.IFS(F820=0," ",F820="ALTERNATIVO","REVISAR",F820="REGULAR","NO APLICA")</f>
        <v xml:space="preserve"> </v>
      </c>
      <c r="AD820" s="192" t="str" cm="1">
        <f t="array" ref="AD820">IFERROR(_xlfn.IFS(AND(L820="si",M820="si"),1,AND(L820="no",M820="si"),0.5,AND(L820="si",M820="no"),0.5,AND(L820="no",M820="no"),0),"")</f>
        <v/>
      </c>
    </row>
    <row r="821" spans="1:30">
      <c r="A821" s="101">
        <f ca="1"/>
        <v>0</v>
      </c>
      <c r="B821" s="101">
        <f ca="1"/>
        <v>0</v>
      </c>
      <c r="C821" s="101">
        <f ca="1"/>
        <v>0</v>
      </c>
      <c r="D821" s="101">
        <f ca="1"/>
        <v>0</v>
      </c>
      <c r="E821" s="101">
        <f ca="1"/>
        <v>0</v>
      </c>
      <c r="F821" s="101">
        <f ca="1"/>
        <v>0</v>
      </c>
      <c r="G821" s="101">
        <f ca="1"/>
        <v>0</v>
      </c>
      <c r="H821" s="101">
        <f ca="1"/>
        <v>0</v>
      </c>
      <c r="I821" s="101">
        <f ca="1"/>
        <v>0</v>
      </c>
      <c r="J821" s="101">
        <f ca="1"/>
        <v>0</v>
      </c>
      <c r="L821" s="205"/>
      <c r="M821" s="205"/>
      <c r="S821" s="92">
        <f t="shared" ca="1" si="62"/>
        <v>0</v>
      </c>
      <c r="U821" s="91">
        <f t="shared" ca="1" si="66"/>
        <v>0</v>
      </c>
      <c r="V821" s="91">
        <f t="shared" ca="1" si="66"/>
        <v>0</v>
      </c>
      <c r="W821" s="91">
        <f t="shared" ca="1" si="66"/>
        <v>0</v>
      </c>
      <c r="X821" s="91" t="str" cm="1">
        <f t="array" aca="1" ref="X821" ca="1">IFERROR(_xlfn.IFS(W821="E",1,W821="G/2",$I$3/2,W821="G/5",$I$3/5,W821="G/10",$I$3/10,W821="i",$I$3),"")</f>
        <v/>
      </c>
      <c r="Y821" s="189">
        <f t="shared" ca="1" si="63"/>
        <v>0</v>
      </c>
      <c r="Z821" s="101">
        <f t="shared" ca="1" si="64"/>
        <v>0</v>
      </c>
      <c r="AA821" s="163" t="str">
        <f t="shared" ca="1" si="65"/>
        <v/>
      </c>
      <c r="AB821" s="190" t="str" cm="1">
        <f t="array" aca="1" ref="AB821" ca="1">_xlfn.IFS(Z821=0,"",Z821&gt;2.9,0,Z821&gt;2.4,0.25,Z821&gt;1.9,0.5,Z821&gt;1.5,0.75,Z821&lt;1.6,1)</f>
        <v/>
      </c>
      <c r="AC821" s="191" t="str" cm="1">
        <f t="array" aca="1" ref="AC821" ca="1">_xlfn.IFS(F821=0," ",F821="ALTERNATIVO","REVISAR",F821="REGULAR","NO APLICA")</f>
        <v xml:space="preserve"> </v>
      </c>
      <c r="AD821" s="192" t="str" cm="1">
        <f t="array" ref="AD821">IFERROR(_xlfn.IFS(AND(L821="si",M821="si"),1,AND(L821="no",M821="si"),0.5,AND(L821="si",M821="no"),0.5,AND(L821="no",M821="no"),0),"")</f>
        <v/>
      </c>
    </row>
    <row r="822" spans="1:30">
      <c r="A822" s="101">
        <f ca="1"/>
        <v>0</v>
      </c>
      <c r="B822" s="101">
        <f ca="1"/>
        <v>0</v>
      </c>
      <c r="C822" s="101">
        <f ca="1"/>
        <v>0</v>
      </c>
      <c r="D822" s="101">
        <f ca="1"/>
        <v>0</v>
      </c>
      <c r="E822" s="101">
        <f ca="1"/>
        <v>0</v>
      </c>
      <c r="F822" s="101">
        <f ca="1"/>
        <v>0</v>
      </c>
      <c r="G822" s="101">
        <f ca="1"/>
        <v>0</v>
      </c>
      <c r="H822" s="101">
        <f ca="1"/>
        <v>0</v>
      </c>
      <c r="I822" s="101">
        <f ca="1"/>
        <v>0</v>
      </c>
      <c r="J822" s="101">
        <f ca="1"/>
        <v>0</v>
      </c>
      <c r="L822" s="205"/>
      <c r="M822" s="205"/>
      <c r="S822" s="92">
        <f t="shared" ca="1" si="62"/>
        <v>0</v>
      </c>
      <c r="U822" s="91">
        <f t="shared" ca="1" si="66"/>
        <v>0</v>
      </c>
      <c r="V822" s="91">
        <f t="shared" ca="1" si="66"/>
        <v>0</v>
      </c>
      <c r="W822" s="91">
        <f t="shared" ca="1" si="66"/>
        <v>0</v>
      </c>
      <c r="X822" s="91" t="str" cm="1">
        <f t="array" aca="1" ref="X822" ca="1">IFERROR(_xlfn.IFS(W822="E",1,W822="G/2",$I$3/2,W822="G/5",$I$3/5,W822="G/10",$I$3/10,W822="i",$I$3),"")</f>
        <v/>
      </c>
      <c r="Y822" s="189">
        <f t="shared" ca="1" si="63"/>
        <v>0</v>
      </c>
      <c r="Z822" s="101">
        <f t="shared" ca="1" si="64"/>
        <v>0</v>
      </c>
      <c r="AA822" s="163" t="str">
        <f t="shared" ca="1" si="65"/>
        <v/>
      </c>
      <c r="AB822" s="190" t="str" cm="1">
        <f t="array" aca="1" ref="AB822" ca="1">_xlfn.IFS(Z822=0,"",Z822&gt;2.9,0,Z822&gt;2.4,0.25,Z822&gt;1.9,0.5,Z822&gt;1.5,0.75,Z822&lt;1.6,1)</f>
        <v/>
      </c>
      <c r="AC822" s="191" t="str" cm="1">
        <f t="array" aca="1" ref="AC822" ca="1">_xlfn.IFS(F822=0," ",F822="ALTERNATIVO","REVISAR",F822="REGULAR","NO APLICA")</f>
        <v xml:space="preserve"> </v>
      </c>
      <c r="AD822" s="192" t="str" cm="1">
        <f t="array" ref="AD822">IFERROR(_xlfn.IFS(AND(L822="si",M822="si"),1,AND(L822="no",M822="si"),0.5,AND(L822="si",M822="no"),0.5,AND(L822="no",M822="no"),0),"")</f>
        <v/>
      </c>
    </row>
    <row r="823" spans="1:30">
      <c r="A823" s="101">
        <f ca="1"/>
        <v>0</v>
      </c>
      <c r="B823" s="101">
        <f ca="1"/>
        <v>0</v>
      </c>
      <c r="C823" s="101">
        <f ca="1"/>
        <v>0</v>
      </c>
      <c r="D823" s="101">
        <f ca="1"/>
        <v>0</v>
      </c>
      <c r="E823" s="101">
        <f ca="1"/>
        <v>0</v>
      </c>
      <c r="F823" s="101">
        <f ca="1"/>
        <v>0</v>
      </c>
      <c r="G823" s="101">
        <f ca="1"/>
        <v>0</v>
      </c>
      <c r="H823" s="101">
        <f ca="1"/>
        <v>0</v>
      </c>
      <c r="I823" s="101">
        <f ca="1"/>
        <v>0</v>
      </c>
      <c r="J823" s="101">
        <f ca="1"/>
        <v>0</v>
      </c>
      <c r="L823" s="205"/>
      <c r="M823" s="205"/>
      <c r="S823" s="92">
        <f t="shared" ca="1" si="62"/>
        <v>0</v>
      </c>
      <c r="U823" s="91">
        <f t="shared" ca="1" si="66"/>
        <v>0</v>
      </c>
      <c r="V823" s="91">
        <f t="shared" ca="1" si="66"/>
        <v>0</v>
      </c>
      <c r="W823" s="91">
        <f t="shared" ca="1" si="66"/>
        <v>0</v>
      </c>
      <c r="X823" s="91" t="str" cm="1">
        <f t="array" aca="1" ref="X823" ca="1">IFERROR(_xlfn.IFS(W823="E",1,W823="G/2",$I$3/2,W823="G/5",$I$3/5,W823="G/10",$I$3/10,W823="i",$I$3),"")</f>
        <v/>
      </c>
      <c r="Y823" s="189">
        <f t="shared" ca="1" si="63"/>
        <v>0</v>
      </c>
      <c r="Z823" s="101">
        <f t="shared" ca="1" si="64"/>
        <v>0</v>
      </c>
      <c r="AA823" s="163" t="str">
        <f t="shared" ca="1" si="65"/>
        <v/>
      </c>
      <c r="AB823" s="190" t="str" cm="1">
        <f t="array" aca="1" ref="AB823" ca="1">_xlfn.IFS(Z823=0,"",Z823&gt;2.9,0,Z823&gt;2.4,0.25,Z823&gt;1.9,0.5,Z823&gt;1.5,0.75,Z823&lt;1.6,1)</f>
        <v/>
      </c>
      <c r="AC823" s="191" t="str" cm="1">
        <f t="array" aca="1" ref="AC823" ca="1">_xlfn.IFS(F823=0," ",F823="ALTERNATIVO","REVISAR",F823="REGULAR","NO APLICA")</f>
        <v xml:space="preserve"> </v>
      </c>
      <c r="AD823" s="192" t="str" cm="1">
        <f t="array" ref="AD823">IFERROR(_xlfn.IFS(AND(L823="si",M823="si"),1,AND(L823="no",M823="si"),0.5,AND(L823="si",M823="no"),0.5,AND(L823="no",M823="no"),0),"")</f>
        <v/>
      </c>
    </row>
    <row r="824" spans="1:30">
      <c r="A824" s="101">
        <f ca="1"/>
        <v>0</v>
      </c>
      <c r="B824" s="101">
        <f ca="1"/>
        <v>0</v>
      </c>
      <c r="C824" s="101">
        <f ca="1"/>
        <v>0</v>
      </c>
      <c r="D824" s="101">
        <f ca="1"/>
        <v>0</v>
      </c>
      <c r="E824" s="101">
        <f ca="1"/>
        <v>0</v>
      </c>
      <c r="F824" s="101">
        <f ca="1"/>
        <v>0</v>
      </c>
      <c r="G824" s="101">
        <f ca="1"/>
        <v>0</v>
      </c>
      <c r="H824" s="101">
        <f ca="1"/>
        <v>0</v>
      </c>
      <c r="I824" s="101">
        <f ca="1"/>
        <v>0</v>
      </c>
      <c r="J824" s="101">
        <f ca="1"/>
        <v>0</v>
      </c>
      <c r="L824" s="205"/>
      <c r="M824" s="205"/>
      <c r="S824" s="92">
        <f t="shared" ca="1" si="62"/>
        <v>0</v>
      </c>
      <c r="U824" s="91">
        <f t="shared" ca="1" si="66"/>
        <v>0</v>
      </c>
      <c r="V824" s="91">
        <f t="shared" ca="1" si="66"/>
        <v>0</v>
      </c>
      <c r="W824" s="91">
        <f t="shared" ca="1" si="66"/>
        <v>0</v>
      </c>
      <c r="X824" s="91" t="str" cm="1">
        <f t="array" aca="1" ref="X824" ca="1">IFERROR(_xlfn.IFS(W824="E",1,W824="G/2",$I$3/2,W824="G/5",$I$3/5,W824="G/10",$I$3/10,W824="i",$I$3),"")</f>
        <v/>
      </c>
      <c r="Y824" s="189">
        <f t="shared" ca="1" si="63"/>
        <v>0</v>
      </c>
      <c r="Z824" s="101">
        <f t="shared" ca="1" si="64"/>
        <v>0</v>
      </c>
      <c r="AA824" s="163" t="str">
        <f t="shared" ca="1" si="65"/>
        <v/>
      </c>
      <c r="AB824" s="190" t="str" cm="1">
        <f t="array" aca="1" ref="AB824" ca="1">_xlfn.IFS(Z824=0,"",Z824&gt;2.9,0,Z824&gt;2.4,0.25,Z824&gt;1.9,0.5,Z824&gt;1.5,0.75,Z824&lt;1.6,1)</f>
        <v/>
      </c>
      <c r="AC824" s="191" t="str" cm="1">
        <f t="array" aca="1" ref="AC824" ca="1">_xlfn.IFS(F824=0," ",F824="ALTERNATIVO","REVISAR",F824="REGULAR","NO APLICA")</f>
        <v xml:space="preserve"> </v>
      </c>
      <c r="AD824" s="192" t="str" cm="1">
        <f t="array" ref="AD824">IFERROR(_xlfn.IFS(AND(L824="si",M824="si"),1,AND(L824="no",M824="si"),0.5,AND(L824="si",M824="no"),0.5,AND(L824="no",M824="no"),0),"")</f>
        <v/>
      </c>
    </row>
    <row r="825" spans="1:30">
      <c r="A825" s="101">
        <f ca="1"/>
        <v>0</v>
      </c>
      <c r="B825" s="101">
        <f ca="1"/>
        <v>0</v>
      </c>
      <c r="C825" s="101">
        <f ca="1"/>
        <v>0</v>
      </c>
      <c r="D825" s="101">
        <f ca="1"/>
        <v>0</v>
      </c>
      <c r="E825" s="101">
        <f ca="1"/>
        <v>0</v>
      </c>
      <c r="F825" s="101">
        <f ca="1"/>
        <v>0</v>
      </c>
      <c r="G825" s="101">
        <f ca="1"/>
        <v>0</v>
      </c>
      <c r="H825" s="101">
        <f ca="1"/>
        <v>0</v>
      </c>
      <c r="I825" s="101">
        <f ca="1"/>
        <v>0</v>
      </c>
      <c r="J825" s="101">
        <f ca="1"/>
        <v>0</v>
      </c>
      <c r="L825" s="205"/>
      <c r="M825" s="205"/>
      <c r="S825" s="92">
        <f t="shared" ca="1" si="62"/>
        <v>0</v>
      </c>
      <c r="U825" s="91">
        <f t="shared" ca="1" si="66"/>
        <v>0</v>
      </c>
      <c r="V825" s="91">
        <f t="shared" ca="1" si="66"/>
        <v>0</v>
      </c>
      <c r="W825" s="91">
        <f t="shared" ca="1" si="66"/>
        <v>0</v>
      </c>
      <c r="X825" s="91" t="str" cm="1">
        <f t="array" aca="1" ref="X825" ca="1">IFERROR(_xlfn.IFS(W825="E",1,W825="G/2",$I$3/2,W825="G/5",$I$3/5,W825="G/10",$I$3/10,W825="i",$I$3),"")</f>
        <v/>
      </c>
      <c r="Y825" s="189">
        <f t="shared" ca="1" si="63"/>
        <v>0</v>
      </c>
      <c r="Z825" s="101">
        <f t="shared" ca="1" si="64"/>
        <v>0</v>
      </c>
      <c r="AA825" s="163" t="str">
        <f t="shared" ca="1" si="65"/>
        <v/>
      </c>
      <c r="AB825" s="190" t="str" cm="1">
        <f t="array" aca="1" ref="AB825" ca="1">_xlfn.IFS(Z825=0,"",Z825&gt;2.9,0,Z825&gt;2.4,0.25,Z825&gt;1.9,0.5,Z825&gt;1.5,0.75,Z825&lt;1.6,1)</f>
        <v/>
      </c>
      <c r="AC825" s="191" t="str" cm="1">
        <f t="array" aca="1" ref="AC825" ca="1">_xlfn.IFS(F825=0," ",F825="ALTERNATIVO","REVISAR",F825="REGULAR","NO APLICA")</f>
        <v xml:space="preserve"> </v>
      </c>
      <c r="AD825" s="192" t="str" cm="1">
        <f t="array" ref="AD825">IFERROR(_xlfn.IFS(AND(L825="si",M825="si"),1,AND(L825="no",M825="si"),0.5,AND(L825="si",M825="no"),0.5,AND(L825="no",M825="no"),0),"")</f>
        <v/>
      </c>
    </row>
    <row r="826" spans="1:30">
      <c r="A826" s="101">
        <f ca="1"/>
        <v>0</v>
      </c>
      <c r="B826" s="101">
        <f ca="1"/>
        <v>0</v>
      </c>
      <c r="C826" s="101">
        <f ca="1"/>
        <v>0</v>
      </c>
      <c r="D826" s="101">
        <f ca="1"/>
        <v>0</v>
      </c>
      <c r="E826" s="101">
        <f ca="1"/>
        <v>0</v>
      </c>
      <c r="F826" s="101">
        <f ca="1"/>
        <v>0</v>
      </c>
      <c r="G826" s="101">
        <f ca="1"/>
        <v>0</v>
      </c>
      <c r="H826" s="101">
        <f ca="1"/>
        <v>0</v>
      </c>
      <c r="I826" s="101">
        <f ca="1"/>
        <v>0</v>
      </c>
      <c r="J826" s="101">
        <f ca="1"/>
        <v>0</v>
      </c>
      <c r="L826" s="205"/>
      <c r="M826" s="205"/>
      <c r="S826" s="92">
        <f t="shared" ca="1" si="62"/>
        <v>0</v>
      </c>
      <c r="U826" s="91">
        <f t="shared" ca="1" si="66"/>
        <v>0</v>
      </c>
      <c r="V826" s="91">
        <f t="shared" ca="1" si="66"/>
        <v>0</v>
      </c>
      <c r="W826" s="91">
        <f t="shared" ca="1" si="66"/>
        <v>0</v>
      </c>
      <c r="X826" s="91" t="str" cm="1">
        <f t="array" aca="1" ref="X826" ca="1">IFERROR(_xlfn.IFS(W826="E",1,W826="G/2",$I$3/2,W826="G/5",$I$3/5,W826="G/10",$I$3/10,W826="i",$I$3),"")</f>
        <v/>
      </c>
      <c r="Y826" s="189">
        <f t="shared" ca="1" si="63"/>
        <v>0</v>
      </c>
      <c r="Z826" s="101">
        <f t="shared" ca="1" si="64"/>
        <v>0</v>
      </c>
      <c r="AA826" s="163" t="str">
        <f t="shared" ca="1" si="65"/>
        <v/>
      </c>
      <c r="AB826" s="190" t="str" cm="1">
        <f t="array" aca="1" ref="AB826" ca="1">_xlfn.IFS(Z826=0,"",Z826&gt;2.9,0,Z826&gt;2.4,0.25,Z826&gt;1.9,0.5,Z826&gt;1.5,0.75,Z826&lt;1.6,1)</f>
        <v/>
      </c>
      <c r="AC826" s="191" t="str" cm="1">
        <f t="array" aca="1" ref="AC826" ca="1">_xlfn.IFS(F826=0," ",F826="ALTERNATIVO","REVISAR",F826="REGULAR","NO APLICA")</f>
        <v xml:space="preserve"> </v>
      </c>
      <c r="AD826" s="192" t="str" cm="1">
        <f t="array" ref="AD826">IFERROR(_xlfn.IFS(AND(L826="si",M826="si"),1,AND(L826="no",M826="si"),0.5,AND(L826="si",M826="no"),0.5,AND(L826="no",M826="no"),0),"")</f>
        <v/>
      </c>
    </row>
    <row r="827" spans="1:30">
      <c r="A827" s="101">
        <f ca="1"/>
        <v>0</v>
      </c>
      <c r="B827" s="101">
        <f ca="1"/>
        <v>0</v>
      </c>
      <c r="C827" s="101">
        <f ca="1"/>
        <v>0</v>
      </c>
      <c r="D827" s="101">
        <f ca="1"/>
        <v>0</v>
      </c>
      <c r="E827" s="101">
        <f ca="1"/>
        <v>0</v>
      </c>
      <c r="F827" s="101">
        <f ca="1"/>
        <v>0</v>
      </c>
      <c r="G827" s="101">
        <f ca="1"/>
        <v>0</v>
      </c>
      <c r="H827" s="101">
        <f ca="1"/>
        <v>0</v>
      </c>
      <c r="I827" s="101">
        <f ca="1"/>
        <v>0</v>
      </c>
      <c r="J827" s="101">
        <f ca="1"/>
        <v>0</v>
      </c>
      <c r="L827" s="205"/>
      <c r="M827" s="205"/>
      <c r="S827" s="92">
        <f t="shared" ca="1" si="62"/>
        <v>0</v>
      </c>
      <c r="U827" s="91">
        <f t="shared" ca="1" si="66"/>
        <v>0</v>
      </c>
      <c r="V827" s="91">
        <f t="shared" ca="1" si="66"/>
        <v>0</v>
      </c>
      <c r="W827" s="91">
        <f t="shared" ca="1" si="66"/>
        <v>0</v>
      </c>
      <c r="X827" s="91" t="str" cm="1">
        <f t="array" aca="1" ref="X827" ca="1">IFERROR(_xlfn.IFS(W827="E",1,W827="G/2",$I$3/2,W827="G/5",$I$3/5,W827="G/10",$I$3/10,W827="i",$I$3),"")</f>
        <v/>
      </c>
      <c r="Y827" s="189">
        <f t="shared" ca="1" si="63"/>
        <v>0</v>
      </c>
      <c r="Z827" s="101">
        <f t="shared" ca="1" si="64"/>
        <v>0</v>
      </c>
      <c r="AA827" s="163" t="str">
        <f t="shared" ca="1" si="65"/>
        <v/>
      </c>
      <c r="AB827" s="190" t="str" cm="1">
        <f t="array" aca="1" ref="AB827" ca="1">_xlfn.IFS(Z827=0,"",Z827&gt;2.9,0,Z827&gt;2.4,0.25,Z827&gt;1.9,0.5,Z827&gt;1.5,0.75,Z827&lt;1.6,1)</f>
        <v/>
      </c>
      <c r="AC827" s="191" t="str" cm="1">
        <f t="array" aca="1" ref="AC827" ca="1">_xlfn.IFS(F827=0," ",F827="ALTERNATIVO","REVISAR",F827="REGULAR","NO APLICA")</f>
        <v xml:space="preserve"> </v>
      </c>
      <c r="AD827" s="192" t="str" cm="1">
        <f t="array" ref="AD827">IFERROR(_xlfn.IFS(AND(L827="si",M827="si"),1,AND(L827="no",M827="si"),0.5,AND(L827="si",M827="no"),0.5,AND(L827="no",M827="no"),0),"")</f>
        <v/>
      </c>
    </row>
    <row r="828" spans="1:30">
      <c r="A828" s="101">
        <f ca="1"/>
        <v>0</v>
      </c>
      <c r="B828" s="101">
        <f ca="1"/>
        <v>0</v>
      </c>
      <c r="C828" s="101">
        <f ca="1"/>
        <v>0</v>
      </c>
      <c r="D828" s="101">
        <f ca="1"/>
        <v>0</v>
      </c>
      <c r="E828" s="101">
        <f ca="1"/>
        <v>0</v>
      </c>
      <c r="F828" s="101">
        <f ca="1"/>
        <v>0</v>
      </c>
      <c r="G828" s="101">
        <f ca="1"/>
        <v>0</v>
      </c>
      <c r="H828" s="101">
        <f ca="1"/>
        <v>0</v>
      </c>
      <c r="I828" s="101">
        <f ca="1"/>
        <v>0</v>
      </c>
      <c r="J828" s="101">
        <f ca="1"/>
        <v>0</v>
      </c>
      <c r="L828" s="205"/>
      <c r="M828" s="205"/>
      <c r="S828" s="92">
        <f t="shared" ca="1" si="62"/>
        <v>0</v>
      </c>
      <c r="U828" s="91">
        <f t="shared" ca="1" si="66"/>
        <v>0</v>
      </c>
      <c r="V828" s="91">
        <f t="shared" ca="1" si="66"/>
        <v>0</v>
      </c>
      <c r="W828" s="91">
        <f t="shared" ca="1" si="66"/>
        <v>0</v>
      </c>
      <c r="X828" s="91" t="str" cm="1">
        <f t="array" aca="1" ref="X828" ca="1">IFERROR(_xlfn.IFS(W828="E",1,W828="G/2",$I$3/2,W828="G/5",$I$3/5,W828="G/10",$I$3/10,W828="i",$I$3),"")</f>
        <v/>
      </c>
      <c r="Y828" s="189">
        <f t="shared" ca="1" si="63"/>
        <v>0</v>
      </c>
      <c r="Z828" s="101">
        <f t="shared" ca="1" si="64"/>
        <v>0</v>
      </c>
      <c r="AA828" s="163" t="str">
        <f t="shared" ca="1" si="65"/>
        <v/>
      </c>
      <c r="AB828" s="190" t="str" cm="1">
        <f t="array" aca="1" ref="AB828" ca="1">_xlfn.IFS(Z828=0,"",Z828&gt;2.9,0,Z828&gt;2.4,0.25,Z828&gt;1.9,0.5,Z828&gt;1.5,0.75,Z828&lt;1.6,1)</f>
        <v/>
      </c>
      <c r="AC828" s="191" t="str" cm="1">
        <f t="array" aca="1" ref="AC828" ca="1">_xlfn.IFS(F828=0," ",F828="ALTERNATIVO","REVISAR",F828="REGULAR","NO APLICA")</f>
        <v xml:space="preserve"> </v>
      </c>
      <c r="AD828" s="192" t="str" cm="1">
        <f t="array" ref="AD828">IFERROR(_xlfn.IFS(AND(L828="si",M828="si"),1,AND(L828="no",M828="si"),0.5,AND(L828="si",M828="no"),0.5,AND(L828="no",M828="no"),0),"")</f>
        <v/>
      </c>
    </row>
    <row r="829" spans="1:30">
      <c r="A829" s="101">
        <f ca="1"/>
        <v>0</v>
      </c>
      <c r="B829" s="101">
        <f ca="1"/>
        <v>0</v>
      </c>
      <c r="C829" s="101">
        <f ca="1"/>
        <v>0</v>
      </c>
      <c r="D829" s="101">
        <f ca="1"/>
        <v>0</v>
      </c>
      <c r="E829" s="101">
        <f ca="1"/>
        <v>0</v>
      </c>
      <c r="F829" s="101">
        <f ca="1"/>
        <v>0</v>
      </c>
      <c r="G829" s="101">
        <f ca="1"/>
        <v>0</v>
      </c>
      <c r="H829" s="101">
        <f ca="1"/>
        <v>0</v>
      </c>
      <c r="I829" s="101">
        <f ca="1"/>
        <v>0</v>
      </c>
      <c r="J829" s="101">
        <f ca="1"/>
        <v>0</v>
      </c>
      <c r="L829" s="205"/>
      <c r="M829" s="205"/>
      <c r="S829" s="92">
        <f t="shared" ca="1" si="62"/>
        <v>0</v>
      </c>
      <c r="U829" s="91">
        <f t="shared" ca="1" si="66"/>
        <v>0</v>
      </c>
      <c r="V829" s="91">
        <f t="shared" ca="1" si="66"/>
        <v>0</v>
      </c>
      <c r="W829" s="91">
        <f t="shared" ca="1" si="66"/>
        <v>0</v>
      </c>
      <c r="X829" s="91" t="str" cm="1">
        <f t="array" aca="1" ref="X829" ca="1">IFERROR(_xlfn.IFS(W829="E",1,W829="G/2",$I$3/2,W829="G/5",$I$3/5,W829="G/10",$I$3/10,W829="i",$I$3),"")</f>
        <v/>
      </c>
      <c r="Y829" s="189">
        <f t="shared" ca="1" si="63"/>
        <v>0</v>
      </c>
      <c r="Z829" s="101">
        <f t="shared" ca="1" si="64"/>
        <v>0</v>
      </c>
      <c r="AA829" s="163" t="str">
        <f t="shared" ca="1" si="65"/>
        <v/>
      </c>
      <c r="AB829" s="190" t="str" cm="1">
        <f t="array" aca="1" ref="AB829" ca="1">_xlfn.IFS(Z829=0,"",Z829&gt;2.9,0,Z829&gt;2.4,0.25,Z829&gt;1.9,0.5,Z829&gt;1.5,0.75,Z829&lt;1.6,1)</f>
        <v/>
      </c>
      <c r="AC829" s="191" t="str" cm="1">
        <f t="array" aca="1" ref="AC829" ca="1">_xlfn.IFS(F829=0," ",F829="ALTERNATIVO","REVISAR",F829="REGULAR","NO APLICA")</f>
        <v xml:space="preserve"> </v>
      </c>
      <c r="AD829" s="192" t="str" cm="1">
        <f t="array" ref="AD829">IFERROR(_xlfn.IFS(AND(L829="si",M829="si"),1,AND(L829="no",M829="si"),0.5,AND(L829="si",M829="no"),0.5,AND(L829="no",M829="no"),0),"")</f>
        <v/>
      </c>
    </row>
    <row r="830" spans="1:30">
      <c r="A830" s="101">
        <f ca="1"/>
        <v>0</v>
      </c>
      <c r="B830" s="101">
        <f ca="1"/>
        <v>0</v>
      </c>
      <c r="C830" s="101">
        <f ca="1"/>
        <v>0</v>
      </c>
      <c r="D830" s="101">
        <f ca="1"/>
        <v>0</v>
      </c>
      <c r="E830" s="101">
        <f ca="1"/>
        <v>0</v>
      </c>
      <c r="F830" s="101">
        <f ca="1"/>
        <v>0</v>
      </c>
      <c r="G830" s="101">
        <f ca="1"/>
        <v>0</v>
      </c>
      <c r="H830" s="101">
        <f ca="1"/>
        <v>0</v>
      </c>
      <c r="I830" s="101">
        <f ca="1"/>
        <v>0</v>
      </c>
      <c r="J830" s="101">
        <f ca="1"/>
        <v>0</v>
      </c>
      <c r="L830" s="205"/>
      <c r="M830" s="205"/>
      <c r="S830" s="92">
        <f t="shared" ca="1" si="62"/>
        <v>0</v>
      </c>
      <c r="U830" s="91">
        <f t="shared" ca="1" si="66"/>
        <v>0</v>
      </c>
      <c r="V830" s="91">
        <f t="shared" ca="1" si="66"/>
        <v>0</v>
      </c>
      <c r="W830" s="91">
        <f t="shared" ca="1" si="66"/>
        <v>0</v>
      </c>
      <c r="X830" s="91" t="str" cm="1">
        <f t="array" aca="1" ref="X830" ca="1">IFERROR(_xlfn.IFS(W830="E",1,W830="G/2",$I$3/2,W830="G/5",$I$3/5,W830="G/10",$I$3/10,W830="i",$I$3),"")</f>
        <v/>
      </c>
      <c r="Y830" s="189">
        <f t="shared" ca="1" si="63"/>
        <v>0</v>
      </c>
      <c r="Z830" s="101">
        <f t="shared" ca="1" si="64"/>
        <v>0</v>
      </c>
      <c r="AA830" s="163" t="str">
        <f t="shared" ca="1" si="65"/>
        <v/>
      </c>
      <c r="AB830" s="190" t="str" cm="1">
        <f t="array" aca="1" ref="AB830" ca="1">_xlfn.IFS(Z830=0,"",Z830&gt;2.9,0,Z830&gt;2.4,0.25,Z830&gt;1.9,0.5,Z830&gt;1.5,0.75,Z830&lt;1.6,1)</f>
        <v/>
      </c>
      <c r="AC830" s="191" t="str" cm="1">
        <f t="array" aca="1" ref="AC830" ca="1">_xlfn.IFS(F830=0," ",F830="ALTERNATIVO","REVISAR",F830="REGULAR","NO APLICA")</f>
        <v xml:space="preserve"> </v>
      </c>
      <c r="AD830" s="192" t="str" cm="1">
        <f t="array" ref="AD830">IFERROR(_xlfn.IFS(AND(L830="si",M830="si"),1,AND(L830="no",M830="si"),0.5,AND(L830="si",M830="no"),0.5,AND(L830="no",M830="no"),0),"")</f>
        <v/>
      </c>
    </row>
    <row r="831" spans="1:30">
      <c r="A831" s="101">
        <f ca="1"/>
        <v>0</v>
      </c>
      <c r="B831" s="101">
        <f ca="1"/>
        <v>0</v>
      </c>
      <c r="C831" s="101">
        <f ca="1"/>
        <v>0</v>
      </c>
      <c r="D831" s="101">
        <f ca="1"/>
        <v>0</v>
      </c>
      <c r="E831" s="101">
        <f ca="1"/>
        <v>0</v>
      </c>
      <c r="F831" s="101">
        <f ca="1"/>
        <v>0</v>
      </c>
      <c r="G831" s="101">
        <f ca="1"/>
        <v>0</v>
      </c>
      <c r="H831" s="101">
        <f ca="1"/>
        <v>0</v>
      </c>
      <c r="I831" s="101">
        <f ca="1"/>
        <v>0</v>
      </c>
      <c r="J831" s="101">
        <f ca="1"/>
        <v>0</v>
      </c>
      <c r="L831" s="205"/>
      <c r="M831" s="205"/>
      <c r="S831" s="92">
        <f t="shared" ca="1" si="62"/>
        <v>0</v>
      </c>
      <c r="U831" s="91">
        <f t="shared" ca="1" si="66"/>
        <v>0</v>
      </c>
      <c r="V831" s="91">
        <f t="shared" ca="1" si="66"/>
        <v>0</v>
      </c>
      <c r="W831" s="91">
        <f t="shared" ca="1" si="66"/>
        <v>0</v>
      </c>
      <c r="X831" s="91" t="str" cm="1">
        <f t="array" aca="1" ref="X831" ca="1">IFERROR(_xlfn.IFS(W831="E",1,W831="G/2",$I$3/2,W831="G/5",$I$3/5,W831="G/10",$I$3/10,W831="i",$I$3),"")</f>
        <v/>
      </c>
      <c r="Y831" s="189">
        <f t="shared" ca="1" si="63"/>
        <v>0</v>
      </c>
      <c r="Z831" s="101">
        <f t="shared" ca="1" si="64"/>
        <v>0</v>
      </c>
      <c r="AA831" s="163" t="str">
        <f t="shared" ca="1" si="65"/>
        <v/>
      </c>
      <c r="AB831" s="190" t="str" cm="1">
        <f t="array" aca="1" ref="AB831" ca="1">_xlfn.IFS(Z831=0,"",Z831&gt;2.9,0,Z831&gt;2.4,0.25,Z831&gt;1.9,0.5,Z831&gt;1.5,0.75,Z831&lt;1.6,1)</f>
        <v/>
      </c>
      <c r="AC831" s="191" t="str" cm="1">
        <f t="array" aca="1" ref="AC831" ca="1">_xlfn.IFS(F831=0," ",F831="ALTERNATIVO","REVISAR",F831="REGULAR","NO APLICA")</f>
        <v xml:space="preserve"> </v>
      </c>
      <c r="AD831" s="192" t="str" cm="1">
        <f t="array" ref="AD831">IFERROR(_xlfn.IFS(AND(L831="si",M831="si"),1,AND(L831="no",M831="si"),0.5,AND(L831="si",M831="no"),0.5,AND(L831="no",M831="no"),0),"")</f>
        <v/>
      </c>
    </row>
    <row r="832" spans="1:30">
      <c r="A832" s="101">
        <f ca="1"/>
        <v>0</v>
      </c>
      <c r="B832" s="101">
        <f ca="1"/>
        <v>0</v>
      </c>
      <c r="C832" s="101">
        <f ca="1"/>
        <v>0</v>
      </c>
      <c r="D832" s="101">
        <f ca="1"/>
        <v>0</v>
      </c>
      <c r="E832" s="101">
        <f ca="1"/>
        <v>0</v>
      </c>
      <c r="F832" s="101">
        <f ca="1"/>
        <v>0</v>
      </c>
      <c r="G832" s="101">
        <f ca="1"/>
        <v>0</v>
      </c>
      <c r="H832" s="101">
        <f ca="1"/>
        <v>0</v>
      </c>
      <c r="I832" s="101">
        <f ca="1"/>
        <v>0</v>
      </c>
      <c r="J832" s="101">
        <f ca="1"/>
        <v>0</v>
      </c>
      <c r="L832" s="205"/>
      <c r="M832" s="205"/>
      <c r="S832" s="92">
        <f t="shared" ca="1" si="62"/>
        <v>0</v>
      </c>
      <c r="U832" s="91">
        <f t="shared" ca="1" si="66"/>
        <v>0</v>
      </c>
      <c r="V832" s="91">
        <f t="shared" ca="1" si="66"/>
        <v>0</v>
      </c>
      <c r="W832" s="91">
        <f t="shared" ca="1" si="66"/>
        <v>0</v>
      </c>
      <c r="X832" s="91" t="str" cm="1">
        <f t="array" aca="1" ref="X832" ca="1">IFERROR(_xlfn.IFS(W832="E",1,W832="G/2",$I$3/2,W832="G/5",$I$3/5,W832="G/10",$I$3/10,W832="i",$I$3),"")</f>
        <v/>
      </c>
      <c r="Y832" s="189">
        <f t="shared" ca="1" si="63"/>
        <v>0</v>
      </c>
      <c r="Z832" s="101">
        <f t="shared" ca="1" si="64"/>
        <v>0</v>
      </c>
      <c r="AA832" s="163" t="str">
        <f t="shared" ca="1" si="65"/>
        <v/>
      </c>
      <c r="AB832" s="190" t="str" cm="1">
        <f t="array" aca="1" ref="AB832" ca="1">_xlfn.IFS(Z832=0,"",Z832&gt;2.9,0,Z832&gt;2.4,0.25,Z832&gt;1.9,0.5,Z832&gt;1.5,0.75,Z832&lt;1.6,1)</f>
        <v/>
      </c>
      <c r="AC832" s="191" t="str" cm="1">
        <f t="array" aca="1" ref="AC832" ca="1">_xlfn.IFS(F832=0," ",F832="ALTERNATIVO","REVISAR",F832="REGULAR","NO APLICA")</f>
        <v xml:space="preserve"> </v>
      </c>
      <c r="AD832" s="192" t="str" cm="1">
        <f t="array" ref="AD832">IFERROR(_xlfn.IFS(AND(L832="si",M832="si"),1,AND(L832="no",M832="si"),0.5,AND(L832="si",M832="no"),0.5,AND(L832="no",M832="no"),0),"")</f>
        <v/>
      </c>
    </row>
    <row r="833" spans="1:30">
      <c r="A833" s="101">
        <f ca="1"/>
        <v>0</v>
      </c>
      <c r="B833" s="101">
        <f ca="1"/>
        <v>0</v>
      </c>
      <c r="C833" s="101">
        <f ca="1"/>
        <v>0</v>
      </c>
      <c r="D833" s="101">
        <f ca="1"/>
        <v>0</v>
      </c>
      <c r="E833" s="101">
        <f ca="1"/>
        <v>0</v>
      </c>
      <c r="F833" s="101">
        <f ca="1"/>
        <v>0</v>
      </c>
      <c r="G833" s="101">
        <f ca="1"/>
        <v>0</v>
      </c>
      <c r="H833" s="101">
        <f ca="1"/>
        <v>0</v>
      </c>
      <c r="I833" s="101">
        <f ca="1"/>
        <v>0</v>
      </c>
      <c r="J833" s="101">
        <f ca="1"/>
        <v>0</v>
      </c>
      <c r="L833" s="205"/>
      <c r="M833" s="205"/>
      <c r="S833" s="92">
        <f t="shared" ca="1" si="62"/>
        <v>0</v>
      </c>
      <c r="U833" s="91">
        <f t="shared" ca="1" si="66"/>
        <v>0</v>
      </c>
      <c r="V833" s="91">
        <f t="shared" ca="1" si="66"/>
        <v>0</v>
      </c>
      <c r="W833" s="91">
        <f t="shared" ca="1" si="66"/>
        <v>0</v>
      </c>
      <c r="X833" s="91" t="str" cm="1">
        <f t="array" aca="1" ref="X833" ca="1">IFERROR(_xlfn.IFS(W833="E",1,W833="G/2",$I$3/2,W833="G/5",$I$3/5,W833="G/10",$I$3/10,W833="i",$I$3),"")</f>
        <v/>
      </c>
      <c r="Y833" s="189">
        <f t="shared" ca="1" si="63"/>
        <v>0</v>
      </c>
      <c r="Z833" s="101">
        <f t="shared" ca="1" si="64"/>
        <v>0</v>
      </c>
      <c r="AA833" s="163" t="str">
        <f t="shared" ca="1" si="65"/>
        <v/>
      </c>
      <c r="AB833" s="190" t="str" cm="1">
        <f t="array" aca="1" ref="AB833" ca="1">_xlfn.IFS(Z833=0,"",Z833&gt;2.9,0,Z833&gt;2.4,0.25,Z833&gt;1.9,0.5,Z833&gt;1.5,0.75,Z833&lt;1.6,1)</f>
        <v/>
      </c>
      <c r="AC833" s="191" t="str" cm="1">
        <f t="array" aca="1" ref="AC833" ca="1">_xlfn.IFS(F833=0," ",F833="ALTERNATIVO","REVISAR",F833="REGULAR","NO APLICA")</f>
        <v xml:space="preserve"> </v>
      </c>
      <c r="AD833" s="192" t="str" cm="1">
        <f t="array" ref="AD833">IFERROR(_xlfn.IFS(AND(L833="si",M833="si"),1,AND(L833="no",M833="si"),0.5,AND(L833="si",M833="no"),0.5,AND(L833="no",M833="no"),0),"")</f>
        <v/>
      </c>
    </row>
    <row r="834" spans="1:30">
      <c r="A834" s="101">
        <f ca="1"/>
        <v>0</v>
      </c>
      <c r="B834" s="101">
        <f ca="1"/>
        <v>0</v>
      </c>
      <c r="C834" s="101">
        <f ca="1"/>
        <v>0</v>
      </c>
      <c r="D834" s="101">
        <f ca="1"/>
        <v>0</v>
      </c>
      <c r="E834" s="101">
        <f ca="1"/>
        <v>0</v>
      </c>
      <c r="F834" s="101">
        <f ca="1"/>
        <v>0</v>
      </c>
      <c r="G834" s="101">
        <f ca="1"/>
        <v>0</v>
      </c>
      <c r="H834" s="101">
        <f ca="1"/>
        <v>0</v>
      </c>
      <c r="I834" s="101">
        <f ca="1"/>
        <v>0</v>
      </c>
      <c r="J834" s="101">
        <f ca="1"/>
        <v>0</v>
      </c>
      <c r="L834" s="205"/>
      <c r="M834" s="205"/>
      <c r="S834" s="92">
        <f t="shared" ca="1" si="62"/>
        <v>0</v>
      </c>
      <c r="U834" s="91">
        <f t="shared" ca="1" si="66"/>
        <v>0</v>
      </c>
      <c r="V834" s="91">
        <f t="shared" ca="1" si="66"/>
        <v>0</v>
      </c>
      <c r="W834" s="91">
        <f t="shared" ca="1" si="66"/>
        <v>0</v>
      </c>
      <c r="X834" s="91" t="str" cm="1">
        <f t="array" aca="1" ref="X834" ca="1">IFERROR(_xlfn.IFS(W834="E",1,W834="G/2",$I$3/2,W834="G/5",$I$3/5,W834="G/10",$I$3/10,W834="i",$I$3),"")</f>
        <v/>
      </c>
      <c r="Y834" s="189">
        <f t="shared" ca="1" si="63"/>
        <v>0</v>
      </c>
      <c r="Z834" s="101">
        <f t="shared" ca="1" si="64"/>
        <v>0</v>
      </c>
      <c r="AA834" s="163" t="str">
        <f t="shared" ca="1" si="65"/>
        <v/>
      </c>
      <c r="AB834" s="190" t="str" cm="1">
        <f t="array" aca="1" ref="AB834" ca="1">_xlfn.IFS(Z834=0,"",Z834&gt;2.9,0,Z834&gt;2.4,0.25,Z834&gt;1.9,0.5,Z834&gt;1.5,0.75,Z834&lt;1.6,1)</f>
        <v/>
      </c>
      <c r="AC834" s="191" t="str" cm="1">
        <f t="array" aca="1" ref="AC834" ca="1">_xlfn.IFS(F834=0," ",F834="ALTERNATIVO","REVISAR",F834="REGULAR","NO APLICA")</f>
        <v xml:space="preserve"> </v>
      </c>
      <c r="AD834" s="192" t="str" cm="1">
        <f t="array" ref="AD834">IFERROR(_xlfn.IFS(AND(L834="si",M834="si"),1,AND(L834="no",M834="si"),0.5,AND(L834="si",M834="no"),0.5,AND(L834="no",M834="no"),0),"")</f>
        <v/>
      </c>
    </row>
    <row r="835" spans="1:30">
      <c r="A835" s="101">
        <f ca="1"/>
        <v>0</v>
      </c>
      <c r="B835" s="101">
        <f ca="1"/>
        <v>0</v>
      </c>
      <c r="C835" s="101">
        <f ca="1"/>
        <v>0</v>
      </c>
      <c r="D835" s="101">
        <f ca="1"/>
        <v>0</v>
      </c>
      <c r="E835" s="101">
        <f ca="1"/>
        <v>0</v>
      </c>
      <c r="F835" s="101">
        <f ca="1"/>
        <v>0</v>
      </c>
      <c r="G835" s="101">
        <f ca="1"/>
        <v>0</v>
      </c>
      <c r="H835" s="101">
        <f ca="1"/>
        <v>0</v>
      </c>
      <c r="I835" s="101">
        <f ca="1"/>
        <v>0</v>
      </c>
      <c r="J835" s="101">
        <f ca="1"/>
        <v>0</v>
      </c>
      <c r="L835" s="205"/>
      <c r="M835" s="205"/>
      <c r="S835" s="92">
        <f t="shared" ca="1" si="62"/>
        <v>0</v>
      </c>
      <c r="U835" s="91">
        <f t="shared" ca="1" si="66"/>
        <v>0</v>
      </c>
      <c r="V835" s="91">
        <f t="shared" ca="1" si="66"/>
        <v>0</v>
      </c>
      <c r="W835" s="91">
        <f t="shared" ca="1" si="66"/>
        <v>0</v>
      </c>
      <c r="X835" s="91" t="str" cm="1">
        <f t="array" aca="1" ref="X835" ca="1">IFERROR(_xlfn.IFS(W835="E",1,W835="G/2",$I$3/2,W835="G/5",$I$3/5,W835="G/10",$I$3/10,W835="i",$I$3),"")</f>
        <v/>
      </c>
      <c r="Y835" s="189">
        <f t="shared" ca="1" si="63"/>
        <v>0</v>
      </c>
      <c r="Z835" s="101">
        <f t="shared" ca="1" si="64"/>
        <v>0</v>
      </c>
      <c r="AA835" s="163" t="str">
        <f t="shared" ca="1" si="65"/>
        <v/>
      </c>
      <c r="AB835" s="190" t="str" cm="1">
        <f t="array" aca="1" ref="AB835" ca="1">_xlfn.IFS(Z835=0,"",Z835&gt;2.9,0,Z835&gt;2.4,0.25,Z835&gt;1.9,0.5,Z835&gt;1.5,0.75,Z835&lt;1.6,1)</f>
        <v/>
      </c>
      <c r="AC835" s="191" t="str" cm="1">
        <f t="array" aca="1" ref="AC835" ca="1">_xlfn.IFS(F835=0," ",F835="ALTERNATIVO","REVISAR",F835="REGULAR","NO APLICA")</f>
        <v xml:space="preserve"> </v>
      </c>
      <c r="AD835" s="192" t="str" cm="1">
        <f t="array" ref="AD835">IFERROR(_xlfn.IFS(AND(L835="si",M835="si"),1,AND(L835="no",M835="si"),0.5,AND(L835="si",M835="no"),0.5,AND(L835="no",M835="no"),0),"")</f>
        <v/>
      </c>
    </row>
    <row r="836" spans="1:30">
      <c r="A836" s="101">
        <f ca="1"/>
        <v>0</v>
      </c>
      <c r="B836" s="101">
        <f ca="1"/>
        <v>0</v>
      </c>
      <c r="C836" s="101">
        <f ca="1"/>
        <v>0</v>
      </c>
      <c r="D836" s="101">
        <f ca="1"/>
        <v>0</v>
      </c>
      <c r="E836" s="101">
        <f ca="1"/>
        <v>0</v>
      </c>
      <c r="F836" s="101">
        <f ca="1"/>
        <v>0</v>
      </c>
      <c r="G836" s="101">
        <f ca="1"/>
        <v>0</v>
      </c>
      <c r="H836" s="101">
        <f ca="1"/>
        <v>0</v>
      </c>
      <c r="I836" s="101">
        <f ca="1"/>
        <v>0</v>
      </c>
      <c r="J836" s="101">
        <f ca="1"/>
        <v>0</v>
      </c>
      <c r="L836" s="205"/>
      <c r="M836" s="205"/>
      <c r="S836" s="92">
        <f t="shared" ca="1" si="62"/>
        <v>0</v>
      </c>
      <c r="U836" s="91">
        <f t="shared" ca="1" si="66"/>
        <v>0</v>
      </c>
      <c r="V836" s="91">
        <f t="shared" ca="1" si="66"/>
        <v>0</v>
      </c>
      <c r="W836" s="91">
        <f t="shared" ca="1" si="66"/>
        <v>0</v>
      </c>
      <c r="X836" s="91" t="str" cm="1">
        <f t="array" aca="1" ref="X836" ca="1">IFERROR(_xlfn.IFS(W836="E",1,W836="G/2",$I$3/2,W836="G/5",$I$3/5,W836="G/10",$I$3/10,W836="i",$I$3),"")</f>
        <v/>
      </c>
      <c r="Y836" s="189">
        <f t="shared" ca="1" si="63"/>
        <v>0</v>
      </c>
      <c r="Z836" s="101">
        <f t="shared" ca="1" si="64"/>
        <v>0</v>
      </c>
      <c r="AA836" s="163" t="str">
        <f t="shared" ca="1" si="65"/>
        <v/>
      </c>
      <c r="AB836" s="190" t="str" cm="1">
        <f t="array" aca="1" ref="AB836" ca="1">_xlfn.IFS(Z836=0,"",Z836&gt;2.9,0,Z836&gt;2.4,0.25,Z836&gt;1.9,0.5,Z836&gt;1.5,0.75,Z836&lt;1.6,1)</f>
        <v/>
      </c>
      <c r="AC836" s="191" t="str" cm="1">
        <f t="array" aca="1" ref="AC836" ca="1">_xlfn.IFS(F836=0," ",F836="ALTERNATIVO","REVISAR",F836="REGULAR","NO APLICA")</f>
        <v xml:space="preserve"> </v>
      </c>
      <c r="AD836" s="192" t="str" cm="1">
        <f t="array" ref="AD836">IFERROR(_xlfn.IFS(AND(L836="si",M836="si"),1,AND(L836="no",M836="si"),0.5,AND(L836="si",M836="no"),0.5,AND(L836="no",M836="no"),0),"")</f>
        <v/>
      </c>
    </row>
    <row r="837" spans="1:30">
      <c r="A837" s="101">
        <f ca="1"/>
        <v>0</v>
      </c>
      <c r="B837" s="101">
        <f ca="1"/>
        <v>0</v>
      </c>
      <c r="C837" s="101">
        <f ca="1"/>
        <v>0</v>
      </c>
      <c r="D837" s="101">
        <f ca="1"/>
        <v>0</v>
      </c>
      <c r="E837" s="101">
        <f ca="1"/>
        <v>0</v>
      </c>
      <c r="F837" s="101">
        <f ca="1"/>
        <v>0</v>
      </c>
      <c r="G837" s="101">
        <f ca="1"/>
        <v>0</v>
      </c>
      <c r="H837" s="101">
        <f ca="1"/>
        <v>0</v>
      </c>
      <c r="I837" s="101">
        <f ca="1"/>
        <v>0</v>
      </c>
      <c r="J837" s="101">
        <f ca="1"/>
        <v>0</v>
      </c>
      <c r="L837" s="205"/>
      <c r="M837" s="205"/>
      <c r="S837" s="92">
        <f t="shared" ca="1" si="62"/>
        <v>0</v>
      </c>
      <c r="U837" s="91">
        <f t="shared" ca="1" si="66"/>
        <v>0</v>
      </c>
      <c r="V837" s="91">
        <f t="shared" ca="1" si="66"/>
        <v>0</v>
      </c>
      <c r="W837" s="91">
        <f t="shared" ca="1" si="66"/>
        <v>0</v>
      </c>
      <c r="X837" s="91" t="str" cm="1">
        <f t="array" aca="1" ref="X837" ca="1">IFERROR(_xlfn.IFS(W837="E",1,W837="G/2",$I$3/2,W837="G/5",$I$3/5,W837="G/10",$I$3/10,W837="i",$I$3),"")</f>
        <v/>
      </c>
      <c r="Y837" s="189">
        <f t="shared" ca="1" si="63"/>
        <v>0</v>
      </c>
      <c r="Z837" s="101">
        <f t="shared" ca="1" si="64"/>
        <v>0</v>
      </c>
      <c r="AA837" s="163" t="str">
        <f t="shared" ca="1" si="65"/>
        <v/>
      </c>
      <c r="AB837" s="190" t="str" cm="1">
        <f t="array" aca="1" ref="AB837" ca="1">_xlfn.IFS(Z837=0,"",Z837&gt;2.9,0,Z837&gt;2.4,0.25,Z837&gt;1.9,0.5,Z837&gt;1.5,0.75,Z837&lt;1.6,1)</f>
        <v/>
      </c>
      <c r="AC837" s="191" t="str" cm="1">
        <f t="array" aca="1" ref="AC837" ca="1">_xlfn.IFS(F837=0," ",F837="ALTERNATIVO","REVISAR",F837="REGULAR","NO APLICA")</f>
        <v xml:space="preserve"> </v>
      </c>
      <c r="AD837" s="192" t="str" cm="1">
        <f t="array" ref="AD837">IFERROR(_xlfn.IFS(AND(L837="si",M837="si"),1,AND(L837="no",M837="si"),0.5,AND(L837="si",M837="no"),0.5,AND(L837="no",M837="no"),0),"")</f>
        <v/>
      </c>
    </row>
    <row r="838" spans="1:30">
      <c r="A838" s="101">
        <f ca="1"/>
        <v>0</v>
      </c>
      <c r="B838" s="101">
        <f ca="1"/>
        <v>0</v>
      </c>
      <c r="C838" s="101">
        <f ca="1"/>
        <v>0</v>
      </c>
      <c r="D838" s="101">
        <f ca="1"/>
        <v>0</v>
      </c>
      <c r="E838" s="101">
        <f ca="1"/>
        <v>0</v>
      </c>
      <c r="F838" s="101">
        <f ca="1"/>
        <v>0</v>
      </c>
      <c r="G838" s="101">
        <f ca="1"/>
        <v>0</v>
      </c>
      <c r="H838" s="101">
        <f ca="1"/>
        <v>0</v>
      </c>
      <c r="I838" s="101">
        <f ca="1"/>
        <v>0</v>
      </c>
      <c r="J838" s="101">
        <f ca="1"/>
        <v>0</v>
      </c>
      <c r="L838" s="205"/>
      <c r="M838" s="205"/>
      <c r="S838" s="92">
        <f t="shared" ca="1" si="62"/>
        <v>0</v>
      </c>
      <c r="U838" s="91">
        <f t="shared" ca="1" si="66"/>
        <v>0</v>
      </c>
      <c r="V838" s="91">
        <f t="shared" ca="1" si="66"/>
        <v>0</v>
      </c>
      <c r="W838" s="91">
        <f t="shared" ca="1" si="66"/>
        <v>0</v>
      </c>
      <c r="X838" s="91" t="str" cm="1">
        <f t="array" aca="1" ref="X838" ca="1">IFERROR(_xlfn.IFS(W838="E",1,W838="G/2",$I$3/2,W838="G/5",$I$3/5,W838="G/10",$I$3/10,W838="i",$I$3),"")</f>
        <v/>
      </c>
      <c r="Y838" s="189">
        <f t="shared" ca="1" si="63"/>
        <v>0</v>
      </c>
      <c r="Z838" s="101">
        <f t="shared" ca="1" si="64"/>
        <v>0</v>
      </c>
      <c r="AA838" s="163" t="str">
        <f t="shared" ca="1" si="65"/>
        <v/>
      </c>
      <c r="AB838" s="190" t="str" cm="1">
        <f t="array" aca="1" ref="AB838" ca="1">_xlfn.IFS(Z838=0,"",Z838&gt;2.9,0,Z838&gt;2.4,0.25,Z838&gt;1.9,0.5,Z838&gt;1.5,0.75,Z838&lt;1.6,1)</f>
        <v/>
      </c>
      <c r="AC838" s="191" t="str" cm="1">
        <f t="array" aca="1" ref="AC838" ca="1">_xlfn.IFS(F838=0," ",F838="ALTERNATIVO","REVISAR",F838="REGULAR","NO APLICA")</f>
        <v xml:space="preserve"> </v>
      </c>
      <c r="AD838" s="192" t="str" cm="1">
        <f t="array" ref="AD838">IFERROR(_xlfn.IFS(AND(L838="si",M838="si"),1,AND(L838="no",M838="si"),0.5,AND(L838="si",M838="no"),0.5,AND(L838="no",M838="no"),0),"")</f>
        <v/>
      </c>
    </row>
    <row r="839" spans="1:30">
      <c r="A839" s="101">
        <f ca="1"/>
        <v>0</v>
      </c>
      <c r="B839" s="101">
        <f ca="1"/>
        <v>0</v>
      </c>
      <c r="C839" s="101">
        <f ca="1"/>
        <v>0</v>
      </c>
      <c r="D839" s="101">
        <f ca="1"/>
        <v>0</v>
      </c>
      <c r="E839" s="101">
        <f ca="1"/>
        <v>0</v>
      </c>
      <c r="F839" s="101">
        <f ca="1"/>
        <v>0</v>
      </c>
      <c r="G839" s="101">
        <f ca="1"/>
        <v>0</v>
      </c>
      <c r="H839" s="101">
        <f ca="1"/>
        <v>0</v>
      </c>
      <c r="I839" s="101">
        <f ca="1"/>
        <v>0</v>
      </c>
      <c r="J839" s="101">
        <f ca="1"/>
        <v>0</v>
      </c>
      <c r="L839" s="205"/>
      <c r="M839" s="205"/>
      <c r="S839" s="92">
        <f t="shared" ca="1" si="62"/>
        <v>0</v>
      </c>
      <c r="U839" s="91">
        <f t="shared" ca="1" si="66"/>
        <v>0</v>
      </c>
      <c r="V839" s="91">
        <f t="shared" ca="1" si="66"/>
        <v>0</v>
      </c>
      <c r="W839" s="91">
        <f t="shared" ca="1" si="66"/>
        <v>0</v>
      </c>
      <c r="X839" s="91" t="str" cm="1">
        <f t="array" aca="1" ref="X839" ca="1">IFERROR(_xlfn.IFS(W839="E",1,W839="G/2",$I$3/2,W839="G/5",$I$3/5,W839="G/10",$I$3/10,W839="i",$I$3),"")</f>
        <v/>
      </c>
      <c r="Y839" s="189">
        <f t="shared" ca="1" si="63"/>
        <v>0</v>
      </c>
      <c r="Z839" s="101">
        <f t="shared" ca="1" si="64"/>
        <v>0</v>
      </c>
      <c r="AA839" s="163" t="str">
        <f t="shared" ca="1" si="65"/>
        <v/>
      </c>
      <c r="AB839" s="190" t="str" cm="1">
        <f t="array" aca="1" ref="AB839" ca="1">_xlfn.IFS(Z839=0,"",Z839&gt;2.9,0,Z839&gt;2.4,0.25,Z839&gt;1.9,0.5,Z839&gt;1.5,0.75,Z839&lt;1.6,1)</f>
        <v/>
      </c>
      <c r="AC839" s="191" t="str" cm="1">
        <f t="array" aca="1" ref="AC839" ca="1">_xlfn.IFS(F839=0," ",F839="ALTERNATIVO","REVISAR",F839="REGULAR","NO APLICA")</f>
        <v xml:space="preserve"> </v>
      </c>
      <c r="AD839" s="192" t="str" cm="1">
        <f t="array" ref="AD839">IFERROR(_xlfn.IFS(AND(L839="si",M839="si"),1,AND(L839="no",M839="si"),0.5,AND(L839="si",M839="no"),0.5,AND(L839="no",M839="no"),0),"")</f>
        <v/>
      </c>
    </row>
    <row r="840" spans="1:30">
      <c r="A840" s="101">
        <f ca="1"/>
        <v>0</v>
      </c>
      <c r="B840" s="101">
        <f ca="1"/>
        <v>0</v>
      </c>
      <c r="C840" s="101">
        <f ca="1"/>
        <v>0</v>
      </c>
      <c r="D840" s="101">
        <f ca="1"/>
        <v>0</v>
      </c>
      <c r="E840" s="101">
        <f ca="1"/>
        <v>0</v>
      </c>
      <c r="F840" s="101">
        <f ca="1"/>
        <v>0</v>
      </c>
      <c r="G840" s="101">
        <f ca="1"/>
        <v>0</v>
      </c>
      <c r="H840" s="101">
        <f ca="1"/>
        <v>0</v>
      </c>
      <c r="I840" s="101">
        <f ca="1"/>
        <v>0</v>
      </c>
      <c r="J840" s="101">
        <f ca="1"/>
        <v>0</v>
      </c>
      <c r="L840" s="205"/>
      <c r="M840" s="205"/>
      <c r="S840" s="92">
        <f t="shared" ca="1" si="62"/>
        <v>0</v>
      </c>
      <c r="U840" s="91">
        <f t="shared" ca="1" si="66"/>
        <v>0</v>
      </c>
      <c r="V840" s="91">
        <f t="shared" ca="1" si="66"/>
        <v>0</v>
      </c>
      <c r="W840" s="91">
        <f t="shared" ca="1" si="66"/>
        <v>0</v>
      </c>
      <c r="X840" s="91" t="str" cm="1">
        <f t="array" aca="1" ref="X840" ca="1">IFERROR(_xlfn.IFS(W840="E",1,W840="G/2",$I$3/2,W840="G/5",$I$3/5,W840="G/10",$I$3/10,W840="i",$I$3),"")</f>
        <v/>
      </c>
      <c r="Y840" s="189">
        <f t="shared" ca="1" si="63"/>
        <v>0</v>
      </c>
      <c r="Z840" s="101">
        <f t="shared" ca="1" si="64"/>
        <v>0</v>
      </c>
      <c r="AA840" s="163" t="str">
        <f t="shared" ca="1" si="65"/>
        <v/>
      </c>
      <c r="AB840" s="190" t="str" cm="1">
        <f t="array" aca="1" ref="AB840" ca="1">_xlfn.IFS(Z840=0,"",Z840&gt;2.9,0,Z840&gt;2.4,0.25,Z840&gt;1.9,0.5,Z840&gt;1.5,0.75,Z840&lt;1.6,1)</f>
        <v/>
      </c>
      <c r="AC840" s="191" t="str" cm="1">
        <f t="array" aca="1" ref="AC840" ca="1">_xlfn.IFS(F840=0," ",F840="ALTERNATIVO","REVISAR",F840="REGULAR","NO APLICA")</f>
        <v xml:space="preserve"> </v>
      </c>
      <c r="AD840" s="192" t="str" cm="1">
        <f t="array" ref="AD840">IFERROR(_xlfn.IFS(AND(L840="si",M840="si"),1,AND(L840="no",M840="si"),0.5,AND(L840="si",M840="no"),0.5,AND(L840="no",M840="no"),0),"")</f>
        <v/>
      </c>
    </row>
    <row r="841" spans="1:30">
      <c r="A841" s="101">
        <f ca="1"/>
        <v>0</v>
      </c>
      <c r="B841" s="101">
        <f ca="1"/>
        <v>0</v>
      </c>
      <c r="C841" s="101">
        <f ca="1"/>
        <v>0</v>
      </c>
      <c r="D841" s="101">
        <f ca="1"/>
        <v>0</v>
      </c>
      <c r="E841" s="101">
        <f ca="1"/>
        <v>0</v>
      </c>
      <c r="F841" s="101">
        <f ca="1"/>
        <v>0</v>
      </c>
      <c r="G841" s="101">
        <f ca="1"/>
        <v>0</v>
      </c>
      <c r="H841" s="101">
        <f ca="1"/>
        <v>0</v>
      </c>
      <c r="I841" s="101">
        <f ca="1"/>
        <v>0</v>
      </c>
      <c r="J841" s="101">
        <f ca="1"/>
        <v>0</v>
      </c>
      <c r="L841" s="205"/>
      <c r="M841" s="205"/>
      <c r="S841" s="92">
        <f t="shared" ca="1" si="62"/>
        <v>0</v>
      </c>
      <c r="U841" s="91">
        <f t="shared" ca="1" si="66"/>
        <v>0</v>
      </c>
      <c r="V841" s="91">
        <f t="shared" ca="1" si="66"/>
        <v>0</v>
      </c>
      <c r="W841" s="91">
        <f t="shared" ca="1" si="66"/>
        <v>0</v>
      </c>
      <c r="X841" s="91" t="str" cm="1">
        <f t="array" aca="1" ref="X841" ca="1">IFERROR(_xlfn.IFS(W841="E",1,W841="G/2",$I$3/2,W841="G/5",$I$3/5,W841="G/10",$I$3/10,W841="i",$I$3),"")</f>
        <v/>
      </c>
      <c r="Y841" s="189">
        <f t="shared" ca="1" si="63"/>
        <v>0</v>
      </c>
      <c r="Z841" s="101">
        <f t="shared" ca="1" si="64"/>
        <v>0</v>
      </c>
      <c r="AA841" s="163" t="str">
        <f t="shared" ca="1" si="65"/>
        <v/>
      </c>
      <c r="AB841" s="190" t="str" cm="1">
        <f t="array" aca="1" ref="AB841" ca="1">_xlfn.IFS(Z841=0,"",Z841&gt;2.9,0,Z841&gt;2.4,0.25,Z841&gt;1.9,0.5,Z841&gt;1.5,0.75,Z841&lt;1.6,1)</f>
        <v/>
      </c>
      <c r="AC841" s="191" t="str" cm="1">
        <f t="array" aca="1" ref="AC841" ca="1">_xlfn.IFS(F841=0," ",F841="ALTERNATIVO","REVISAR",F841="REGULAR","NO APLICA")</f>
        <v xml:space="preserve"> </v>
      </c>
      <c r="AD841" s="192" t="str" cm="1">
        <f t="array" ref="AD841">IFERROR(_xlfn.IFS(AND(L841="si",M841="si"),1,AND(L841="no",M841="si"),0.5,AND(L841="si",M841="no"),0.5,AND(L841="no",M841="no"),0),"")</f>
        <v/>
      </c>
    </row>
    <row r="842" spans="1:30">
      <c r="A842" s="101">
        <f ca="1"/>
        <v>0</v>
      </c>
      <c r="B842" s="101">
        <f ca="1"/>
        <v>0</v>
      </c>
      <c r="C842" s="101">
        <f ca="1"/>
        <v>0</v>
      </c>
      <c r="D842" s="101">
        <f ca="1"/>
        <v>0</v>
      </c>
      <c r="E842" s="101">
        <f ca="1"/>
        <v>0</v>
      </c>
      <c r="F842" s="101">
        <f ca="1"/>
        <v>0</v>
      </c>
      <c r="G842" s="101">
        <f ca="1"/>
        <v>0</v>
      </c>
      <c r="H842" s="101">
        <f ca="1"/>
        <v>0</v>
      </c>
      <c r="I842" s="101">
        <f ca="1"/>
        <v>0</v>
      </c>
      <c r="J842" s="101">
        <f ca="1"/>
        <v>0</v>
      </c>
      <c r="L842" s="205"/>
      <c r="M842" s="205"/>
      <c r="S842" s="92">
        <f t="shared" ca="1" si="62"/>
        <v>0</v>
      </c>
      <c r="U842" s="91">
        <f t="shared" ca="1" si="66"/>
        <v>0</v>
      </c>
      <c r="V842" s="91">
        <f t="shared" ca="1" si="66"/>
        <v>0</v>
      </c>
      <c r="W842" s="91">
        <f t="shared" ca="1" si="66"/>
        <v>0</v>
      </c>
      <c r="X842" s="91" t="str" cm="1">
        <f t="array" aca="1" ref="X842" ca="1">IFERROR(_xlfn.IFS(W842="E",1,W842="G/2",$I$3/2,W842="G/5",$I$3/5,W842="G/10",$I$3/10,W842="i",$I$3),"")</f>
        <v/>
      </c>
      <c r="Y842" s="189">
        <f t="shared" ca="1" si="63"/>
        <v>0</v>
      </c>
      <c r="Z842" s="101">
        <f t="shared" ca="1" si="64"/>
        <v>0</v>
      </c>
      <c r="AA842" s="163" t="str">
        <f t="shared" ca="1" si="65"/>
        <v/>
      </c>
      <c r="AB842" s="190" t="str" cm="1">
        <f t="array" aca="1" ref="AB842" ca="1">_xlfn.IFS(Z842=0,"",Z842&gt;2.9,0,Z842&gt;2.4,0.25,Z842&gt;1.9,0.5,Z842&gt;1.5,0.75,Z842&lt;1.6,1)</f>
        <v/>
      </c>
      <c r="AC842" s="191" t="str" cm="1">
        <f t="array" aca="1" ref="AC842" ca="1">_xlfn.IFS(F842=0," ",F842="ALTERNATIVO","REVISAR",F842="REGULAR","NO APLICA")</f>
        <v xml:space="preserve"> </v>
      </c>
      <c r="AD842" s="192" t="str" cm="1">
        <f t="array" ref="AD842">IFERROR(_xlfn.IFS(AND(L842="si",M842="si"),1,AND(L842="no",M842="si"),0.5,AND(L842="si",M842="no"),0.5,AND(L842="no",M842="no"),0),"")</f>
        <v/>
      </c>
    </row>
    <row r="843" spans="1:30">
      <c r="A843" s="101">
        <f ca="1"/>
        <v>0</v>
      </c>
      <c r="B843" s="101">
        <f ca="1"/>
        <v>0</v>
      </c>
      <c r="C843" s="101">
        <f ca="1"/>
        <v>0</v>
      </c>
      <c r="D843" s="101">
        <f ca="1"/>
        <v>0</v>
      </c>
      <c r="E843" s="101">
        <f ca="1"/>
        <v>0</v>
      </c>
      <c r="F843" s="101">
        <f ca="1"/>
        <v>0</v>
      </c>
      <c r="G843" s="101">
        <f ca="1"/>
        <v>0</v>
      </c>
      <c r="H843" s="101">
        <f ca="1"/>
        <v>0</v>
      </c>
      <c r="I843" s="101">
        <f ca="1"/>
        <v>0</v>
      </c>
      <c r="J843" s="101">
        <f ca="1"/>
        <v>0</v>
      </c>
      <c r="L843" s="205"/>
      <c r="M843" s="205"/>
      <c r="S843" s="92">
        <f t="shared" ca="1" si="62"/>
        <v>0</v>
      </c>
      <c r="U843" s="91">
        <f t="shared" ca="1" si="66"/>
        <v>0</v>
      </c>
      <c r="V843" s="91">
        <f t="shared" ca="1" si="66"/>
        <v>0</v>
      </c>
      <c r="W843" s="91">
        <f t="shared" ca="1" si="66"/>
        <v>0</v>
      </c>
      <c r="X843" s="91" t="str" cm="1">
        <f t="array" aca="1" ref="X843" ca="1">IFERROR(_xlfn.IFS(W843="E",1,W843="G/2",$I$3/2,W843="G/5",$I$3/5,W843="G/10",$I$3/10,W843="i",$I$3),"")</f>
        <v/>
      </c>
      <c r="Y843" s="189">
        <f t="shared" ca="1" si="63"/>
        <v>0</v>
      </c>
      <c r="Z843" s="101">
        <f t="shared" ca="1" si="64"/>
        <v>0</v>
      </c>
      <c r="AA843" s="163" t="str">
        <f t="shared" ca="1" si="65"/>
        <v/>
      </c>
      <c r="AB843" s="190" t="str" cm="1">
        <f t="array" aca="1" ref="AB843" ca="1">_xlfn.IFS(Z843=0,"",Z843&gt;2.9,0,Z843&gt;2.4,0.25,Z843&gt;1.9,0.5,Z843&gt;1.5,0.75,Z843&lt;1.6,1)</f>
        <v/>
      </c>
      <c r="AC843" s="191" t="str" cm="1">
        <f t="array" aca="1" ref="AC843" ca="1">_xlfn.IFS(F843=0," ",F843="ALTERNATIVO","REVISAR",F843="REGULAR","NO APLICA")</f>
        <v xml:space="preserve"> </v>
      </c>
      <c r="AD843" s="192" t="str" cm="1">
        <f t="array" ref="AD843">IFERROR(_xlfn.IFS(AND(L843="si",M843="si"),1,AND(L843="no",M843="si"),0.5,AND(L843="si",M843="no"),0.5,AND(L843="no",M843="no"),0),"")</f>
        <v/>
      </c>
    </row>
    <row r="844" spans="1:30">
      <c r="A844" s="101">
        <f ca="1"/>
        <v>0</v>
      </c>
      <c r="B844" s="101">
        <f ca="1"/>
        <v>0</v>
      </c>
      <c r="C844" s="101">
        <f ca="1"/>
        <v>0</v>
      </c>
      <c r="D844" s="101">
        <f ca="1"/>
        <v>0</v>
      </c>
      <c r="E844" s="101">
        <f ca="1"/>
        <v>0</v>
      </c>
      <c r="F844" s="101">
        <f ca="1"/>
        <v>0</v>
      </c>
      <c r="G844" s="101">
        <f ca="1"/>
        <v>0</v>
      </c>
      <c r="H844" s="101">
        <f ca="1"/>
        <v>0</v>
      </c>
      <c r="I844" s="101">
        <f ca="1"/>
        <v>0</v>
      </c>
      <c r="J844" s="101">
        <f ca="1"/>
        <v>0</v>
      </c>
      <c r="L844" s="205"/>
      <c r="M844" s="205"/>
      <c r="S844" s="92">
        <f t="shared" ref="S844:S907" ca="1" si="67">IFERROR(A844,"")</f>
        <v>0</v>
      </c>
      <c r="U844" s="91">
        <f t="shared" ca="1" si="66"/>
        <v>0</v>
      </c>
      <c r="V844" s="91">
        <f t="shared" ca="1" si="66"/>
        <v>0</v>
      </c>
      <c r="W844" s="91">
        <f t="shared" ca="1" si="66"/>
        <v>0</v>
      </c>
      <c r="X844" s="91" t="str" cm="1">
        <f t="array" aca="1" ref="X844" ca="1">IFERROR(_xlfn.IFS(W844="E",1,W844="G/2",$I$3/2,W844="G/5",$I$3/5,W844="G/10",$I$3/10,W844="i",$I$3),"")</f>
        <v/>
      </c>
      <c r="Y844" s="189">
        <f t="shared" ref="Y844:Y907" ca="1" si="68">IFERROR(H844,"")</f>
        <v>0</v>
      </c>
      <c r="Z844" s="101">
        <f t="shared" ref="Z844:Z907" ca="1" si="69">IFERROR(Y844/X844,0)</f>
        <v>0</v>
      </c>
      <c r="AA844" s="163" t="str">
        <f t="shared" ca="1" si="65"/>
        <v/>
      </c>
      <c r="AB844" s="190" t="str" cm="1">
        <f t="array" aca="1" ref="AB844" ca="1">_xlfn.IFS(Z844=0,"",Z844&gt;2.9,0,Z844&gt;2.4,0.25,Z844&gt;1.9,0.5,Z844&gt;1.5,0.75,Z844&lt;1.6,1)</f>
        <v/>
      </c>
      <c r="AC844" s="191" t="str" cm="1">
        <f t="array" aca="1" ref="AC844" ca="1">_xlfn.IFS(F844=0," ",F844="ALTERNATIVO","REVISAR",F844="REGULAR","NO APLICA")</f>
        <v xml:space="preserve"> </v>
      </c>
      <c r="AD844" s="192" t="str" cm="1">
        <f t="array" ref="AD844">IFERROR(_xlfn.IFS(AND(L844="si",M844="si"),1,AND(L844="no",M844="si"),0.5,AND(L844="si",M844="no"),0.5,AND(L844="no",M844="no"),0),"")</f>
        <v/>
      </c>
    </row>
    <row r="845" spans="1:30">
      <c r="A845" s="101">
        <f ca="1"/>
        <v>0</v>
      </c>
      <c r="B845" s="101">
        <f ca="1"/>
        <v>0</v>
      </c>
      <c r="C845" s="101">
        <f ca="1"/>
        <v>0</v>
      </c>
      <c r="D845" s="101">
        <f ca="1"/>
        <v>0</v>
      </c>
      <c r="E845" s="101">
        <f ca="1"/>
        <v>0</v>
      </c>
      <c r="F845" s="101">
        <f ca="1"/>
        <v>0</v>
      </c>
      <c r="G845" s="101">
        <f ca="1"/>
        <v>0</v>
      </c>
      <c r="H845" s="101">
        <f ca="1"/>
        <v>0</v>
      </c>
      <c r="I845" s="101">
        <f ca="1"/>
        <v>0</v>
      </c>
      <c r="J845" s="101">
        <f ca="1"/>
        <v>0</v>
      </c>
      <c r="L845" s="205"/>
      <c r="M845" s="205"/>
      <c r="S845" s="92">
        <f t="shared" ca="1" si="67"/>
        <v>0</v>
      </c>
      <c r="U845" s="91">
        <f t="shared" ca="1" si="66"/>
        <v>0</v>
      </c>
      <c r="V845" s="91">
        <f t="shared" ca="1" si="66"/>
        <v>0</v>
      </c>
      <c r="W845" s="91">
        <f t="shared" ca="1" si="66"/>
        <v>0</v>
      </c>
      <c r="X845" s="91" t="str" cm="1">
        <f t="array" aca="1" ref="X845" ca="1">IFERROR(_xlfn.IFS(W845="E",1,W845="G/2",$I$3/2,W845="G/5",$I$3/5,W845="G/10",$I$3/10,W845="i",$I$3),"")</f>
        <v/>
      </c>
      <c r="Y845" s="189">
        <f t="shared" ca="1" si="68"/>
        <v>0</v>
      </c>
      <c r="Z845" s="101">
        <f t="shared" ca="1" si="69"/>
        <v>0</v>
      </c>
      <c r="AA845" s="163" t="str">
        <f t="shared" ca="1" si="65"/>
        <v/>
      </c>
      <c r="AB845" s="190" t="str" cm="1">
        <f t="array" aca="1" ref="AB845" ca="1">_xlfn.IFS(Z845=0,"",Z845&gt;2.9,0,Z845&gt;2.4,0.25,Z845&gt;1.9,0.5,Z845&gt;1.5,0.75,Z845&lt;1.6,1)</f>
        <v/>
      </c>
      <c r="AC845" s="191" t="str" cm="1">
        <f t="array" aca="1" ref="AC845" ca="1">_xlfn.IFS(F845=0," ",F845="ALTERNATIVO","REVISAR",F845="REGULAR","NO APLICA")</f>
        <v xml:space="preserve"> </v>
      </c>
      <c r="AD845" s="192" t="str" cm="1">
        <f t="array" ref="AD845">IFERROR(_xlfn.IFS(AND(L845="si",M845="si"),1,AND(L845="no",M845="si"),0.5,AND(L845="si",M845="no"),0.5,AND(L845="no",M845="no"),0),"")</f>
        <v/>
      </c>
    </row>
    <row r="846" spans="1:30">
      <c r="A846" s="101">
        <f ca="1"/>
        <v>0</v>
      </c>
      <c r="B846" s="101">
        <f ca="1"/>
        <v>0</v>
      </c>
      <c r="C846" s="101">
        <f ca="1"/>
        <v>0</v>
      </c>
      <c r="D846" s="101">
        <f ca="1"/>
        <v>0</v>
      </c>
      <c r="E846" s="101">
        <f ca="1"/>
        <v>0</v>
      </c>
      <c r="F846" s="101">
        <f ca="1"/>
        <v>0</v>
      </c>
      <c r="G846" s="101">
        <f ca="1"/>
        <v>0</v>
      </c>
      <c r="H846" s="101">
        <f ca="1"/>
        <v>0</v>
      </c>
      <c r="I846" s="101">
        <f ca="1"/>
        <v>0</v>
      </c>
      <c r="J846" s="101">
        <f ca="1"/>
        <v>0</v>
      </c>
      <c r="L846" s="205"/>
      <c r="M846" s="205"/>
      <c r="S846" s="92">
        <f t="shared" ca="1" si="67"/>
        <v>0</v>
      </c>
      <c r="U846" s="91">
        <f t="shared" ca="1" si="66"/>
        <v>0</v>
      </c>
      <c r="V846" s="91">
        <f t="shared" ca="1" si="66"/>
        <v>0</v>
      </c>
      <c r="W846" s="91">
        <f t="shared" ca="1" si="66"/>
        <v>0</v>
      </c>
      <c r="X846" s="91" t="str" cm="1">
        <f t="array" aca="1" ref="X846" ca="1">IFERROR(_xlfn.IFS(W846="E",1,W846="G/2",$I$3/2,W846="G/5",$I$3/5,W846="G/10",$I$3/10,W846="i",$I$3),"")</f>
        <v/>
      </c>
      <c r="Y846" s="189">
        <f t="shared" ca="1" si="68"/>
        <v>0</v>
      </c>
      <c r="Z846" s="101">
        <f t="shared" ca="1" si="69"/>
        <v>0</v>
      </c>
      <c r="AA846" s="163" t="str">
        <f t="shared" ca="1" si="65"/>
        <v/>
      </c>
      <c r="AB846" s="190" t="str" cm="1">
        <f t="array" aca="1" ref="AB846" ca="1">_xlfn.IFS(Z846=0,"",Z846&gt;2.9,0,Z846&gt;2.4,0.25,Z846&gt;1.9,0.5,Z846&gt;1.5,0.75,Z846&lt;1.6,1)</f>
        <v/>
      </c>
      <c r="AC846" s="191" t="str" cm="1">
        <f t="array" aca="1" ref="AC846" ca="1">_xlfn.IFS(F846=0," ",F846="ALTERNATIVO","REVISAR",F846="REGULAR","NO APLICA")</f>
        <v xml:space="preserve"> </v>
      </c>
      <c r="AD846" s="192" t="str" cm="1">
        <f t="array" ref="AD846">IFERROR(_xlfn.IFS(AND(L846="si",M846="si"),1,AND(L846="no",M846="si"),0.5,AND(L846="si",M846="no"),0.5,AND(L846="no",M846="no"),0),"")</f>
        <v/>
      </c>
    </row>
    <row r="847" spans="1:30">
      <c r="A847" s="101">
        <f ca="1"/>
        <v>0</v>
      </c>
      <c r="B847" s="101">
        <f ca="1"/>
        <v>0</v>
      </c>
      <c r="C847" s="101">
        <f ca="1"/>
        <v>0</v>
      </c>
      <c r="D847" s="101">
        <f ca="1"/>
        <v>0</v>
      </c>
      <c r="E847" s="101">
        <f ca="1"/>
        <v>0</v>
      </c>
      <c r="F847" s="101">
        <f ca="1"/>
        <v>0</v>
      </c>
      <c r="G847" s="101">
        <f ca="1"/>
        <v>0</v>
      </c>
      <c r="H847" s="101">
        <f ca="1"/>
        <v>0</v>
      </c>
      <c r="I847" s="101">
        <f ca="1"/>
        <v>0</v>
      </c>
      <c r="J847" s="101">
        <f ca="1"/>
        <v>0</v>
      </c>
      <c r="L847" s="205"/>
      <c r="M847" s="205"/>
      <c r="S847" s="92">
        <f t="shared" ca="1" si="67"/>
        <v>0</v>
      </c>
      <c r="U847" s="91">
        <f t="shared" ca="1" si="66"/>
        <v>0</v>
      </c>
      <c r="V847" s="91">
        <f t="shared" ca="1" si="66"/>
        <v>0</v>
      </c>
      <c r="W847" s="91">
        <f t="shared" ca="1" si="66"/>
        <v>0</v>
      </c>
      <c r="X847" s="91" t="str" cm="1">
        <f t="array" aca="1" ref="X847" ca="1">IFERROR(_xlfn.IFS(W847="E",1,W847="G/2",$I$3/2,W847="G/5",$I$3/5,W847="G/10",$I$3/10,W847="i",$I$3),"")</f>
        <v/>
      </c>
      <c r="Y847" s="189">
        <f t="shared" ca="1" si="68"/>
        <v>0</v>
      </c>
      <c r="Z847" s="101">
        <f t="shared" ca="1" si="69"/>
        <v>0</v>
      </c>
      <c r="AA847" s="163" t="str">
        <f t="shared" ca="1" si="65"/>
        <v/>
      </c>
      <c r="AB847" s="190" t="str" cm="1">
        <f t="array" aca="1" ref="AB847" ca="1">_xlfn.IFS(Z847=0,"",Z847&gt;2.9,0,Z847&gt;2.4,0.25,Z847&gt;1.9,0.5,Z847&gt;1.5,0.75,Z847&lt;1.6,1)</f>
        <v/>
      </c>
      <c r="AC847" s="191" t="str" cm="1">
        <f t="array" aca="1" ref="AC847" ca="1">_xlfn.IFS(F847=0," ",F847="ALTERNATIVO","REVISAR",F847="REGULAR","NO APLICA")</f>
        <v xml:space="preserve"> </v>
      </c>
      <c r="AD847" s="192" t="str" cm="1">
        <f t="array" ref="AD847">IFERROR(_xlfn.IFS(AND(L847="si",M847="si"),1,AND(L847="no",M847="si"),0.5,AND(L847="si",M847="no"),0.5,AND(L847="no",M847="no"),0),"")</f>
        <v/>
      </c>
    </row>
    <row r="848" spans="1:30">
      <c r="A848" s="101">
        <f ca="1"/>
        <v>0</v>
      </c>
      <c r="B848" s="101">
        <f ca="1"/>
        <v>0</v>
      </c>
      <c r="C848" s="101">
        <f ca="1"/>
        <v>0</v>
      </c>
      <c r="D848" s="101">
        <f ca="1"/>
        <v>0</v>
      </c>
      <c r="E848" s="101">
        <f ca="1"/>
        <v>0</v>
      </c>
      <c r="F848" s="101">
        <f ca="1"/>
        <v>0</v>
      </c>
      <c r="G848" s="101">
        <f ca="1"/>
        <v>0</v>
      </c>
      <c r="H848" s="101">
        <f ca="1"/>
        <v>0</v>
      </c>
      <c r="I848" s="101">
        <f ca="1"/>
        <v>0</v>
      </c>
      <c r="J848" s="101">
        <f ca="1"/>
        <v>0</v>
      </c>
      <c r="L848" s="205"/>
      <c r="M848" s="205"/>
      <c r="S848" s="92">
        <f t="shared" ca="1" si="67"/>
        <v>0</v>
      </c>
      <c r="U848" s="91">
        <f t="shared" ca="1" si="66"/>
        <v>0</v>
      </c>
      <c r="V848" s="91">
        <f t="shared" ca="1" si="66"/>
        <v>0</v>
      </c>
      <c r="W848" s="91">
        <f t="shared" ca="1" si="66"/>
        <v>0</v>
      </c>
      <c r="X848" s="91" t="str" cm="1">
        <f t="array" aca="1" ref="X848" ca="1">IFERROR(_xlfn.IFS(W848="E",1,W848="G/2",$I$3/2,W848="G/5",$I$3/5,W848="G/10",$I$3/10,W848="i",$I$3),"")</f>
        <v/>
      </c>
      <c r="Y848" s="189">
        <f t="shared" ca="1" si="68"/>
        <v>0</v>
      </c>
      <c r="Z848" s="101">
        <f t="shared" ca="1" si="69"/>
        <v>0</v>
      </c>
      <c r="AA848" s="163" t="str">
        <f t="shared" ca="1" si="65"/>
        <v/>
      </c>
      <c r="AB848" s="190" t="str" cm="1">
        <f t="array" aca="1" ref="AB848" ca="1">_xlfn.IFS(Z848=0,"",Z848&gt;2.9,0,Z848&gt;2.4,0.25,Z848&gt;1.9,0.5,Z848&gt;1.5,0.75,Z848&lt;1.6,1)</f>
        <v/>
      </c>
      <c r="AC848" s="191" t="str" cm="1">
        <f t="array" aca="1" ref="AC848" ca="1">_xlfn.IFS(F848=0," ",F848="ALTERNATIVO","REVISAR",F848="REGULAR","NO APLICA")</f>
        <v xml:space="preserve"> </v>
      </c>
      <c r="AD848" s="192" t="str" cm="1">
        <f t="array" ref="AD848">IFERROR(_xlfn.IFS(AND(L848="si",M848="si"),1,AND(L848="no",M848="si"),0.5,AND(L848="si",M848="no"),0.5,AND(L848="no",M848="no"),0),"")</f>
        <v/>
      </c>
    </row>
    <row r="849" spans="1:30">
      <c r="A849" s="101">
        <f ca="1"/>
        <v>0</v>
      </c>
      <c r="B849" s="101">
        <f ca="1"/>
        <v>0</v>
      </c>
      <c r="C849" s="101">
        <f ca="1"/>
        <v>0</v>
      </c>
      <c r="D849" s="101">
        <f ca="1"/>
        <v>0</v>
      </c>
      <c r="E849" s="101">
        <f ca="1"/>
        <v>0</v>
      </c>
      <c r="F849" s="101">
        <f ca="1"/>
        <v>0</v>
      </c>
      <c r="G849" s="101">
        <f ca="1"/>
        <v>0</v>
      </c>
      <c r="H849" s="101">
        <f ca="1"/>
        <v>0</v>
      </c>
      <c r="I849" s="101">
        <f ca="1"/>
        <v>0</v>
      </c>
      <c r="J849" s="101">
        <f ca="1"/>
        <v>0</v>
      </c>
      <c r="L849" s="205"/>
      <c r="M849" s="205"/>
      <c r="S849" s="92">
        <f t="shared" ca="1" si="67"/>
        <v>0</v>
      </c>
      <c r="U849" s="91">
        <f t="shared" ca="1" si="66"/>
        <v>0</v>
      </c>
      <c r="V849" s="91">
        <f t="shared" ca="1" si="66"/>
        <v>0</v>
      </c>
      <c r="W849" s="91">
        <f t="shared" ca="1" si="66"/>
        <v>0</v>
      </c>
      <c r="X849" s="91" t="str" cm="1">
        <f t="array" aca="1" ref="X849" ca="1">IFERROR(_xlfn.IFS(W849="E",1,W849="G/2",$I$3/2,W849="G/5",$I$3/5,W849="G/10",$I$3/10,W849="i",$I$3),"")</f>
        <v/>
      </c>
      <c r="Y849" s="189">
        <f t="shared" ca="1" si="68"/>
        <v>0</v>
      </c>
      <c r="Z849" s="101">
        <f t="shared" ca="1" si="69"/>
        <v>0</v>
      </c>
      <c r="AA849" s="163" t="str">
        <f t="shared" ca="1" si="65"/>
        <v/>
      </c>
      <c r="AB849" s="190" t="str" cm="1">
        <f t="array" aca="1" ref="AB849" ca="1">_xlfn.IFS(Z849=0,"",Z849&gt;2.9,0,Z849&gt;2.4,0.25,Z849&gt;1.9,0.5,Z849&gt;1.5,0.75,Z849&lt;1.6,1)</f>
        <v/>
      </c>
      <c r="AC849" s="191" t="str" cm="1">
        <f t="array" aca="1" ref="AC849" ca="1">_xlfn.IFS(F849=0," ",F849="ALTERNATIVO","REVISAR",F849="REGULAR","NO APLICA")</f>
        <v xml:space="preserve"> </v>
      </c>
      <c r="AD849" s="192" t="str" cm="1">
        <f t="array" ref="AD849">IFERROR(_xlfn.IFS(AND(L849="si",M849="si"),1,AND(L849="no",M849="si"),0.5,AND(L849="si",M849="no"),0.5,AND(L849="no",M849="no"),0),"")</f>
        <v/>
      </c>
    </row>
    <row r="850" spans="1:30">
      <c r="A850" s="101">
        <f ca="1"/>
        <v>0</v>
      </c>
      <c r="B850" s="101">
        <f ca="1"/>
        <v>0</v>
      </c>
      <c r="C850" s="101">
        <f ca="1"/>
        <v>0</v>
      </c>
      <c r="D850" s="101">
        <f ca="1"/>
        <v>0</v>
      </c>
      <c r="E850" s="101">
        <f ca="1"/>
        <v>0</v>
      </c>
      <c r="F850" s="101">
        <f ca="1"/>
        <v>0</v>
      </c>
      <c r="G850" s="101">
        <f ca="1"/>
        <v>0</v>
      </c>
      <c r="H850" s="101">
        <f ca="1"/>
        <v>0</v>
      </c>
      <c r="I850" s="101">
        <f ca="1"/>
        <v>0</v>
      </c>
      <c r="J850" s="101">
        <f ca="1"/>
        <v>0</v>
      </c>
      <c r="L850" s="205"/>
      <c r="M850" s="205"/>
      <c r="S850" s="92">
        <f t="shared" ca="1" si="67"/>
        <v>0</v>
      </c>
      <c r="U850" s="91">
        <f t="shared" ca="1" si="66"/>
        <v>0</v>
      </c>
      <c r="V850" s="91">
        <f t="shared" ca="1" si="66"/>
        <v>0</v>
      </c>
      <c r="W850" s="91">
        <f t="shared" ca="1" si="66"/>
        <v>0</v>
      </c>
      <c r="X850" s="91" t="str" cm="1">
        <f t="array" aca="1" ref="X850" ca="1">IFERROR(_xlfn.IFS(W850="E",1,W850="G/2",$I$3/2,W850="G/5",$I$3/5,W850="G/10",$I$3/10,W850="i",$I$3),"")</f>
        <v/>
      </c>
      <c r="Y850" s="189">
        <f t="shared" ca="1" si="68"/>
        <v>0</v>
      </c>
      <c r="Z850" s="101">
        <f t="shared" ca="1" si="69"/>
        <v>0</v>
      </c>
      <c r="AA850" s="163" t="str">
        <f t="shared" ca="1" si="65"/>
        <v/>
      </c>
      <c r="AB850" s="190" t="str" cm="1">
        <f t="array" aca="1" ref="AB850" ca="1">_xlfn.IFS(Z850=0,"",Z850&gt;2.9,0,Z850&gt;2.4,0.25,Z850&gt;1.9,0.5,Z850&gt;1.5,0.75,Z850&lt;1.6,1)</f>
        <v/>
      </c>
      <c r="AC850" s="191" t="str" cm="1">
        <f t="array" aca="1" ref="AC850" ca="1">_xlfn.IFS(F850=0," ",F850="ALTERNATIVO","REVISAR",F850="REGULAR","NO APLICA")</f>
        <v xml:space="preserve"> </v>
      </c>
      <c r="AD850" s="192" t="str" cm="1">
        <f t="array" ref="AD850">IFERROR(_xlfn.IFS(AND(L850="si",M850="si"),1,AND(L850="no",M850="si"),0.5,AND(L850="si",M850="no"),0.5,AND(L850="no",M850="no"),0),"")</f>
        <v/>
      </c>
    </row>
    <row r="851" spans="1:30">
      <c r="A851" s="101">
        <f ca="1"/>
        <v>0</v>
      </c>
      <c r="B851" s="101">
        <f ca="1"/>
        <v>0</v>
      </c>
      <c r="C851" s="101">
        <f ca="1"/>
        <v>0</v>
      </c>
      <c r="D851" s="101">
        <f ca="1"/>
        <v>0</v>
      </c>
      <c r="E851" s="101">
        <f ca="1"/>
        <v>0</v>
      </c>
      <c r="F851" s="101">
        <f ca="1"/>
        <v>0</v>
      </c>
      <c r="G851" s="101">
        <f ca="1"/>
        <v>0</v>
      </c>
      <c r="H851" s="101">
        <f ca="1"/>
        <v>0</v>
      </c>
      <c r="I851" s="101">
        <f ca="1"/>
        <v>0</v>
      </c>
      <c r="J851" s="101">
        <f ca="1"/>
        <v>0</v>
      </c>
      <c r="L851" s="205"/>
      <c r="M851" s="205"/>
      <c r="S851" s="92">
        <f t="shared" ca="1" si="67"/>
        <v>0</v>
      </c>
      <c r="U851" s="91">
        <f t="shared" ca="1" si="66"/>
        <v>0</v>
      </c>
      <c r="V851" s="91">
        <f t="shared" ca="1" si="66"/>
        <v>0</v>
      </c>
      <c r="W851" s="91">
        <f t="shared" ca="1" si="66"/>
        <v>0</v>
      </c>
      <c r="X851" s="91" t="str" cm="1">
        <f t="array" aca="1" ref="X851" ca="1">IFERROR(_xlfn.IFS(W851="E",1,W851="G/2",$I$3/2,W851="G/5",$I$3/5,W851="G/10",$I$3/10,W851="i",$I$3),"")</f>
        <v/>
      </c>
      <c r="Y851" s="189">
        <f t="shared" ca="1" si="68"/>
        <v>0</v>
      </c>
      <c r="Z851" s="101">
        <f t="shared" ca="1" si="69"/>
        <v>0</v>
      </c>
      <c r="AA851" s="163" t="str">
        <f t="shared" ca="1" si="65"/>
        <v/>
      </c>
      <c r="AB851" s="190" t="str" cm="1">
        <f t="array" aca="1" ref="AB851" ca="1">_xlfn.IFS(Z851=0,"",Z851&gt;2.9,0,Z851&gt;2.4,0.25,Z851&gt;1.9,0.5,Z851&gt;1.5,0.75,Z851&lt;1.6,1)</f>
        <v/>
      </c>
      <c r="AC851" s="191" t="str" cm="1">
        <f t="array" aca="1" ref="AC851" ca="1">_xlfn.IFS(F851=0," ",F851="ALTERNATIVO","REVISAR",F851="REGULAR","NO APLICA")</f>
        <v xml:space="preserve"> </v>
      </c>
      <c r="AD851" s="192" t="str" cm="1">
        <f t="array" ref="AD851">IFERROR(_xlfn.IFS(AND(L851="si",M851="si"),1,AND(L851="no",M851="si"),0.5,AND(L851="si",M851="no"),0.5,AND(L851="no",M851="no"),0),"")</f>
        <v/>
      </c>
    </row>
    <row r="852" spans="1:30">
      <c r="A852" s="101">
        <f ca="1"/>
        <v>0</v>
      </c>
      <c r="B852" s="101">
        <f ca="1"/>
        <v>0</v>
      </c>
      <c r="C852" s="101">
        <f ca="1"/>
        <v>0</v>
      </c>
      <c r="D852" s="101">
        <f ca="1"/>
        <v>0</v>
      </c>
      <c r="E852" s="101">
        <f ca="1"/>
        <v>0</v>
      </c>
      <c r="F852" s="101">
        <f ca="1"/>
        <v>0</v>
      </c>
      <c r="G852" s="101">
        <f ca="1"/>
        <v>0</v>
      </c>
      <c r="H852" s="101">
        <f ca="1"/>
        <v>0</v>
      </c>
      <c r="I852" s="101">
        <f ca="1"/>
        <v>0</v>
      </c>
      <c r="J852" s="101">
        <f ca="1"/>
        <v>0</v>
      </c>
      <c r="L852" s="205"/>
      <c r="M852" s="205"/>
      <c r="S852" s="92">
        <f t="shared" ca="1" si="67"/>
        <v>0</v>
      </c>
      <c r="U852" s="91">
        <f t="shared" ca="1" si="66"/>
        <v>0</v>
      </c>
      <c r="V852" s="91">
        <f t="shared" ca="1" si="66"/>
        <v>0</v>
      </c>
      <c r="W852" s="91">
        <f t="shared" ca="1" si="66"/>
        <v>0</v>
      </c>
      <c r="X852" s="91" t="str" cm="1">
        <f t="array" aca="1" ref="X852" ca="1">IFERROR(_xlfn.IFS(W852="E",1,W852="G/2",$I$3/2,W852="G/5",$I$3/5,W852="G/10",$I$3/10,W852="i",$I$3),"")</f>
        <v/>
      </c>
      <c r="Y852" s="189">
        <f t="shared" ca="1" si="68"/>
        <v>0</v>
      </c>
      <c r="Z852" s="101">
        <f t="shared" ca="1" si="69"/>
        <v>0</v>
      </c>
      <c r="AA852" s="163" t="str">
        <f t="shared" ca="1" si="65"/>
        <v/>
      </c>
      <c r="AB852" s="190" t="str" cm="1">
        <f t="array" aca="1" ref="AB852" ca="1">_xlfn.IFS(Z852=0,"",Z852&gt;2.9,0,Z852&gt;2.4,0.25,Z852&gt;1.9,0.5,Z852&gt;1.5,0.75,Z852&lt;1.6,1)</f>
        <v/>
      </c>
      <c r="AC852" s="191" t="str" cm="1">
        <f t="array" aca="1" ref="AC852" ca="1">_xlfn.IFS(F852=0," ",F852="ALTERNATIVO","REVISAR",F852="REGULAR","NO APLICA")</f>
        <v xml:space="preserve"> </v>
      </c>
      <c r="AD852" s="192" t="str" cm="1">
        <f t="array" ref="AD852">IFERROR(_xlfn.IFS(AND(L852="si",M852="si"),1,AND(L852="no",M852="si"),0.5,AND(L852="si",M852="no"),0.5,AND(L852="no",M852="no"),0),"")</f>
        <v/>
      </c>
    </row>
    <row r="853" spans="1:30">
      <c r="A853" s="101">
        <f ca="1"/>
        <v>0</v>
      </c>
      <c r="B853" s="101">
        <f ca="1"/>
        <v>0</v>
      </c>
      <c r="C853" s="101">
        <f ca="1"/>
        <v>0</v>
      </c>
      <c r="D853" s="101">
        <f ca="1"/>
        <v>0</v>
      </c>
      <c r="E853" s="101">
        <f ca="1"/>
        <v>0</v>
      </c>
      <c r="F853" s="101">
        <f ca="1"/>
        <v>0</v>
      </c>
      <c r="G853" s="101">
        <f ca="1"/>
        <v>0</v>
      </c>
      <c r="H853" s="101">
        <f ca="1"/>
        <v>0</v>
      </c>
      <c r="I853" s="101">
        <f ca="1"/>
        <v>0</v>
      </c>
      <c r="J853" s="101">
        <f ca="1"/>
        <v>0</v>
      </c>
      <c r="L853" s="205"/>
      <c r="M853" s="205"/>
      <c r="S853" s="92">
        <f t="shared" ca="1" si="67"/>
        <v>0</v>
      </c>
      <c r="U853" s="91">
        <f t="shared" ca="1" si="66"/>
        <v>0</v>
      </c>
      <c r="V853" s="91">
        <f t="shared" ca="1" si="66"/>
        <v>0</v>
      </c>
      <c r="W853" s="91">
        <f t="shared" ca="1" si="66"/>
        <v>0</v>
      </c>
      <c r="X853" s="91" t="str" cm="1">
        <f t="array" aca="1" ref="X853" ca="1">IFERROR(_xlfn.IFS(W853="E",1,W853="G/2",$I$3/2,W853="G/5",$I$3/5,W853="G/10",$I$3/10,W853="i",$I$3),"")</f>
        <v/>
      </c>
      <c r="Y853" s="189">
        <f t="shared" ca="1" si="68"/>
        <v>0</v>
      </c>
      <c r="Z853" s="101">
        <f t="shared" ca="1" si="69"/>
        <v>0</v>
      </c>
      <c r="AA853" s="163" t="str">
        <f t="shared" ref="AA853:AA916" ca="1" si="70">IFERROR(X853*1.5,"")</f>
        <v/>
      </c>
      <c r="AB853" s="190" t="str" cm="1">
        <f t="array" aca="1" ref="AB853" ca="1">_xlfn.IFS(Z853=0,"",Z853&gt;2.9,0,Z853&gt;2.4,0.25,Z853&gt;1.9,0.5,Z853&gt;1.5,0.75,Z853&lt;1.6,1)</f>
        <v/>
      </c>
      <c r="AC853" s="191" t="str" cm="1">
        <f t="array" aca="1" ref="AC853" ca="1">_xlfn.IFS(F853=0," ",F853="ALTERNATIVO","REVISAR",F853="REGULAR","NO APLICA")</f>
        <v xml:space="preserve"> </v>
      </c>
      <c r="AD853" s="192" t="str" cm="1">
        <f t="array" ref="AD853">IFERROR(_xlfn.IFS(AND(L853="si",M853="si"),1,AND(L853="no",M853="si"),0.5,AND(L853="si",M853="no"),0.5,AND(L853="no",M853="no"),0),"")</f>
        <v/>
      </c>
    </row>
    <row r="854" spans="1:30">
      <c r="A854" s="101">
        <f ca="1"/>
        <v>0</v>
      </c>
      <c r="B854" s="101">
        <f ca="1"/>
        <v>0</v>
      </c>
      <c r="C854" s="101">
        <f ca="1"/>
        <v>0</v>
      </c>
      <c r="D854" s="101">
        <f ca="1"/>
        <v>0</v>
      </c>
      <c r="E854" s="101">
        <f ca="1"/>
        <v>0</v>
      </c>
      <c r="F854" s="101">
        <f ca="1"/>
        <v>0</v>
      </c>
      <c r="G854" s="101">
        <f ca="1"/>
        <v>0</v>
      </c>
      <c r="H854" s="101">
        <f ca="1"/>
        <v>0</v>
      </c>
      <c r="I854" s="101">
        <f ca="1"/>
        <v>0</v>
      </c>
      <c r="J854" s="101">
        <f ca="1"/>
        <v>0</v>
      </c>
      <c r="L854" s="205"/>
      <c r="M854" s="205"/>
      <c r="S854" s="92">
        <f t="shared" ca="1" si="67"/>
        <v>0</v>
      </c>
      <c r="U854" s="91">
        <f t="shared" ca="1" si="66"/>
        <v>0</v>
      </c>
      <c r="V854" s="91">
        <f t="shared" ca="1" si="66"/>
        <v>0</v>
      </c>
      <c r="W854" s="91">
        <f t="shared" ca="1" si="66"/>
        <v>0</v>
      </c>
      <c r="X854" s="91" t="str" cm="1">
        <f t="array" aca="1" ref="X854" ca="1">IFERROR(_xlfn.IFS(W854="E",1,W854="G/2",$I$3/2,W854="G/5",$I$3/5,W854="G/10",$I$3/10,W854="i",$I$3),"")</f>
        <v/>
      </c>
      <c r="Y854" s="189">
        <f t="shared" ca="1" si="68"/>
        <v>0</v>
      </c>
      <c r="Z854" s="101">
        <f t="shared" ca="1" si="69"/>
        <v>0</v>
      </c>
      <c r="AA854" s="163" t="str">
        <f t="shared" ca="1" si="70"/>
        <v/>
      </c>
      <c r="AB854" s="190" t="str" cm="1">
        <f t="array" aca="1" ref="AB854" ca="1">_xlfn.IFS(Z854=0,"",Z854&gt;2.9,0,Z854&gt;2.4,0.25,Z854&gt;1.9,0.5,Z854&gt;1.5,0.75,Z854&lt;1.6,1)</f>
        <v/>
      </c>
      <c r="AC854" s="191" t="str" cm="1">
        <f t="array" aca="1" ref="AC854" ca="1">_xlfn.IFS(F854=0," ",F854="ALTERNATIVO","REVISAR",F854="REGULAR","NO APLICA")</f>
        <v xml:space="preserve"> </v>
      </c>
      <c r="AD854" s="192" t="str" cm="1">
        <f t="array" ref="AD854">IFERROR(_xlfn.IFS(AND(L854="si",M854="si"),1,AND(L854="no",M854="si"),0.5,AND(L854="si",M854="no"),0.5,AND(L854="no",M854="no"),0),"")</f>
        <v/>
      </c>
    </row>
    <row r="855" spans="1:30">
      <c r="A855" s="101">
        <f ca="1"/>
        <v>0</v>
      </c>
      <c r="B855" s="101">
        <f ca="1"/>
        <v>0</v>
      </c>
      <c r="C855" s="101">
        <f ca="1"/>
        <v>0</v>
      </c>
      <c r="D855" s="101">
        <f ca="1"/>
        <v>0</v>
      </c>
      <c r="E855" s="101">
        <f ca="1"/>
        <v>0</v>
      </c>
      <c r="F855" s="101">
        <f ca="1"/>
        <v>0</v>
      </c>
      <c r="G855" s="101">
        <f ca="1"/>
        <v>0</v>
      </c>
      <c r="H855" s="101">
        <f ca="1"/>
        <v>0</v>
      </c>
      <c r="I855" s="101">
        <f ca="1"/>
        <v>0</v>
      </c>
      <c r="J855" s="101">
        <f ca="1"/>
        <v>0</v>
      </c>
      <c r="L855" s="205"/>
      <c r="M855" s="205"/>
      <c r="S855" s="92">
        <f t="shared" ca="1" si="67"/>
        <v>0</v>
      </c>
      <c r="U855" s="91">
        <f t="shared" ca="1" si="66"/>
        <v>0</v>
      </c>
      <c r="V855" s="91">
        <f t="shared" ca="1" si="66"/>
        <v>0</v>
      </c>
      <c r="W855" s="91">
        <f t="shared" ca="1" si="66"/>
        <v>0</v>
      </c>
      <c r="X855" s="91" t="str" cm="1">
        <f t="array" aca="1" ref="X855" ca="1">IFERROR(_xlfn.IFS(W855="E",1,W855="G/2",$I$3/2,W855="G/5",$I$3/5,W855="G/10",$I$3/10,W855="i",$I$3),"")</f>
        <v/>
      </c>
      <c r="Y855" s="189">
        <f t="shared" ca="1" si="68"/>
        <v>0</v>
      </c>
      <c r="Z855" s="101">
        <f t="shared" ca="1" si="69"/>
        <v>0</v>
      </c>
      <c r="AA855" s="163" t="str">
        <f t="shared" ca="1" si="70"/>
        <v/>
      </c>
      <c r="AB855" s="190" t="str" cm="1">
        <f t="array" aca="1" ref="AB855" ca="1">_xlfn.IFS(Z855=0,"",Z855&gt;2.9,0,Z855&gt;2.4,0.25,Z855&gt;1.9,0.5,Z855&gt;1.5,0.75,Z855&lt;1.6,1)</f>
        <v/>
      </c>
      <c r="AC855" s="191" t="str" cm="1">
        <f t="array" aca="1" ref="AC855" ca="1">_xlfn.IFS(F855=0," ",F855="ALTERNATIVO","REVISAR",F855="REGULAR","NO APLICA")</f>
        <v xml:space="preserve"> </v>
      </c>
      <c r="AD855" s="192" t="str" cm="1">
        <f t="array" ref="AD855">IFERROR(_xlfn.IFS(AND(L855="si",M855="si"),1,AND(L855="no",M855="si"),0.5,AND(L855="si",M855="no"),0.5,AND(L855="no",M855="no"),0),"")</f>
        <v/>
      </c>
    </row>
    <row r="856" spans="1:30">
      <c r="A856" s="101">
        <f ca="1"/>
        <v>0</v>
      </c>
      <c r="B856" s="101">
        <f ca="1"/>
        <v>0</v>
      </c>
      <c r="C856" s="101">
        <f ca="1"/>
        <v>0</v>
      </c>
      <c r="D856" s="101">
        <f ca="1"/>
        <v>0</v>
      </c>
      <c r="E856" s="101">
        <f ca="1"/>
        <v>0</v>
      </c>
      <c r="F856" s="101">
        <f ca="1"/>
        <v>0</v>
      </c>
      <c r="G856" s="101">
        <f ca="1"/>
        <v>0</v>
      </c>
      <c r="H856" s="101">
        <f ca="1"/>
        <v>0</v>
      </c>
      <c r="I856" s="101">
        <f ca="1"/>
        <v>0</v>
      </c>
      <c r="J856" s="101">
        <f ca="1"/>
        <v>0</v>
      </c>
      <c r="L856" s="205"/>
      <c r="M856" s="205"/>
      <c r="S856" s="92">
        <f t="shared" ca="1" si="67"/>
        <v>0</v>
      </c>
      <c r="U856" s="91">
        <f t="shared" ca="1" si="66"/>
        <v>0</v>
      </c>
      <c r="V856" s="91">
        <f t="shared" ca="1" si="66"/>
        <v>0</v>
      </c>
      <c r="W856" s="91">
        <f t="shared" ca="1" si="66"/>
        <v>0</v>
      </c>
      <c r="X856" s="91" t="str" cm="1">
        <f t="array" aca="1" ref="X856" ca="1">IFERROR(_xlfn.IFS(W856="E",1,W856="G/2",$I$3/2,W856="G/5",$I$3/5,W856="G/10",$I$3/10,W856="i",$I$3),"")</f>
        <v/>
      </c>
      <c r="Y856" s="189">
        <f t="shared" ca="1" si="68"/>
        <v>0</v>
      </c>
      <c r="Z856" s="101">
        <f t="shared" ca="1" si="69"/>
        <v>0</v>
      </c>
      <c r="AA856" s="163" t="str">
        <f t="shared" ca="1" si="70"/>
        <v/>
      </c>
      <c r="AB856" s="190" t="str" cm="1">
        <f t="array" aca="1" ref="AB856" ca="1">_xlfn.IFS(Z856=0,"",Z856&gt;2.9,0,Z856&gt;2.4,0.25,Z856&gt;1.9,0.5,Z856&gt;1.5,0.75,Z856&lt;1.6,1)</f>
        <v/>
      </c>
      <c r="AC856" s="191" t="str" cm="1">
        <f t="array" aca="1" ref="AC856" ca="1">_xlfn.IFS(F856=0," ",F856="ALTERNATIVO","REVISAR",F856="REGULAR","NO APLICA")</f>
        <v xml:space="preserve"> </v>
      </c>
      <c r="AD856" s="192" t="str" cm="1">
        <f t="array" ref="AD856">IFERROR(_xlfn.IFS(AND(L856="si",M856="si"),1,AND(L856="no",M856="si"),0.5,AND(L856="si",M856="no"),0.5,AND(L856="no",M856="no"),0),"")</f>
        <v/>
      </c>
    </row>
    <row r="857" spans="1:30">
      <c r="A857" s="101">
        <f ca="1"/>
        <v>0</v>
      </c>
      <c r="B857" s="101">
        <f ca="1"/>
        <v>0</v>
      </c>
      <c r="C857" s="101">
        <f ca="1"/>
        <v>0</v>
      </c>
      <c r="D857" s="101">
        <f ca="1"/>
        <v>0</v>
      </c>
      <c r="E857" s="101">
        <f ca="1"/>
        <v>0</v>
      </c>
      <c r="F857" s="101">
        <f ca="1"/>
        <v>0</v>
      </c>
      <c r="G857" s="101">
        <f ca="1"/>
        <v>0</v>
      </c>
      <c r="H857" s="101">
        <f ca="1"/>
        <v>0</v>
      </c>
      <c r="I857" s="101">
        <f ca="1"/>
        <v>0</v>
      </c>
      <c r="J857" s="101">
        <f ca="1"/>
        <v>0</v>
      </c>
      <c r="L857" s="205"/>
      <c r="M857" s="205"/>
      <c r="S857" s="92">
        <f t="shared" ca="1" si="67"/>
        <v>0</v>
      </c>
      <c r="U857" s="91">
        <f t="shared" ca="1" si="66"/>
        <v>0</v>
      </c>
      <c r="V857" s="91">
        <f t="shared" ca="1" si="66"/>
        <v>0</v>
      </c>
      <c r="W857" s="91">
        <f t="shared" ca="1" si="66"/>
        <v>0</v>
      </c>
      <c r="X857" s="91" t="str" cm="1">
        <f t="array" aca="1" ref="X857" ca="1">IFERROR(_xlfn.IFS(W857="E",1,W857="G/2",$I$3/2,W857="G/5",$I$3/5,W857="G/10",$I$3/10,W857="i",$I$3),"")</f>
        <v/>
      </c>
      <c r="Y857" s="189">
        <f t="shared" ca="1" si="68"/>
        <v>0</v>
      </c>
      <c r="Z857" s="101">
        <f t="shared" ca="1" si="69"/>
        <v>0</v>
      </c>
      <c r="AA857" s="163" t="str">
        <f t="shared" ca="1" si="70"/>
        <v/>
      </c>
      <c r="AB857" s="190" t="str" cm="1">
        <f t="array" aca="1" ref="AB857" ca="1">_xlfn.IFS(Z857=0,"",Z857&gt;2.9,0,Z857&gt;2.4,0.25,Z857&gt;1.9,0.5,Z857&gt;1.5,0.75,Z857&lt;1.6,1)</f>
        <v/>
      </c>
      <c r="AC857" s="191" t="str" cm="1">
        <f t="array" aca="1" ref="AC857" ca="1">_xlfn.IFS(F857=0," ",F857="ALTERNATIVO","REVISAR",F857="REGULAR","NO APLICA")</f>
        <v xml:space="preserve"> </v>
      </c>
      <c r="AD857" s="192" t="str" cm="1">
        <f t="array" ref="AD857">IFERROR(_xlfn.IFS(AND(L857="si",M857="si"),1,AND(L857="no",M857="si"),0.5,AND(L857="si",M857="no"),0.5,AND(L857="no",M857="no"),0),"")</f>
        <v/>
      </c>
    </row>
    <row r="858" spans="1:30">
      <c r="A858" s="101">
        <f ca="1"/>
        <v>0</v>
      </c>
      <c r="B858" s="101">
        <f ca="1"/>
        <v>0</v>
      </c>
      <c r="C858" s="101">
        <f ca="1"/>
        <v>0</v>
      </c>
      <c r="D858" s="101">
        <f ca="1"/>
        <v>0</v>
      </c>
      <c r="E858" s="101">
        <f ca="1"/>
        <v>0</v>
      </c>
      <c r="F858" s="101">
        <f ca="1"/>
        <v>0</v>
      </c>
      <c r="G858" s="101">
        <f ca="1"/>
        <v>0</v>
      </c>
      <c r="H858" s="101">
        <f ca="1"/>
        <v>0</v>
      </c>
      <c r="I858" s="101">
        <f ca="1"/>
        <v>0</v>
      </c>
      <c r="J858" s="101">
        <f ca="1"/>
        <v>0</v>
      </c>
      <c r="L858" s="205"/>
      <c r="M858" s="205"/>
      <c r="S858" s="92">
        <f t="shared" ca="1" si="67"/>
        <v>0</v>
      </c>
      <c r="U858" s="91">
        <f t="shared" ca="1" si="66"/>
        <v>0</v>
      </c>
      <c r="V858" s="91">
        <f t="shared" ca="1" si="66"/>
        <v>0</v>
      </c>
      <c r="W858" s="91">
        <f t="shared" ca="1" si="66"/>
        <v>0</v>
      </c>
      <c r="X858" s="91" t="str" cm="1">
        <f t="array" aca="1" ref="X858" ca="1">IFERROR(_xlfn.IFS(W858="E",1,W858="G/2",$I$3/2,W858="G/5",$I$3/5,W858="G/10",$I$3/10,W858="i",$I$3),"")</f>
        <v/>
      </c>
      <c r="Y858" s="189">
        <f t="shared" ca="1" si="68"/>
        <v>0</v>
      </c>
      <c r="Z858" s="101">
        <f t="shared" ca="1" si="69"/>
        <v>0</v>
      </c>
      <c r="AA858" s="163" t="str">
        <f t="shared" ca="1" si="70"/>
        <v/>
      </c>
      <c r="AB858" s="190" t="str" cm="1">
        <f t="array" aca="1" ref="AB858" ca="1">_xlfn.IFS(Z858=0,"",Z858&gt;2.9,0,Z858&gt;2.4,0.25,Z858&gt;1.9,0.5,Z858&gt;1.5,0.75,Z858&lt;1.6,1)</f>
        <v/>
      </c>
      <c r="AC858" s="191" t="str" cm="1">
        <f t="array" aca="1" ref="AC858" ca="1">_xlfn.IFS(F858=0," ",F858="ALTERNATIVO","REVISAR",F858="REGULAR","NO APLICA")</f>
        <v xml:space="preserve"> </v>
      </c>
      <c r="AD858" s="192" t="str" cm="1">
        <f t="array" ref="AD858">IFERROR(_xlfn.IFS(AND(L858="si",M858="si"),1,AND(L858="no",M858="si"),0.5,AND(L858="si",M858="no"),0.5,AND(L858="no",M858="no"),0),"")</f>
        <v/>
      </c>
    </row>
    <row r="859" spans="1:30">
      <c r="A859" s="101">
        <f ca="1"/>
        <v>0</v>
      </c>
      <c r="B859" s="101">
        <f ca="1"/>
        <v>0</v>
      </c>
      <c r="C859" s="101">
        <f ca="1"/>
        <v>0</v>
      </c>
      <c r="D859" s="101">
        <f ca="1"/>
        <v>0</v>
      </c>
      <c r="E859" s="101">
        <f ca="1"/>
        <v>0</v>
      </c>
      <c r="F859" s="101">
        <f ca="1"/>
        <v>0</v>
      </c>
      <c r="G859" s="101">
        <f ca="1"/>
        <v>0</v>
      </c>
      <c r="H859" s="101">
        <f ca="1"/>
        <v>0</v>
      </c>
      <c r="I859" s="101">
        <f ca="1"/>
        <v>0</v>
      </c>
      <c r="J859" s="101">
        <f ca="1"/>
        <v>0</v>
      </c>
      <c r="L859" s="205"/>
      <c r="M859" s="205"/>
      <c r="S859" s="92">
        <f t="shared" ca="1" si="67"/>
        <v>0</v>
      </c>
      <c r="U859" s="91">
        <f t="shared" ca="1" si="66"/>
        <v>0</v>
      </c>
      <c r="V859" s="91">
        <f t="shared" ca="1" si="66"/>
        <v>0</v>
      </c>
      <c r="W859" s="91">
        <f t="shared" ca="1" si="66"/>
        <v>0</v>
      </c>
      <c r="X859" s="91" t="str" cm="1">
        <f t="array" aca="1" ref="X859" ca="1">IFERROR(_xlfn.IFS(W859="E",1,W859="G/2",$I$3/2,W859="G/5",$I$3/5,W859="G/10",$I$3/10,W859="i",$I$3),"")</f>
        <v/>
      </c>
      <c r="Y859" s="189">
        <f t="shared" ca="1" si="68"/>
        <v>0</v>
      </c>
      <c r="Z859" s="101">
        <f t="shared" ca="1" si="69"/>
        <v>0</v>
      </c>
      <c r="AA859" s="163" t="str">
        <f t="shared" ca="1" si="70"/>
        <v/>
      </c>
      <c r="AB859" s="190" t="str" cm="1">
        <f t="array" aca="1" ref="AB859" ca="1">_xlfn.IFS(Z859=0,"",Z859&gt;2.9,0,Z859&gt;2.4,0.25,Z859&gt;1.9,0.5,Z859&gt;1.5,0.75,Z859&lt;1.6,1)</f>
        <v/>
      </c>
      <c r="AC859" s="191" t="str" cm="1">
        <f t="array" aca="1" ref="AC859" ca="1">_xlfn.IFS(F859=0," ",F859="ALTERNATIVO","REVISAR",F859="REGULAR","NO APLICA")</f>
        <v xml:space="preserve"> </v>
      </c>
      <c r="AD859" s="192" t="str" cm="1">
        <f t="array" ref="AD859">IFERROR(_xlfn.IFS(AND(L859="si",M859="si"),1,AND(L859="no",M859="si"),0.5,AND(L859="si",M859="no"),0.5,AND(L859="no",M859="no"),0),"")</f>
        <v/>
      </c>
    </row>
    <row r="860" spans="1:30">
      <c r="A860" s="101">
        <f ca="1"/>
        <v>0</v>
      </c>
      <c r="B860" s="101">
        <f ca="1"/>
        <v>0</v>
      </c>
      <c r="C860" s="101">
        <f ca="1"/>
        <v>0</v>
      </c>
      <c r="D860" s="101">
        <f ca="1"/>
        <v>0</v>
      </c>
      <c r="E860" s="101">
        <f ca="1"/>
        <v>0</v>
      </c>
      <c r="F860" s="101">
        <f ca="1"/>
        <v>0</v>
      </c>
      <c r="G860" s="101">
        <f ca="1"/>
        <v>0</v>
      </c>
      <c r="H860" s="101">
        <f ca="1"/>
        <v>0</v>
      </c>
      <c r="I860" s="101">
        <f ca="1"/>
        <v>0</v>
      </c>
      <c r="J860" s="101">
        <f ca="1"/>
        <v>0</v>
      </c>
      <c r="L860" s="205"/>
      <c r="M860" s="205"/>
      <c r="S860" s="92">
        <f t="shared" ca="1" si="67"/>
        <v>0</v>
      </c>
      <c r="U860" s="91">
        <f t="shared" ca="1" si="66"/>
        <v>0</v>
      </c>
      <c r="V860" s="91">
        <f t="shared" ca="1" si="66"/>
        <v>0</v>
      </c>
      <c r="W860" s="91">
        <f t="shared" ca="1" si="66"/>
        <v>0</v>
      </c>
      <c r="X860" s="91" t="str" cm="1">
        <f t="array" aca="1" ref="X860" ca="1">IFERROR(_xlfn.IFS(W860="E",1,W860="G/2",$I$3/2,W860="G/5",$I$3/5,W860="G/10",$I$3/10,W860="i",$I$3),"")</f>
        <v/>
      </c>
      <c r="Y860" s="189">
        <f t="shared" ca="1" si="68"/>
        <v>0</v>
      </c>
      <c r="Z860" s="101">
        <f t="shared" ca="1" si="69"/>
        <v>0</v>
      </c>
      <c r="AA860" s="163" t="str">
        <f t="shared" ca="1" si="70"/>
        <v/>
      </c>
      <c r="AB860" s="190" t="str" cm="1">
        <f t="array" aca="1" ref="AB860" ca="1">_xlfn.IFS(Z860=0,"",Z860&gt;2.9,0,Z860&gt;2.4,0.25,Z860&gt;1.9,0.5,Z860&gt;1.5,0.75,Z860&lt;1.6,1)</f>
        <v/>
      </c>
      <c r="AC860" s="191" t="str" cm="1">
        <f t="array" aca="1" ref="AC860" ca="1">_xlfn.IFS(F860=0," ",F860="ALTERNATIVO","REVISAR",F860="REGULAR","NO APLICA")</f>
        <v xml:space="preserve"> </v>
      </c>
      <c r="AD860" s="192" t="str" cm="1">
        <f t="array" ref="AD860">IFERROR(_xlfn.IFS(AND(L860="si",M860="si"),1,AND(L860="no",M860="si"),0.5,AND(L860="si",M860="no"),0.5,AND(L860="no",M860="no"),0),"")</f>
        <v/>
      </c>
    </row>
    <row r="861" spans="1:30">
      <c r="A861" s="101">
        <f ca="1"/>
        <v>0</v>
      </c>
      <c r="B861" s="101">
        <f ca="1"/>
        <v>0</v>
      </c>
      <c r="C861" s="101">
        <f ca="1"/>
        <v>0</v>
      </c>
      <c r="D861" s="101">
        <f ca="1"/>
        <v>0</v>
      </c>
      <c r="E861" s="101">
        <f ca="1"/>
        <v>0</v>
      </c>
      <c r="F861" s="101">
        <f ca="1"/>
        <v>0</v>
      </c>
      <c r="G861" s="101">
        <f ca="1"/>
        <v>0</v>
      </c>
      <c r="H861" s="101">
        <f ca="1"/>
        <v>0</v>
      </c>
      <c r="I861" s="101">
        <f ca="1"/>
        <v>0</v>
      </c>
      <c r="J861" s="101">
        <f ca="1"/>
        <v>0</v>
      </c>
      <c r="L861" s="205"/>
      <c r="M861" s="205"/>
      <c r="S861" s="92">
        <f t="shared" ca="1" si="67"/>
        <v>0</v>
      </c>
      <c r="U861" s="91">
        <f t="shared" ca="1" si="66"/>
        <v>0</v>
      </c>
      <c r="V861" s="91">
        <f t="shared" ca="1" si="66"/>
        <v>0</v>
      </c>
      <c r="W861" s="91">
        <f t="shared" ca="1" si="66"/>
        <v>0</v>
      </c>
      <c r="X861" s="91" t="str" cm="1">
        <f t="array" aca="1" ref="X861" ca="1">IFERROR(_xlfn.IFS(W861="E",1,W861="G/2",$I$3/2,W861="G/5",$I$3/5,W861="G/10",$I$3/10,W861="i",$I$3),"")</f>
        <v/>
      </c>
      <c r="Y861" s="189">
        <f t="shared" ca="1" si="68"/>
        <v>0</v>
      </c>
      <c r="Z861" s="101">
        <f t="shared" ca="1" si="69"/>
        <v>0</v>
      </c>
      <c r="AA861" s="163" t="str">
        <f t="shared" ca="1" si="70"/>
        <v/>
      </c>
      <c r="AB861" s="190" t="str" cm="1">
        <f t="array" aca="1" ref="AB861" ca="1">_xlfn.IFS(Z861=0,"",Z861&gt;2.9,0,Z861&gt;2.4,0.25,Z861&gt;1.9,0.5,Z861&gt;1.5,0.75,Z861&lt;1.6,1)</f>
        <v/>
      </c>
      <c r="AC861" s="191" t="str" cm="1">
        <f t="array" aca="1" ref="AC861" ca="1">_xlfn.IFS(F861=0," ",F861="ALTERNATIVO","REVISAR",F861="REGULAR","NO APLICA")</f>
        <v xml:space="preserve"> </v>
      </c>
      <c r="AD861" s="192" t="str" cm="1">
        <f t="array" ref="AD861">IFERROR(_xlfn.IFS(AND(L861="si",M861="si"),1,AND(L861="no",M861="si"),0.5,AND(L861="si",M861="no"),0.5,AND(L861="no",M861="no"),0),"")</f>
        <v/>
      </c>
    </row>
    <row r="862" spans="1:30">
      <c r="A862" s="101">
        <f ca="1"/>
        <v>0</v>
      </c>
      <c r="B862" s="101">
        <f ca="1"/>
        <v>0</v>
      </c>
      <c r="C862" s="101">
        <f ca="1"/>
        <v>0</v>
      </c>
      <c r="D862" s="101">
        <f ca="1"/>
        <v>0</v>
      </c>
      <c r="E862" s="101">
        <f ca="1"/>
        <v>0</v>
      </c>
      <c r="F862" s="101">
        <f ca="1"/>
        <v>0</v>
      </c>
      <c r="G862" s="101">
        <f ca="1"/>
        <v>0</v>
      </c>
      <c r="H862" s="101">
        <f ca="1"/>
        <v>0</v>
      </c>
      <c r="I862" s="101">
        <f ca="1"/>
        <v>0</v>
      </c>
      <c r="J862" s="101">
        <f ca="1"/>
        <v>0</v>
      </c>
      <c r="L862" s="205"/>
      <c r="M862" s="205"/>
      <c r="S862" s="92">
        <f t="shared" ca="1" si="67"/>
        <v>0</v>
      </c>
      <c r="U862" s="91">
        <f t="shared" ca="1" si="66"/>
        <v>0</v>
      </c>
      <c r="V862" s="91">
        <f t="shared" ca="1" si="66"/>
        <v>0</v>
      </c>
      <c r="W862" s="91">
        <f t="shared" ca="1" si="66"/>
        <v>0</v>
      </c>
      <c r="X862" s="91" t="str" cm="1">
        <f t="array" aca="1" ref="X862" ca="1">IFERROR(_xlfn.IFS(W862="E",1,W862="G/2",$I$3/2,W862="G/5",$I$3/5,W862="G/10",$I$3/10,W862="i",$I$3),"")</f>
        <v/>
      </c>
      <c r="Y862" s="189">
        <f t="shared" ca="1" si="68"/>
        <v>0</v>
      </c>
      <c r="Z862" s="101">
        <f t="shared" ca="1" si="69"/>
        <v>0</v>
      </c>
      <c r="AA862" s="163" t="str">
        <f t="shared" ca="1" si="70"/>
        <v/>
      </c>
      <c r="AB862" s="190" t="str" cm="1">
        <f t="array" aca="1" ref="AB862" ca="1">_xlfn.IFS(Z862=0,"",Z862&gt;2.9,0,Z862&gt;2.4,0.25,Z862&gt;1.9,0.5,Z862&gt;1.5,0.75,Z862&lt;1.6,1)</f>
        <v/>
      </c>
      <c r="AC862" s="191" t="str" cm="1">
        <f t="array" aca="1" ref="AC862" ca="1">_xlfn.IFS(F862=0," ",F862="ALTERNATIVO","REVISAR",F862="REGULAR","NO APLICA")</f>
        <v xml:space="preserve"> </v>
      </c>
      <c r="AD862" s="192" t="str" cm="1">
        <f t="array" ref="AD862">IFERROR(_xlfn.IFS(AND(L862="si",M862="si"),1,AND(L862="no",M862="si"),0.5,AND(L862="si",M862="no"),0.5,AND(L862="no",M862="no"),0),"")</f>
        <v/>
      </c>
    </row>
    <row r="863" spans="1:30">
      <c r="A863" s="101">
        <f ca="1"/>
        <v>0</v>
      </c>
      <c r="B863" s="101">
        <f ca="1"/>
        <v>0</v>
      </c>
      <c r="C863" s="101">
        <f ca="1"/>
        <v>0</v>
      </c>
      <c r="D863" s="101">
        <f ca="1"/>
        <v>0</v>
      </c>
      <c r="E863" s="101">
        <f ca="1"/>
        <v>0</v>
      </c>
      <c r="F863" s="101">
        <f ca="1"/>
        <v>0</v>
      </c>
      <c r="G863" s="101">
        <f ca="1"/>
        <v>0</v>
      </c>
      <c r="H863" s="101">
        <f ca="1"/>
        <v>0</v>
      </c>
      <c r="I863" s="101">
        <f ca="1"/>
        <v>0</v>
      </c>
      <c r="J863" s="101">
        <f ca="1"/>
        <v>0</v>
      </c>
      <c r="L863" s="205"/>
      <c r="M863" s="205"/>
      <c r="S863" s="92">
        <f t="shared" ca="1" si="67"/>
        <v>0</v>
      </c>
      <c r="U863" s="91">
        <f t="shared" ca="1" si="66"/>
        <v>0</v>
      </c>
      <c r="V863" s="91">
        <f t="shared" ca="1" si="66"/>
        <v>0</v>
      </c>
      <c r="W863" s="91">
        <f t="shared" ca="1" si="66"/>
        <v>0</v>
      </c>
      <c r="X863" s="91" t="str" cm="1">
        <f t="array" aca="1" ref="X863" ca="1">IFERROR(_xlfn.IFS(W863="E",1,W863="G/2",$I$3/2,W863="G/5",$I$3/5,W863="G/10",$I$3/10,W863="i",$I$3),"")</f>
        <v/>
      </c>
      <c r="Y863" s="189">
        <f t="shared" ca="1" si="68"/>
        <v>0</v>
      </c>
      <c r="Z863" s="101">
        <f t="shared" ca="1" si="69"/>
        <v>0</v>
      </c>
      <c r="AA863" s="163" t="str">
        <f t="shared" ca="1" si="70"/>
        <v/>
      </c>
      <c r="AB863" s="190" t="str" cm="1">
        <f t="array" aca="1" ref="AB863" ca="1">_xlfn.IFS(Z863=0,"",Z863&gt;2.9,0,Z863&gt;2.4,0.25,Z863&gt;1.9,0.5,Z863&gt;1.5,0.75,Z863&lt;1.6,1)</f>
        <v/>
      </c>
      <c r="AC863" s="191" t="str" cm="1">
        <f t="array" aca="1" ref="AC863" ca="1">_xlfn.IFS(F863=0," ",F863="ALTERNATIVO","REVISAR",F863="REGULAR","NO APLICA")</f>
        <v xml:space="preserve"> </v>
      </c>
      <c r="AD863" s="192" t="str" cm="1">
        <f t="array" ref="AD863">IFERROR(_xlfn.IFS(AND(L863="si",M863="si"),1,AND(L863="no",M863="si"),0.5,AND(L863="si",M863="no"),0.5,AND(L863="no",M863="no"),0),"")</f>
        <v/>
      </c>
    </row>
    <row r="864" spans="1:30">
      <c r="A864" s="101">
        <f ca="1"/>
        <v>0</v>
      </c>
      <c r="B864" s="101">
        <f ca="1"/>
        <v>0</v>
      </c>
      <c r="C864" s="101">
        <f ca="1"/>
        <v>0</v>
      </c>
      <c r="D864" s="101">
        <f ca="1"/>
        <v>0</v>
      </c>
      <c r="E864" s="101">
        <f ca="1"/>
        <v>0</v>
      </c>
      <c r="F864" s="101">
        <f ca="1"/>
        <v>0</v>
      </c>
      <c r="G864" s="101">
        <f ca="1"/>
        <v>0</v>
      </c>
      <c r="H864" s="101">
        <f ca="1"/>
        <v>0</v>
      </c>
      <c r="I864" s="101">
        <f ca="1"/>
        <v>0</v>
      </c>
      <c r="J864" s="101">
        <f ca="1"/>
        <v>0</v>
      </c>
      <c r="L864" s="205"/>
      <c r="M864" s="205"/>
      <c r="S864" s="92">
        <f t="shared" ca="1" si="67"/>
        <v>0</v>
      </c>
      <c r="U864" s="91">
        <f t="shared" ca="1" si="66"/>
        <v>0</v>
      </c>
      <c r="V864" s="91">
        <f t="shared" ca="1" si="66"/>
        <v>0</v>
      </c>
      <c r="W864" s="91">
        <f t="shared" ca="1" si="66"/>
        <v>0</v>
      </c>
      <c r="X864" s="91" t="str" cm="1">
        <f t="array" aca="1" ref="X864" ca="1">IFERROR(_xlfn.IFS(W864="E",1,W864="G/2",$I$3/2,W864="G/5",$I$3/5,W864="G/10",$I$3/10,W864="i",$I$3),"")</f>
        <v/>
      </c>
      <c r="Y864" s="189">
        <f t="shared" ca="1" si="68"/>
        <v>0</v>
      </c>
      <c r="Z864" s="101">
        <f t="shared" ca="1" si="69"/>
        <v>0</v>
      </c>
      <c r="AA864" s="163" t="str">
        <f t="shared" ca="1" si="70"/>
        <v/>
      </c>
      <c r="AB864" s="190" t="str" cm="1">
        <f t="array" aca="1" ref="AB864" ca="1">_xlfn.IFS(Z864=0,"",Z864&gt;2.9,0,Z864&gt;2.4,0.25,Z864&gt;1.9,0.5,Z864&gt;1.5,0.75,Z864&lt;1.6,1)</f>
        <v/>
      </c>
      <c r="AC864" s="191" t="str" cm="1">
        <f t="array" aca="1" ref="AC864" ca="1">_xlfn.IFS(F864=0," ",F864="ALTERNATIVO","REVISAR",F864="REGULAR","NO APLICA")</f>
        <v xml:space="preserve"> </v>
      </c>
      <c r="AD864" s="192" t="str" cm="1">
        <f t="array" ref="AD864">IFERROR(_xlfn.IFS(AND(L864="si",M864="si"),1,AND(L864="no",M864="si"),0.5,AND(L864="si",M864="no"),0.5,AND(L864="no",M864="no"),0),"")</f>
        <v/>
      </c>
    </row>
    <row r="865" spans="1:30">
      <c r="A865" s="101">
        <f ca="1"/>
        <v>0</v>
      </c>
      <c r="B865" s="101">
        <f ca="1"/>
        <v>0</v>
      </c>
      <c r="C865" s="101">
        <f ca="1"/>
        <v>0</v>
      </c>
      <c r="D865" s="101">
        <f ca="1"/>
        <v>0</v>
      </c>
      <c r="E865" s="101">
        <f ca="1"/>
        <v>0</v>
      </c>
      <c r="F865" s="101">
        <f ca="1"/>
        <v>0</v>
      </c>
      <c r="G865" s="101">
        <f ca="1"/>
        <v>0</v>
      </c>
      <c r="H865" s="101">
        <f ca="1"/>
        <v>0</v>
      </c>
      <c r="I865" s="101">
        <f ca="1"/>
        <v>0</v>
      </c>
      <c r="J865" s="101">
        <f ca="1"/>
        <v>0</v>
      </c>
      <c r="L865" s="205"/>
      <c r="M865" s="205"/>
      <c r="S865" s="92">
        <f t="shared" ca="1" si="67"/>
        <v>0</v>
      </c>
      <c r="U865" s="91">
        <f t="shared" ca="1" si="66"/>
        <v>0</v>
      </c>
      <c r="V865" s="91">
        <f t="shared" ca="1" si="66"/>
        <v>0</v>
      </c>
      <c r="W865" s="91">
        <f t="shared" ca="1" si="66"/>
        <v>0</v>
      </c>
      <c r="X865" s="91" t="str" cm="1">
        <f t="array" aca="1" ref="X865" ca="1">IFERROR(_xlfn.IFS(W865="E",1,W865="G/2",$I$3/2,W865="G/5",$I$3/5,W865="G/10",$I$3/10,W865="i",$I$3),"")</f>
        <v/>
      </c>
      <c r="Y865" s="189">
        <f t="shared" ca="1" si="68"/>
        <v>0</v>
      </c>
      <c r="Z865" s="101">
        <f t="shared" ca="1" si="69"/>
        <v>0</v>
      </c>
      <c r="AA865" s="163" t="str">
        <f t="shared" ca="1" si="70"/>
        <v/>
      </c>
      <c r="AB865" s="190" t="str" cm="1">
        <f t="array" aca="1" ref="AB865" ca="1">_xlfn.IFS(Z865=0,"",Z865&gt;2.9,0,Z865&gt;2.4,0.25,Z865&gt;1.9,0.5,Z865&gt;1.5,0.75,Z865&lt;1.6,1)</f>
        <v/>
      </c>
      <c r="AC865" s="191" t="str" cm="1">
        <f t="array" aca="1" ref="AC865" ca="1">_xlfn.IFS(F865=0," ",F865="ALTERNATIVO","REVISAR",F865="REGULAR","NO APLICA")</f>
        <v xml:space="preserve"> </v>
      </c>
      <c r="AD865" s="192" t="str" cm="1">
        <f t="array" ref="AD865">IFERROR(_xlfn.IFS(AND(L865="si",M865="si"),1,AND(L865="no",M865="si"),0.5,AND(L865="si",M865="no"),0.5,AND(L865="no",M865="no"),0),"")</f>
        <v/>
      </c>
    </row>
    <row r="866" spans="1:30">
      <c r="A866" s="101">
        <f ca="1"/>
        <v>0</v>
      </c>
      <c r="B866" s="101">
        <f ca="1"/>
        <v>0</v>
      </c>
      <c r="C866" s="101">
        <f ca="1"/>
        <v>0</v>
      </c>
      <c r="D866" s="101">
        <f ca="1"/>
        <v>0</v>
      </c>
      <c r="E866" s="101">
        <f ca="1"/>
        <v>0</v>
      </c>
      <c r="F866" s="101">
        <f ca="1"/>
        <v>0</v>
      </c>
      <c r="G866" s="101">
        <f ca="1"/>
        <v>0</v>
      </c>
      <c r="H866" s="101">
        <f ca="1"/>
        <v>0</v>
      </c>
      <c r="I866" s="101">
        <f ca="1"/>
        <v>0</v>
      </c>
      <c r="J866" s="101">
        <f ca="1"/>
        <v>0</v>
      </c>
      <c r="L866" s="205"/>
      <c r="M866" s="205"/>
      <c r="S866" s="92">
        <f t="shared" ca="1" si="67"/>
        <v>0</v>
      </c>
      <c r="U866" s="91">
        <f t="shared" ca="1" si="66"/>
        <v>0</v>
      </c>
      <c r="V866" s="91">
        <f t="shared" ca="1" si="66"/>
        <v>0</v>
      </c>
      <c r="W866" s="91">
        <f t="shared" ca="1" si="66"/>
        <v>0</v>
      </c>
      <c r="X866" s="91" t="str" cm="1">
        <f t="array" aca="1" ref="X866" ca="1">IFERROR(_xlfn.IFS(W866="E",1,W866="G/2",$I$3/2,W866="G/5",$I$3/5,W866="G/10",$I$3/10,W866="i",$I$3),"")</f>
        <v/>
      </c>
      <c r="Y866" s="189">
        <f t="shared" ca="1" si="68"/>
        <v>0</v>
      </c>
      <c r="Z866" s="101">
        <f t="shared" ca="1" si="69"/>
        <v>0</v>
      </c>
      <c r="AA866" s="163" t="str">
        <f t="shared" ca="1" si="70"/>
        <v/>
      </c>
      <c r="AB866" s="190" t="str" cm="1">
        <f t="array" aca="1" ref="AB866" ca="1">_xlfn.IFS(Z866=0,"",Z866&gt;2.9,0,Z866&gt;2.4,0.25,Z866&gt;1.9,0.5,Z866&gt;1.5,0.75,Z866&lt;1.6,1)</f>
        <v/>
      </c>
      <c r="AC866" s="191" t="str" cm="1">
        <f t="array" aca="1" ref="AC866" ca="1">_xlfn.IFS(F866=0," ",F866="ALTERNATIVO","REVISAR",F866="REGULAR","NO APLICA")</f>
        <v xml:space="preserve"> </v>
      </c>
      <c r="AD866" s="192" t="str" cm="1">
        <f t="array" ref="AD866">IFERROR(_xlfn.IFS(AND(L866="si",M866="si"),1,AND(L866="no",M866="si"),0.5,AND(L866="si",M866="no"),0.5,AND(L866="no",M866="no"),0),"")</f>
        <v/>
      </c>
    </row>
    <row r="867" spans="1:30">
      <c r="A867" s="101">
        <f ca="1"/>
        <v>0</v>
      </c>
      <c r="B867" s="101">
        <f ca="1"/>
        <v>0</v>
      </c>
      <c r="C867" s="101">
        <f ca="1"/>
        <v>0</v>
      </c>
      <c r="D867" s="101">
        <f ca="1"/>
        <v>0</v>
      </c>
      <c r="E867" s="101">
        <f ca="1"/>
        <v>0</v>
      </c>
      <c r="F867" s="101">
        <f ca="1"/>
        <v>0</v>
      </c>
      <c r="G867" s="101">
        <f ca="1"/>
        <v>0</v>
      </c>
      <c r="H867" s="101">
        <f ca="1"/>
        <v>0</v>
      </c>
      <c r="I867" s="101">
        <f ca="1"/>
        <v>0</v>
      </c>
      <c r="J867" s="101">
        <f ca="1"/>
        <v>0</v>
      </c>
      <c r="L867" s="205"/>
      <c r="M867" s="205"/>
      <c r="S867" s="92">
        <f t="shared" ca="1" si="67"/>
        <v>0</v>
      </c>
      <c r="U867" s="91">
        <f t="shared" ca="1" si="66"/>
        <v>0</v>
      </c>
      <c r="V867" s="91">
        <f t="shared" ca="1" si="66"/>
        <v>0</v>
      </c>
      <c r="W867" s="91">
        <f t="shared" ca="1" si="66"/>
        <v>0</v>
      </c>
      <c r="X867" s="91" t="str" cm="1">
        <f t="array" aca="1" ref="X867" ca="1">IFERROR(_xlfn.IFS(W867="E",1,W867="G/2",$I$3/2,W867="G/5",$I$3/5,W867="G/10",$I$3/10,W867="i",$I$3),"")</f>
        <v/>
      </c>
      <c r="Y867" s="189">
        <f t="shared" ca="1" si="68"/>
        <v>0</v>
      </c>
      <c r="Z867" s="101">
        <f t="shared" ca="1" si="69"/>
        <v>0</v>
      </c>
      <c r="AA867" s="163" t="str">
        <f t="shared" ca="1" si="70"/>
        <v/>
      </c>
      <c r="AB867" s="190" t="str" cm="1">
        <f t="array" aca="1" ref="AB867" ca="1">_xlfn.IFS(Z867=0,"",Z867&gt;2.9,0,Z867&gt;2.4,0.25,Z867&gt;1.9,0.5,Z867&gt;1.5,0.75,Z867&lt;1.6,1)</f>
        <v/>
      </c>
      <c r="AC867" s="191" t="str" cm="1">
        <f t="array" aca="1" ref="AC867" ca="1">_xlfn.IFS(F867=0," ",F867="ALTERNATIVO","REVISAR",F867="REGULAR","NO APLICA")</f>
        <v xml:space="preserve"> </v>
      </c>
      <c r="AD867" s="192" t="str" cm="1">
        <f t="array" ref="AD867">IFERROR(_xlfn.IFS(AND(L867="si",M867="si"),1,AND(L867="no",M867="si"),0.5,AND(L867="si",M867="no"),0.5,AND(L867="no",M867="no"),0),"")</f>
        <v/>
      </c>
    </row>
    <row r="868" spans="1:30">
      <c r="A868" s="101">
        <f ca="1"/>
        <v>0</v>
      </c>
      <c r="B868" s="101">
        <f ca="1"/>
        <v>0</v>
      </c>
      <c r="C868" s="101">
        <f ca="1"/>
        <v>0</v>
      </c>
      <c r="D868" s="101">
        <f ca="1"/>
        <v>0</v>
      </c>
      <c r="E868" s="101">
        <f ca="1"/>
        <v>0</v>
      </c>
      <c r="F868" s="101">
        <f ca="1"/>
        <v>0</v>
      </c>
      <c r="G868" s="101">
        <f ca="1"/>
        <v>0</v>
      </c>
      <c r="H868" s="101">
        <f ca="1"/>
        <v>0</v>
      </c>
      <c r="I868" s="101">
        <f ca="1"/>
        <v>0</v>
      </c>
      <c r="J868" s="101">
        <f ca="1"/>
        <v>0</v>
      </c>
      <c r="L868" s="205"/>
      <c r="M868" s="205"/>
      <c r="S868" s="92">
        <f t="shared" ca="1" si="67"/>
        <v>0</v>
      </c>
      <c r="U868" s="91">
        <f t="shared" ca="1" si="66"/>
        <v>0</v>
      </c>
      <c r="V868" s="91">
        <f t="shared" ca="1" si="66"/>
        <v>0</v>
      </c>
      <c r="W868" s="91">
        <f t="shared" ca="1" si="66"/>
        <v>0</v>
      </c>
      <c r="X868" s="91" t="str" cm="1">
        <f t="array" aca="1" ref="X868" ca="1">IFERROR(_xlfn.IFS(W868="E",1,W868="G/2",$I$3/2,W868="G/5",$I$3/5,W868="G/10",$I$3/10,W868="i",$I$3),"")</f>
        <v/>
      </c>
      <c r="Y868" s="189">
        <f t="shared" ca="1" si="68"/>
        <v>0</v>
      </c>
      <c r="Z868" s="101">
        <f t="shared" ca="1" si="69"/>
        <v>0</v>
      </c>
      <c r="AA868" s="163" t="str">
        <f t="shared" ca="1" si="70"/>
        <v/>
      </c>
      <c r="AB868" s="190" t="str" cm="1">
        <f t="array" aca="1" ref="AB868" ca="1">_xlfn.IFS(Z868=0,"",Z868&gt;2.9,0,Z868&gt;2.4,0.25,Z868&gt;1.9,0.5,Z868&gt;1.5,0.75,Z868&lt;1.6,1)</f>
        <v/>
      </c>
      <c r="AC868" s="191" t="str" cm="1">
        <f t="array" aca="1" ref="AC868" ca="1">_xlfn.IFS(F868=0," ",F868="ALTERNATIVO","REVISAR",F868="REGULAR","NO APLICA")</f>
        <v xml:space="preserve"> </v>
      </c>
      <c r="AD868" s="192" t="str" cm="1">
        <f t="array" ref="AD868">IFERROR(_xlfn.IFS(AND(L868="si",M868="si"),1,AND(L868="no",M868="si"),0.5,AND(L868="si",M868="no"),0.5,AND(L868="no",M868="no"),0),"")</f>
        <v/>
      </c>
    </row>
    <row r="869" spans="1:30">
      <c r="A869" s="101">
        <f ca="1"/>
        <v>0</v>
      </c>
      <c r="B869" s="101">
        <f ca="1"/>
        <v>0</v>
      </c>
      <c r="C869" s="101">
        <f ca="1"/>
        <v>0</v>
      </c>
      <c r="D869" s="101">
        <f ca="1"/>
        <v>0</v>
      </c>
      <c r="E869" s="101">
        <f ca="1"/>
        <v>0</v>
      </c>
      <c r="F869" s="101">
        <f ca="1"/>
        <v>0</v>
      </c>
      <c r="G869" s="101">
        <f ca="1"/>
        <v>0</v>
      </c>
      <c r="H869" s="101">
        <f ca="1"/>
        <v>0</v>
      </c>
      <c r="I869" s="101">
        <f ca="1"/>
        <v>0</v>
      </c>
      <c r="J869" s="101">
        <f ca="1"/>
        <v>0</v>
      </c>
      <c r="L869" s="205"/>
      <c r="M869" s="205"/>
      <c r="S869" s="92">
        <f t="shared" ca="1" si="67"/>
        <v>0</v>
      </c>
      <c r="U869" s="91">
        <f t="shared" ref="U869:W932" ca="1" si="71">IFERROR(A869,"")</f>
        <v>0</v>
      </c>
      <c r="V869" s="91">
        <f t="shared" ca="1" si="71"/>
        <v>0</v>
      </c>
      <c r="W869" s="91">
        <f t="shared" ca="1" si="71"/>
        <v>0</v>
      </c>
      <c r="X869" s="91" t="str" cm="1">
        <f t="array" aca="1" ref="X869" ca="1">IFERROR(_xlfn.IFS(W869="E",1,W869="G/2",$I$3/2,W869="G/5",$I$3/5,W869="G/10",$I$3/10,W869="i",$I$3),"")</f>
        <v/>
      </c>
      <c r="Y869" s="189">
        <f t="shared" ca="1" si="68"/>
        <v>0</v>
      </c>
      <c r="Z869" s="101">
        <f t="shared" ca="1" si="69"/>
        <v>0</v>
      </c>
      <c r="AA869" s="163" t="str">
        <f t="shared" ca="1" si="70"/>
        <v/>
      </c>
      <c r="AB869" s="190" t="str" cm="1">
        <f t="array" aca="1" ref="AB869" ca="1">_xlfn.IFS(Z869=0,"",Z869&gt;2.9,0,Z869&gt;2.4,0.25,Z869&gt;1.9,0.5,Z869&gt;1.5,0.75,Z869&lt;1.6,1)</f>
        <v/>
      </c>
      <c r="AC869" s="191" t="str" cm="1">
        <f t="array" aca="1" ref="AC869" ca="1">_xlfn.IFS(F869=0," ",F869="ALTERNATIVO","REVISAR",F869="REGULAR","NO APLICA")</f>
        <v xml:space="preserve"> </v>
      </c>
      <c r="AD869" s="192" t="str" cm="1">
        <f t="array" ref="AD869">IFERROR(_xlfn.IFS(AND(L869="si",M869="si"),1,AND(L869="no",M869="si"),0.5,AND(L869="si",M869="no"),0.5,AND(L869="no",M869="no"),0),"")</f>
        <v/>
      </c>
    </row>
    <row r="870" spans="1:30">
      <c r="A870" s="101">
        <f ca="1"/>
        <v>0</v>
      </c>
      <c r="B870" s="101">
        <f ca="1"/>
        <v>0</v>
      </c>
      <c r="C870" s="101">
        <f ca="1"/>
        <v>0</v>
      </c>
      <c r="D870" s="101">
        <f ca="1"/>
        <v>0</v>
      </c>
      <c r="E870" s="101">
        <f ca="1"/>
        <v>0</v>
      </c>
      <c r="F870" s="101">
        <f ca="1"/>
        <v>0</v>
      </c>
      <c r="G870" s="101">
        <f ca="1"/>
        <v>0</v>
      </c>
      <c r="H870" s="101">
        <f ca="1"/>
        <v>0</v>
      </c>
      <c r="I870" s="101">
        <f ca="1"/>
        <v>0</v>
      </c>
      <c r="J870" s="101">
        <f ca="1"/>
        <v>0</v>
      </c>
      <c r="L870" s="205"/>
      <c r="M870" s="205"/>
      <c r="S870" s="92">
        <f t="shared" ca="1" si="67"/>
        <v>0</v>
      </c>
      <c r="U870" s="91">
        <f t="shared" ca="1" si="71"/>
        <v>0</v>
      </c>
      <c r="V870" s="91">
        <f t="shared" ca="1" si="71"/>
        <v>0</v>
      </c>
      <c r="W870" s="91">
        <f t="shared" ca="1" si="71"/>
        <v>0</v>
      </c>
      <c r="X870" s="91" t="str" cm="1">
        <f t="array" aca="1" ref="X870" ca="1">IFERROR(_xlfn.IFS(W870="E",1,W870="G/2",$I$3/2,W870="G/5",$I$3/5,W870="G/10",$I$3/10,W870="i",$I$3),"")</f>
        <v/>
      </c>
      <c r="Y870" s="189">
        <f t="shared" ca="1" si="68"/>
        <v>0</v>
      </c>
      <c r="Z870" s="101">
        <f t="shared" ca="1" si="69"/>
        <v>0</v>
      </c>
      <c r="AA870" s="163" t="str">
        <f t="shared" ca="1" si="70"/>
        <v/>
      </c>
      <c r="AB870" s="190" t="str" cm="1">
        <f t="array" aca="1" ref="AB870" ca="1">_xlfn.IFS(Z870=0,"",Z870&gt;2.9,0,Z870&gt;2.4,0.25,Z870&gt;1.9,0.5,Z870&gt;1.5,0.75,Z870&lt;1.6,1)</f>
        <v/>
      </c>
      <c r="AC870" s="191" t="str" cm="1">
        <f t="array" aca="1" ref="AC870" ca="1">_xlfn.IFS(F870=0," ",F870="ALTERNATIVO","REVISAR",F870="REGULAR","NO APLICA")</f>
        <v xml:space="preserve"> </v>
      </c>
      <c r="AD870" s="192" t="str" cm="1">
        <f t="array" ref="AD870">IFERROR(_xlfn.IFS(AND(L870="si",M870="si"),1,AND(L870="no",M870="si"),0.5,AND(L870="si",M870="no"),0.5,AND(L870="no",M870="no"),0),"")</f>
        <v/>
      </c>
    </row>
    <row r="871" spans="1:30">
      <c r="A871" s="101">
        <f ca="1"/>
        <v>0</v>
      </c>
      <c r="B871" s="101">
        <f ca="1"/>
        <v>0</v>
      </c>
      <c r="C871" s="101">
        <f ca="1"/>
        <v>0</v>
      </c>
      <c r="D871" s="101">
        <f ca="1"/>
        <v>0</v>
      </c>
      <c r="E871" s="101">
        <f ca="1"/>
        <v>0</v>
      </c>
      <c r="F871" s="101">
        <f ca="1"/>
        <v>0</v>
      </c>
      <c r="G871" s="101">
        <f ca="1"/>
        <v>0</v>
      </c>
      <c r="H871" s="101">
        <f ca="1"/>
        <v>0</v>
      </c>
      <c r="I871" s="101">
        <f ca="1"/>
        <v>0</v>
      </c>
      <c r="J871" s="101">
        <f ca="1"/>
        <v>0</v>
      </c>
      <c r="L871" s="205"/>
      <c r="M871" s="205"/>
      <c r="S871" s="92">
        <f t="shared" ca="1" si="67"/>
        <v>0</v>
      </c>
      <c r="U871" s="91">
        <f t="shared" ca="1" si="71"/>
        <v>0</v>
      </c>
      <c r="V871" s="91">
        <f t="shared" ca="1" si="71"/>
        <v>0</v>
      </c>
      <c r="W871" s="91">
        <f t="shared" ca="1" si="71"/>
        <v>0</v>
      </c>
      <c r="X871" s="91" t="str" cm="1">
        <f t="array" aca="1" ref="X871" ca="1">IFERROR(_xlfn.IFS(W871="E",1,W871="G/2",$I$3/2,W871="G/5",$I$3/5,W871="G/10",$I$3/10,W871="i",$I$3),"")</f>
        <v/>
      </c>
      <c r="Y871" s="189">
        <f t="shared" ca="1" si="68"/>
        <v>0</v>
      </c>
      <c r="Z871" s="101">
        <f t="shared" ca="1" si="69"/>
        <v>0</v>
      </c>
      <c r="AA871" s="163" t="str">
        <f t="shared" ca="1" si="70"/>
        <v/>
      </c>
      <c r="AB871" s="190" t="str" cm="1">
        <f t="array" aca="1" ref="AB871" ca="1">_xlfn.IFS(Z871=0,"",Z871&gt;2.9,0,Z871&gt;2.4,0.25,Z871&gt;1.9,0.5,Z871&gt;1.5,0.75,Z871&lt;1.6,1)</f>
        <v/>
      </c>
      <c r="AC871" s="191" t="str" cm="1">
        <f t="array" aca="1" ref="AC871" ca="1">_xlfn.IFS(F871=0," ",F871="ALTERNATIVO","REVISAR",F871="REGULAR","NO APLICA")</f>
        <v xml:space="preserve"> </v>
      </c>
      <c r="AD871" s="192" t="str" cm="1">
        <f t="array" ref="AD871">IFERROR(_xlfn.IFS(AND(L871="si",M871="si"),1,AND(L871="no",M871="si"),0.5,AND(L871="si",M871="no"),0.5,AND(L871="no",M871="no"),0),"")</f>
        <v/>
      </c>
    </row>
    <row r="872" spans="1:30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L872" s="205"/>
      <c r="M872" s="205"/>
      <c r="S872" s="92">
        <f t="shared" si="67"/>
        <v>0</v>
      </c>
      <c r="U872" s="91">
        <f t="shared" si="71"/>
        <v>0</v>
      </c>
      <c r="V872" s="91">
        <f t="shared" si="71"/>
        <v>0</v>
      </c>
      <c r="W872" s="91">
        <f t="shared" si="71"/>
        <v>0</v>
      </c>
      <c r="X872" s="91" t="str" cm="1">
        <f t="array" ref="X872">IFERROR(_xlfn.IFS(W872="E",1,W872="G/2",$I$3/2,W872="G/5",$I$3/5,W872="G/10",$I$3/10,W872="i",$I$3),"")</f>
        <v/>
      </c>
      <c r="Y872" s="189">
        <f t="shared" si="68"/>
        <v>0</v>
      </c>
      <c r="Z872" s="101">
        <f t="shared" si="69"/>
        <v>0</v>
      </c>
      <c r="AA872" s="163" t="str">
        <f t="shared" si="70"/>
        <v/>
      </c>
      <c r="AB872" s="190" t="str" cm="1">
        <f t="array" ref="AB872">_xlfn.IFS(Z872=0,"",Z872&gt;2.9,0,Z872&gt;2.4,0.25,Z872&gt;1.9,0.5,Z872&gt;1.5,0.75,Z872&lt;1.6,1)</f>
        <v/>
      </c>
      <c r="AC872" s="191" t="str" cm="1">
        <f t="array" ref="AC872">_xlfn.IFS(F872=0," ",F872="ALTERNATIVO","REVISAR",F872="REGULAR","NO APLICA")</f>
        <v xml:space="preserve"> </v>
      </c>
      <c r="AD872" s="192" t="str" cm="1">
        <f t="array" ref="AD872">IFERROR(_xlfn.IFS(AND(L872="si",M872="si"),1,AND(L872="no",M872="si"),0.5,AND(L872="si",M872="no"),0.5,AND(L872="no",M872="no"),0),"")</f>
        <v/>
      </c>
    </row>
    <row r="873" spans="1:30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L873" s="205"/>
      <c r="M873" s="205"/>
      <c r="S873" s="92">
        <f t="shared" si="67"/>
        <v>0</v>
      </c>
      <c r="U873" s="91">
        <f t="shared" si="71"/>
        <v>0</v>
      </c>
      <c r="V873" s="91">
        <f t="shared" si="71"/>
        <v>0</v>
      </c>
      <c r="W873" s="91">
        <f t="shared" si="71"/>
        <v>0</v>
      </c>
      <c r="X873" s="91" t="str" cm="1">
        <f t="array" ref="X873">IFERROR(_xlfn.IFS(W873="E",1,W873="G/2",$I$3/2,W873="G/5",$I$3/5,W873="G/10",$I$3/10,W873="i",$I$3),"")</f>
        <v/>
      </c>
      <c r="Y873" s="189">
        <f t="shared" si="68"/>
        <v>0</v>
      </c>
      <c r="Z873" s="101">
        <f t="shared" si="69"/>
        <v>0</v>
      </c>
      <c r="AA873" s="163" t="str">
        <f t="shared" si="70"/>
        <v/>
      </c>
      <c r="AB873" s="190" t="str" cm="1">
        <f t="array" ref="AB873">_xlfn.IFS(Z873=0,"",Z873&gt;2.9,0,Z873&gt;2.4,0.25,Z873&gt;1.9,0.5,Z873&gt;1.5,0.75,Z873&lt;1.6,1)</f>
        <v/>
      </c>
      <c r="AC873" s="191" t="str" cm="1">
        <f t="array" ref="AC873">_xlfn.IFS(F873=0," ",F873="ALTERNATIVO","REVISAR",F873="REGULAR","NO APLICA")</f>
        <v xml:space="preserve"> </v>
      </c>
      <c r="AD873" s="192" t="str" cm="1">
        <f t="array" ref="AD873">IFERROR(_xlfn.IFS(AND(L873="si",M873="si"),1,AND(L873="no",M873="si"),0.5,AND(L873="si",M873="no"),0.5,AND(L873="no",M873="no"),0),"")</f>
        <v/>
      </c>
    </row>
    <row r="874" spans="1:30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L874" s="205"/>
      <c r="M874" s="205"/>
      <c r="S874" s="92">
        <f t="shared" si="67"/>
        <v>0</v>
      </c>
      <c r="U874" s="91">
        <f t="shared" si="71"/>
        <v>0</v>
      </c>
      <c r="V874" s="91">
        <f t="shared" si="71"/>
        <v>0</v>
      </c>
      <c r="W874" s="91">
        <f t="shared" si="71"/>
        <v>0</v>
      </c>
      <c r="X874" s="91" t="str" cm="1">
        <f t="array" ref="X874">IFERROR(_xlfn.IFS(W874="E",1,W874="G/2",$I$3/2,W874="G/5",$I$3/5,W874="G/10",$I$3/10,W874="i",$I$3),"")</f>
        <v/>
      </c>
      <c r="Y874" s="189">
        <f t="shared" si="68"/>
        <v>0</v>
      </c>
      <c r="Z874" s="101">
        <f t="shared" si="69"/>
        <v>0</v>
      </c>
      <c r="AA874" s="163" t="str">
        <f t="shared" si="70"/>
        <v/>
      </c>
      <c r="AB874" s="190" t="str" cm="1">
        <f t="array" ref="AB874">_xlfn.IFS(Z874=0,"",Z874&gt;2.9,0,Z874&gt;2.4,0.25,Z874&gt;1.9,0.5,Z874&gt;1.5,0.75,Z874&lt;1.6,1)</f>
        <v/>
      </c>
      <c r="AC874" s="191" t="str" cm="1">
        <f t="array" ref="AC874">_xlfn.IFS(F874=0," ",F874="ALTERNATIVO","REVISAR",F874="REGULAR","NO APLICA")</f>
        <v xml:space="preserve"> </v>
      </c>
      <c r="AD874" s="192" t="str" cm="1">
        <f t="array" ref="AD874">IFERROR(_xlfn.IFS(AND(L874="si",M874="si"),1,AND(L874="no",M874="si"),0.5,AND(L874="si",M874="no"),0.5,AND(L874="no",M874="no"),0),"")</f>
        <v/>
      </c>
    </row>
    <row r="875" spans="1:30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L875" s="205"/>
      <c r="M875" s="205"/>
      <c r="S875" s="92">
        <f t="shared" si="67"/>
        <v>0</v>
      </c>
      <c r="U875" s="91">
        <f t="shared" si="71"/>
        <v>0</v>
      </c>
      <c r="V875" s="91">
        <f t="shared" si="71"/>
        <v>0</v>
      </c>
      <c r="W875" s="91">
        <f t="shared" si="71"/>
        <v>0</v>
      </c>
      <c r="X875" s="91" t="str" cm="1">
        <f t="array" ref="X875">IFERROR(_xlfn.IFS(W875="E",1,W875="G/2",$I$3/2,W875="G/5",$I$3/5,W875="G/10",$I$3/10,W875="i",$I$3),"")</f>
        <v/>
      </c>
      <c r="Y875" s="189">
        <f t="shared" si="68"/>
        <v>0</v>
      </c>
      <c r="Z875" s="101">
        <f t="shared" si="69"/>
        <v>0</v>
      </c>
      <c r="AA875" s="163" t="str">
        <f t="shared" si="70"/>
        <v/>
      </c>
      <c r="AB875" s="190" t="str" cm="1">
        <f t="array" ref="AB875">_xlfn.IFS(Z875=0,"",Z875&gt;2.9,0,Z875&gt;2.4,0.25,Z875&gt;1.9,0.5,Z875&gt;1.5,0.75,Z875&lt;1.6,1)</f>
        <v/>
      </c>
      <c r="AC875" s="191" t="str" cm="1">
        <f t="array" ref="AC875">_xlfn.IFS(F875=0," ",F875="ALTERNATIVO","REVISAR",F875="REGULAR","NO APLICA")</f>
        <v xml:space="preserve"> </v>
      </c>
      <c r="AD875" s="192" t="str" cm="1">
        <f t="array" ref="AD875">IFERROR(_xlfn.IFS(AND(L875="si",M875="si"),1,AND(L875="no",M875="si"),0.5,AND(L875="si",M875="no"),0.5,AND(L875="no",M875="no"),0),"")</f>
        <v/>
      </c>
    </row>
    <row r="876" spans="1:30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L876" s="205"/>
      <c r="M876" s="205"/>
      <c r="S876" s="92">
        <f t="shared" si="67"/>
        <v>0</v>
      </c>
      <c r="U876" s="91">
        <f t="shared" si="71"/>
        <v>0</v>
      </c>
      <c r="V876" s="91">
        <f t="shared" si="71"/>
        <v>0</v>
      </c>
      <c r="W876" s="91">
        <f t="shared" si="71"/>
        <v>0</v>
      </c>
      <c r="X876" s="91" t="str" cm="1">
        <f t="array" ref="X876">IFERROR(_xlfn.IFS(W876="E",1,W876="G/2",$I$3/2,W876="G/5",$I$3/5,W876="G/10",$I$3/10,W876="i",$I$3),"")</f>
        <v/>
      </c>
      <c r="Y876" s="189">
        <f t="shared" si="68"/>
        <v>0</v>
      </c>
      <c r="Z876" s="101">
        <f t="shared" si="69"/>
        <v>0</v>
      </c>
      <c r="AA876" s="163" t="str">
        <f t="shared" si="70"/>
        <v/>
      </c>
      <c r="AB876" s="190" t="str" cm="1">
        <f t="array" ref="AB876">_xlfn.IFS(Z876=0,"",Z876&gt;2.9,0,Z876&gt;2.4,0.25,Z876&gt;1.9,0.5,Z876&gt;1.5,0.75,Z876&lt;1.6,1)</f>
        <v/>
      </c>
      <c r="AC876" s="191" t="str" cm="1">
        <f t="array" ref="AC876">_xlfn.IFS(F876=0," ",F876="ALTERNATIVO","REVISAR",F876="REGULAR","NO APLICA")</f>
        <v xml:space="preserve"> </v>
      </c>
      <c r="AD876" s="192" t="str" cm="1">
        <f t="array" ref="AD876">IFERROR(_xlfn.IFS(AND(L876="si",M876="si"),1,AND(L876="no",M876="si"),0.5,AND(L876="si",M876="no"),0.5,AND(L876="no",M876="no"),0),"")</f>
        <v/>
      </c>
    </row>
    <row r="877" spans="1:30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L877" s="205"/>
      <c r="M877" s="205"/>
      <c r="S877" s="92">
        <f t="shared" si="67"/>
        <v>0</v>
      </c>
      <c r="U877" s="91">
        <f t="shared" si="71"/>
        <v>0</v>
      </c>
      <c r="V877" s="91">
        <f t="shared" si="71"/>
        <v>0</v>
      </c>
      <c r="W877" s="91">
        <f t="shared" si="71"/>
        <v>0</v>
      </c>
      <c r="X877" s="91" t="str" cm="1">
        <f t="array" ref="X877">IFERROR(_xlfn.IFS(W877="E",1,W877="G/2",$I$3/2,W877="G/5",$I$3/5,W877="G/10",$I$3/10,W877="i",$I$3),"")</f>
        <v/>
      </c>
      <c r="Y877" s="189">
        <f t="shared" si="68"/>
        <v>0</v>
      </c>
      <c r="Z877" s="101">
        <f t="shared" si="69"/>
        <v>0</v>
      </c>
      <c r="AA877" s="163" t="str">
        <f t="shared" si="70"/>
        <v/>
      </c>
      <c r="AB877" s="190" t="str" cm="1">
        <f t="array" ref="AB877">_xlfn.IFS(Z877=0,"",Z877&gt;2.9,0,Z877&gt;2.4,0.25,Z877&gt;1.9,0.5,Z877&gt;1.5,0.75,Z877&lt;1.6,1)</f>
        <v/>
      </c>
      <c r="AC877" s="191" t="str" cm="1">
        <f t="array" ref="AC877">_xlfn.IFS(F877=0," ",F877="ALTERNATIVO","REVISAR",F877="REGULAR","NO APLICA")</f>
        <v xml:space="preserve"> </v>
      </c>
      <c r="AD877" s="192" t="str" cm="1">
        <f t="array" ref="AD877">IFERROR(_xlfn.IFS(AND(L877="si",M877="si"),1,AND(L877="no",M877="si"),0.5,AND(L877="si",M877="no"),0.5,AND(L877="no",M877="no"),0),"")</f>
        <v/>
      </c>
    </row>
    <row r="878" spans="1:30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L878" s="205"/>
      <c r="M878" s="205"/>
      <c r="S878" s="92">
        <f t="shared" si="67"/>
        <v>0</v>
      </c>
      <c r="U878" s="91">
        <f t="shared" si="71"/>
        <v>0</v>
      </c>
      <c r="V878" s="91">
        <f t="shared" si="71"/>
        <v>0</v>
      </c>
      <c r="W878" s="91">
        <f t="shared" si="71"/>
        <v>0</v>
      </c>
      <c r="X878" s="91" t="str" cm="1">
        <f t="array" ref="X878">IFERROR(_xlfn.IFS(W878="E",1,W878="G/2",$I$3/2,W878="G/5",$I$3/5,W878="G/10",$I$3/10,W878="i",$I$3),"")</f>
        <v/>
      </c>
      <c r="Y878" s="189">
        <f t="shared" si="68"/>
        <v>0</v>
      </c>
      <c r="Z878" s="101">
        <f t="shared" si="69"/>
        <v>0</v>
      </c>
      <c r="AA878" s="163" t="str">
        <f t="shared" si="70"/>
        <v/>
      </c>
      <c r="AB878" s="190" t="str" cm="1">
        <f t="array" ref="AB878">_xlfn.IFS(Z878=0,"",Z878&gt;2.9,0,Z878&gt;2.4,0.25,Z878&gt;1.9,0.5,Z878&gt;1.5,0.75,Z878&lt;1.6,1)</f>
        <v/>
      </c>
      <c r="AC878" s="191" t="str" cm="1">
        <f t="array" ref="AC878">_xlfn.IFS(F878=0," ",F878="ALTERNATIVO","REVISAR",F878="REGULAR","NO APLICA")</f>
        <v xml:space="preserve"> </v>
      </c>
      <c r="AD878" s="192" t="str" cm="1">
        <f t="array" ref="AD878">IFERROR(_xlfn.IFS(AND(L878="si",M878="si"),1,AND(L878="no",M878="si"),0.5,AND(L878="si",M878="no"),0.5,AND(L878="no",M878="no"),0),"")</f>
        <v/>
      </c>
    </row>
    <row r="879" spans="1:30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L879" s="205"/>
      <c r="M879" s="205"/>
      <c r="S879" s="92">
        <f t="shared" si="67"/>
        <v>0</v>
      </c>
      <c r="U879" s="91">
        <f t="shared" si="71"/>
        <v>0</v>
      </c>
      <c r="V879" s="91">
        <f t="shared" si="71"/>
        <v>0</v>
      </c>
      <c r="W879" s="91">
        <f t="shared" si="71"/>
        <v>0</v>
      </c>
      <c r="X879" s="91" t="str" cm="1">
        <f t="array" ref="X879">IFERROR(_xlfn.IFS(W879="E",1,W879="G/2",$I$3/2,W879="G/5",$I$3/5,W879="G/10",$I$3/10,W879="i",$I$3),"")</f>
        <v/>
      </c>
      <c r="Y879" s="189">
        <f t="shared" si="68"/>
        <v>0</v>
      </c>
      <c r="Z879" s="101">
        <f t="shared" si="69"/>
        <v>0</v>
      </c>
      <c r="AA879" s="163" t="str">
        <f t="shared" si="70"/>
        <v/>
      </c>
      <c r="AB879" s="190" t="str" cm="1">
        <f t="array" ref="AB879">_xlfn.IFS(Z879=0,"",Z879&gt;2.9,0,Z879&gt;2.4,0.25,Z879&gt;1.9,0.5,Z879&gt;1.5,0.75,Z879&lt;1.6,1)</f>
        <v/>
      </c>
      <c r="AC879" s="191" t="str" cm="1">
        <f t="array" ref="AC879">_xlfn.IFS(F879=0," ",F879="ALTERNATIVO","REVISAR",F879="REGULAR","NO APLICA")</f>
        <v xml:space="preserve"> </v>
      </c>
      <c r="AD879" s="192" t="str" cm="1">
        <f t="array" ref="AD879">IFERROR(_xlfn.IFS(AND(L879="si",M879="si"),1,AND(L879="no",M879="si"),0.5,AND(L879="si",M879="no"),0.5,AND(L879="no",M879="no"),0),"")</f>
        <v/>
      </c>
    </row>
    <row r="880" spans="1:30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L880" s="205"/>
      <c r="M880" s="205"/>
      <c r="S880" s="92">
        <f t="shared" si="67"/>
        <v>0</v>
      </c>
      <c r="U880" s="91">
        <f t="shared" si="71"/>
        <v>0</v>
      </c>
      <c r="V880" s="91">
        <f t="shared" si="71"/>
        <v>0</v>
      </c>
      <c r="W880" s="91">
        <f t="shared" si="71"/>
        <v>0</v>
      </c>
      <c r="X880" s="91" t="str" cm="1">
        <f t="array" ref="X880">IFERROR(_xlfn.IFS(W880="E",1,W880="G/2",$I$3/2,W880="G/5",$I$3/5,W880="G/10",$I$3/10,W880="i",$I$3),"")</f>
        <v/>
      </c>
      <c r="Y880" s="189">
        <f t="shared" si="68"/>
        <v>0</v>
      </c>
      <c r="Z880" s="101">
        <f t="shared" si="69"/>
        <v>0</v>
      </c>
      <c r="AA880" s="163" t="str">
        <f t="shared" si="70"/>
        <v/>
      </c>
      <c r="AB880" s="190" t="str" cm="1">
        <f t="array" ref="AB880">_xlfn.IFS(Z880=0,"",Z880&gt;2.9,0,Z880&gt;2.4,0.25,Z880&gt;1.9,0.5,Z880&gt;1.5,0.75,Z880&lt;1.6,1)</f>
        <v/>
      </c>
      <c r="AC880" s="191" t="str" cm="1">
        <f t="array" ref="AC880">_xlfn.IFS(F880=0," ",F880="ALTERNATIVO","REVISAR",F880="REGULAR","NO APLICA")</f>
        <v xml:space="preserve"> </v>
      </c>
      <c r="AD880" s="192" t="str" cm="1">
        <f t="array" ref="AD880">IFERROR(_xlfn.IFS(AND(L880="si",M880="si"),1,AND(L880="no",M880="si"),0.5,AND(L880="si",M880="no"),0.5,AND(L880="no",M880="no"),0),"")</f>
        <v/>
      </c>
    </row>
    <row r="881" spans="1:30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L881" s="205"/>
      <c r="M881" s="205"/>
      <c r="S881" s="92">
        <f t="shared" si="67"/>
        <v>0</v>
      </c>
      <c r="U881" s="91">
        <f t="shared" si="71"/>
        <v>0</v>
      </c>
      <c r="V881" s="91">
        <f t="shared" si="71"/>
        <v>0</v>
      </c>
      <c r="W881" s="91">
        <f t="shared" si="71"/>
        <v>0</v>
      </c>
      <c r="X881" s="91" t="str" cm="1">
        <f t="array" ref="X881">IFERROR(_xlfn.IFS(W881="E",1,W881="G/2",$I$3/2,W881="G/5",$I$3/5,W881="G/10",$I$3/10,W881="i",$I$3),"")</f>
        <v/>
      </c>
      <c r="Y881" s="189">
        <f t="shared" si="68"/>
        <v>0</v>
      </c>
      <c r="Z881" s="101">
        <f t="shared" si="69"/>
        <v>0</v>
      </c>
      <c r="AA881" s="163" t="str">
        <f t="shared" si="70"/>
        <v/>
      </c>
      <c r="AB881" s="190" t="str" cm="1">
        <f t="array" ref="AB881">_xlfn.IFS(Z881=0,"",Z881&gt;2.9,0,Z881&gt;2.4,0.25,Z881&gt;1.9,0.5,Z881&gt;1.5,0.75,Z881&lt;1.6,1)</f>
        <v/>
      </c>
      <c r="AC881" s="191" t="str" cm="1">
        <f t="array" ref="AC881">_xlfn.IFS(F881=0," ",F881="ALTERNATIVO","REVISAR",F881="REGULAR","NO APLICA")</f>
        <v xml:space="preserve"> </v>
      </c>
      <c r="AD881" s="192" t="str" cm="1">
        <f t="array" ref="AD881">IFERROR(_xlfn.IFS(AND(L881="si",M881="si"),1,AND(L881="no",M881="si"),0.5,AND(L881="si",M881="no"),0.5,AND(L881="no",M881="no"),0),"")</f>
        <v/>
      </c>
    </row>
    <row r="882" spans="1:30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L882" s="205"/>
      <c r="M882" s="205"/>
      <c r="S882" s="92">
        <f t="shared" si="67"/>
        <v>0</v>
      </c>
      <c r="U882" s="91">
        <f t="shared" si="71"/>
        <v>0</v>
      </c>
      <c r="V882" s="91">
        <f t="shared" si="71"/>
        <v>0</v>
      </c>
      <c r="W882" s="91">
        <f t="shared" si="71"/>
        <v>0</v>
      </c>
      <c r="X882" s="91" t="str" cm="1">
        <f t="array" ref="X882">IFERROR(_xlfn.IFS(W882="E",1,W882="G/2",$I$3/2,W882="G/5",$I$3/5,W882="G/10",$I$3/10,W882="i",$I$3),"")</f>
        <v/>
      </c>
      <c r="Y882" s="189">
        <f t="shared" si="68"/>
        <v>0</v>
      </c>
      <c r="Z882" s="101">
        <f t="shared" si="69"/>
        <v>0</v>
      </c>
      <c r="AA882" s="163" t="str">
        <f t="shared" si="70"/>
        <v/>
      </c>
      <c r="AB882" s="190" t="str" cm="1">
        <f t="array" ref="AB882">_xlfn.IFS(Z882=0,"",Z882&gt;2.9,0,Z882&gt;2.4,0.25,Z882&gt;1.9,0.5,Z882&gt;1.5,0.75,Z882&lt;1.6,1)</f>
        <v/>
      </c>
      <c r="AC882" s="191" t="str" cm="1">
        <f t="array" ref="AC882">_xlfn.IFS(F882=0," ",F882="ALTERNATIVO","REVISAR",F882="REGULAR","NO APLICA")</f>
        <v xml:space="preserve"> </v>
      </c>
      <c r="AD882" s="192" t="str" cm="1">
        <f t="array" ref="AD882">IFERROR(_xlfn.IFS(AND(L882="si",M882="si"),1,AND(L882="no",M882="si"),0.5,AND(L882="si",M882="no"),0.5,AND(L882="no",M882="no"),0),"")</f>
        <v/>
      </c>
    </row>
    <row r="883" spans="1:30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L883" s="205"/>
      <c r="M883" s="205"/>
      <c r="S883" s="92">
        <f t="shared" si="67"/>
        <v>0</v>
      </c>
      <c r="U883" s="91">
        <f t="shared" si="71"/>
        <v>0</v>
      </c>
      <c r="V883" s="91">
        <f t="shared" si="71"/>
        <v>0</v>
      </c>
      <c r="W883" s="91">
        <f t="shared" si="71"/>
        <v>0</v>
      </c>
      <c r="X883" s="91" t="str" cm="1">
        <f t="array" ref="X883">IFERROR(_xlfn.IFS(W883="E",1,W883="G/2",$I$3/2,W883="G/5",$I$3/5,W883="G/10",$I$3/10,W883="i",$I$3),"")</f>
        <v/>
      </c>
      <c r="Y883" s="189">
        <f t="shared" si="68"/>
        <v>0</v>
      </c>
      <c r="Z883" s="101">
        <f t="shared" si="69"/>
        <v>0</v>
      </c>
      <c r="AA883" s="163" t="str">
        <f t="shared" si="70"/>
        <v/>
      </c>
      <c r="AB883" s="190" t="str" cm="1">
        <f t="array" ref="AB883">_xlfn.IFS(Z883=0,"",Z883&gt;2.9,0,Z883&gt;2.4,0.25,Z883&gt;1.9,0.5,Z883&gt;1.5,0.75,Z883&lt;1.6,1)</f>
        <v/>
      </c>
      <c r="AC883" s="191" t="str" cm="1">
        <f t="array" ref="AC883">_xlfn.IFS(F883=0," ",F883="ALTERNATIVO","REVISAR",F883="REGULAR","NO APLICA")</f>
        <v xml:space="preserve"> </v>
      </c>
      <c r="AD883" s="192" t="str" cm="1">
        <f t="array" ref="AD883">IFERROR(_xlfn.IFS(AND(L883="si",M883="si"),1,AND(L883="no",M883="si"),0.5,AND(L883="si",M883="no"),0.5,AND(L883="no",M883="no"),0),"")</f>
        <v/>
      </c>
    </row>
    <row r="884" spans="1:30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L884" s="205"/>
      <c r="M884" s="205"/>
      <c r="S884" s="92">
        <f t="shared" si="67"/>
        <v>0</v>
      </c>
      <c r="U884" s="91">
        <f t="shared" si="71"/>
        <v>0</v>
      </c>
      <c r="V884" s="91">
        <f t="shared" si="71"/>
        <v>0</v>
      </c>
      <c r="W884" s="91">
        <f t="shared" si="71"/>
        <v>0</v>
      </c>
      <c r="X884" s="91" t="str" cm="1">
        <f t="array" ref="X884">IFERROR(_xlfn.IFS(W884="E",1,W884="G/2",$I$3/2,W884="G/5",$I$3/5,W884="G/10",$I$3/10,W884="i",$I$3),"")</f>
        <v/>
      </c>
      <c r="Y884" s="189">
        <f t="shared" si="68"/>
        <v>0</v>
      </c>
      <c r="Z884" s="101">
        <f t="shared" si="69"/>
        <v>0</v>
      </c>
      <c r="AA884" s="163" t="str">
        <f t="shared" si="70"/>
        <v/>
      </c>
      <c r="AB884" s="190" t="str" cm="1">
        <f t="array" ref="AB884">_xlfn.IFS(Z884=0,"",Z884&gt;2.9,0,Z884&gt;2.4,0.25,Z884&gt;1.9,0.5,Z884&gt;1.5,0.75,Z884&lt;1.6,1)</f>
        <v/>
      </c>
      <c r="AC884" s="191" t="str" cm="1">
        <f t="array" ref="AC884">_xlfn.IFS(F884=0," ",F884="ALTERNATIVO","REVISAR",F884="REGULAR","NO APLICA")</f>
        <v xml:space="preserve"> </v>
      </c>
      <c r="AD884" s="192" t="str" cm="1">
        <f t="array" ref="AD884">IFERROR(_xlfn.IFS(AND(L884="si",M884="si"),1,AND(L884="no",M884="si"),0.5,AND(L884="si",M884="no"),0.5,AND(L884="no",M884="no"),0),"")</f>
        <v/>
      </c>
    </row>
    <row r="885" spans="1:30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L885" s="205"/>
      <c r="M885" s="205"/>
      <c r="S885" s="92">
        <f t="shared" si="67"/>
        <v>0</v>
      </c>
      <c r="U885" s="91">
        <f t="shared" si="71"/>
        <v>0</v>
      </c>
      <c r="V885" s="91">
        <f t="shared" si="71"/>
        <v>0</v>
      </c>
      <c r="W885" s="91">
        <f t="shared" si="71"/>
        <v>0</v>
      </c>
      <c r="X885" s="91" t="str" cm="1">
        <f t="array" ref="X885">IFERROR(_xlfn.IFS(W885="E",1,W885="G/2",$I$3/2,W885="G/5",$I$3/5,W885="G/10",$I$3/10,W885="i",$I$3),"")</f>
        <v/>
      </c>
      <c r="Y885" s="189">
        <f t="shared" si="68"/>
        <v>0</v>
      </c>
      <c r="Z885" s="101">
        <f t="shared" si="69"/>
        <v>0</v>
      </c>
      <c r="AA885" s="163" t="str">
        <f t="shared" si="70"/>
        <v/>
      </c>
      <c r="AB885" s="190" t="str" cm="1">
        <f t="array" ref="AB885">_xlfn.IFS(Z885=0,"",Z885&gt;2.9,0,Z885&gt;2.4,0.25,Z885&gt;1.9,0.5,Z885&gt;1.5,0.75,Z885&lt;1.6,1)</f>
        <v/>
      </c>
      <c r="AC885" s="191" t="str" cm="1">
        <f t="array" ref="AC885">_xlfn.IFS(F885=0," ",F885="ALTERNATIVO","REVISAR",F885="REGULAR","NO APLICA")</f>
        <v xml:space="preserve"> </v>
      </c>
      <c r="AD885" s="192" t="str" cm="1">
        <f t="array" ref="AD885">IFERROR(_xlfn.IFS(AND(L885="si",M885="si"),1,AND(L885="no",M885="si"),0.5,AND(L885="si",M885="no"),0.5,AND(L885="no",M885="no"),0),"")</f>
        <v/>
      </c>
    </row>
    <row r="886" spans="1:30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L886" s="205"/>
      <c r="M886" s="205"/>
      <c r="S886" s="92">
        <f t="shared" si="67"/>
        <v>0</v>
      </c>
      <c r="U886" s="91">
        <f t="shared" si="71"/>
        <v>0</v>
      </c>
      <c r="V886" s="91">
        <f t="shared" si="71"/>
        <v>0</v>
      </c>
      <c r="W886" s="91">
        <f t="shared" si="71"/>
        <v>0</v>
      </c>
      <c r="X886" s="91" t="str" cm="1">
        <f t="array" ref="X886">IFERROR(_xlfn.IFS(W886="E",1,W886="G/2",$I$3/2,W886="G/5",$I$3/5,W886="G/10",$I$3/10,W886="i",$I$3),"")</f>
        <v/>
      </c>
      <c r="Y886" s="189">
        <f t="shared" si="68"/>
        <v>0</v>
      </c>
      <c r="Z886" s="101">
        <f t="shared" si="69"/>
        <v>0</v>
      </c>
      <c r="AA886" s="163" t="str">
        <f t="shared" si="70"/>
        <v/>
      </c>
      <c r="AB886" s="190" t="str" cm="1">
        <f t="array" ref="AB886">_xlfn.IFS(Z886=0,"",Z886&gt;2.9,0,Z886&gt;2.4,0.25,Z886&gt;1.9,0.5,Z886&gt;1.5,0.75,Z886&lt;1.6,1)</f>
        <v/>
      </c>
      <c r="AC886" s="191" t="str" cm="1">
        <f t="array" ref="AC886">_xlfn.IFS(F886=0," ",F886="ALTERNATIVO","REVISAR",F886="REGULAR","NO APLICA")</f>
        <v xml:space="preserve"> </v>
      </c>
      <c r="AD886" s="192" t="str" cm="1">
        <f t="array" ref="AD886">IFERROR(_xlfn.IFS(AND(L886="si",M886="si"),1,AND(L886="no",M886="si"),0.5,AND(L886="si",M886="no"),0.5,AND(L886="no",M886="no"),0),"")</f>
        <v/>
      </c>
    </row>
    <row r="887" spans="1:30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L887" s="205"/>
      <c r="M887" s="205"/>
      <c r="S887" s="92">
        <f t="shared" si="67"/>
        <v>0</v>
      </c>
      <c r="U887" s="91">
        <f t="shared" si="71"/>
        <v>0</v>
      </c>
      <c r="V887" s="91">
        <f t="shared" si="71"/>
        <v>0</v>
      </c>
      <c r="W887" s="91">
        <f t="shared" si="71"/>
        <v>0</v>
      </c>
      <c r="X887" s="91" t="str" cm="1">
        <f t="array" ref="X887">IFERROR(_xlfn.IFS(W887="E",1,W887="G/2",$I$3/2,W887="G/5",$I$3/5,W887="G/10",$I$3/10,W887="i",$I$3),"")</f>
        <v/>
      </c>
      <c r="Y887" s="189">
        <f t="shared" si="68"/>
        <v>0</v>
      </c>
      <c r="Z887" s="101">
        <f t="shared" si="69"/>
        <v>0</v>
      </c>
      <c r="AA887" s="163" t="str">
        <f t="shared" si="70"/>
        <v/>
      </c>
      <c r="AB887" s="190" t="str" cm="1">
        <f t="array" ref="AB887">_xlfn.IFS(Z887=0,"",Z887&gt;2.9,0,Z887&gt;2.4,0.25,Z887&gt;1.9,0.5,Z887&gt;1.5,0.75,Z887&lt;1.6,1)</f>
        <v/>
      </c>
      <c r="AC887" s="191" t="str" cm="1">
        <f t="array" ref="AC887">_xlfn.IFS(F887=0," ",F887="ALTERNATIVO","REVISAR",F887="REGULAR","NO APLICA")</f>
        <v xml:space="preserve"> </v>
      </c>
      <c r="AD887" s="192" t="str" cm="1">
        <f t="array" ref="AD887">IFERROR(_xlfn.IFS(AND(L887="si",M887="si"),1,AND(L887="no",M887="si"),0.5,AND(L887="si",M887="no"),0.5,AND(L887="no",M887="no"),0),"")</f>
        <v/>
      </c>
    </row>
    <row r="888" spans="1:30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L888" s="205"/>
      <c r="M888" s="205"/>
      <c r="S888" s="92">
        <f t="shared" si="67"/>
        <v>0</v>
      </c>
      <c r="U888" s="91">
        <f t="shared" si="71"/>
        <v>0</v>
      </c>
      <c r="V888" s="91">
        <f t="shared" si="71"/>
        <v>0</v>
      </c>
      <c r="W888" s="91">
        <f t="shared" si="71"/>
        <v>0</v>
      </c>
      <c r="X888" s="91" t="str" cm="1">
        <f t="array" ref="X888">IFERROR(_xlfn.IFS(W888="E",1,W888="G/2",$I$3/2,W888="G/5",$I$3/5,W888="G/10",$I$3/10,W888="i",$I$3),"")</f>
        <v/>
      </c>
      <c r="Y888" s="189">
        <f t="shared" si="68"/>
        <v>0</v>
      </c>
      <c r="Z888" s="101">
        <f t="shared" si="69"/>
        <v>0</v>
      </c>
      <c r="AA888" s="163" t="str">
        <f t="shared" si="70"/>
        <v/>
      </c>
      <c r="AB888" s="190" t="str" cm="1">
        <f t="array" ref="AB888">_xlfn.IFS(Z888=0,"",Z888&gt;2.9,0,Z888&gt;2.4,0.25,Z888&gt;1.9,0.5,Z888&gt;1.5,0.75,Z888&lt;1.6,1)</f>
        <v/>
      </c>
      <c r="AC888" s="191" t="str" cm="1">
        <f t="array" ref="AC888">_xlfn.IFS(F888=0," ",F888="ALTERNATIVO","REVISAR",F888="REGULAR","NO APLICA")</f>
        <v xml:space="preserve"> </v>
      </c>
      <c r="AD888" s="192" t="str" cm="1">
        <f t="array" ref="AD888">IFERROR(_xlfn.IFS(AND(L888="si",M888="si"),1,AND(L888="no",M888="si"),0.5,AND(L888="si",M888="no"),0.5,AND(L888="no",M888="no"),0),"")</f>
        <v/>
      </c>
    </row>
    <row r="889" spans="1:30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L889" s="205"/>
      <c r="M889" s="205"/>
      <c r="S889" s="92">
        <f t="shared" si="67"/>
        <v>0</v>
      </c>
      <c r="U889" s="91">
        <f t="shared" si="71"/>
        <v>0</v>
      </c>
      <c r="V889" s="91">
        <f t="shared" si="71"/>
        <v>0</v>
      </c>
      <c r="W889" s="91">
        <f t="shared" si="71"/>
        <v>0</v>
      </c>
      <c r="X889" s="91" t="str" cm="1">
        <f t="array" ref="X889">IFERROR(_xlfn.IFS(W889="E",1,W889="G/2",$I$3/2,W889="G/5",$I$3/5,W889="G/10",$I$3/10,W889="i",$I$3),"")</f>
        <v/>
      </c>
      <c r="Y889" s="189">
        <f t="shared" si="68"/>
        <v>0</v>
      </c>
      <c r="Z889" s="101">
        <f t="shared" si="69"/>
        <v>0</v>
      </c>
      <c r="AA889" s="163" t="str">
        <f t="shared" si="70"/>
        <v/>
      </c>
      <c r="AB889" s="190" t="str" cm="1">
        <f t="array" ref="AB889">_xlfn.IFS(Z889=0,"",Z889&gt;2.9,0,Z889&gt;2.4,0.25,Z889&gt;1.9,0.5,Z889&gt;1.5,0.75,Z889&lt;1.6,1)</f>
        <v/>
      </c>
      <c r="AC889" s="191" t="str" cm="1">
        <f t="array" ref="AC889">_xlfn.IFS(F889=0," ",F889="ALTERNATIVO","REVISAR",F889="REGULAR","NO APLICA")</f>
        <v xml:space="preserve"> </v>
      </c>
      <c r="AD889" s="192" t="str" cm="1">
        <f t="array" ref="AD889">IFERROR(_xlfn.IFS(AND(L889="si",M889="si"),1,AND(L889="no",M889="si"),0.5,AND(L889="si",M889="no"),0.5,AND(L889="no",M889="no"),0),"")</f>
        <v/>
      </c>
    </row>
    <row r="890" spans="1:30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L890" s="205"/>
      <c r="M890" s="205"/>
      <c r="S890" s="92">
        <f t="shared" si="67"/>
        <v>0</v>
      </c>
      <c r="U890" s="91">
        <f t="shared" si="71"/>
        <v>0</v>
      </c>
      <c r="V890" s="91">
        <f t="shared" si="71"/>
        <v>0</v>
      </c>
      <c r="W890" s="91">
        <f t="shared" si="71"/>
        <v>0</v>
      </c>
      <c r="X890" s="91" t="str" cm="1">
        <f t="array" ref="X890">IFERROR(_xlfn.IFS(W890="E",1,W890="G/2",$I$3/2,W890="G/5",$I$3/5,W890="G/10",$I$3/10,W890="i",$I$3),"")</f>
        <v/>
      </c>
      <c r="Y890" s="189">
        <f t="shared" si="68"/>
        <v>0</v>
      </c>
      <c r="Z890" s="101">
        <f t="shared" si="69"/>
        <v>0</v>
      </c>
      <c r="AA890" s="163" t="str">
        <f t="shared" si="70"/>
        <v/>
      </c>
      <c r="AB890" s="190" t="str" cm="1">
        <f t="array" ref="AB890">_xlfn.IFS(Z890=0,"",Z890&gt;2.9,0,Z890&gt;2.4,0.25,Z890&gt;1.9,0.5,Z890&gt;1.5,0.75,Z890&lt;1.6,1)</f>
        <v/>
      </c>
      <c r="AC890" s="191" t="str" cm="1">
        <f t="array" ref="AC890">_xlfn.IFS(F890=0," ",F890="ALTERNATIVO","REVISAR",F890="REGULAR","NO APLICA")</f>
        <v xml:space="preserve"> </v>
      </c>
      <c r="AD890" s="192" t="str" cm="1">
        <f t="array" ref="AD890">IFERROR(_xlfn.IFS(AND(L890="si",M890="si"),1,AND(L890="no",M890="si"),0.5,AND(L890="si",M890="no"),0.5,AND(L890="no",M890="no"),0),"")</f>
        <v/>
      </c>
    </row>
    <row r="891" spans="1:30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L891" s="205"/>
      <c r="M891" s="205"/>
      <c r="S891" s="92">
        <f t="shared" si="67"/>
        <v>0</v>
      </c>
      <c r="U891" s="91">
        <f t="shared" si="71"/>
        <v>0</v>
      </c>
      <c r="V891" s="91">
        <f t="shared" si="71"/>
        <v>0</v>
      </c>
      <c r="W891" s="91">
        <f t="shared" si="71"/>
        <v>0</v>
      </c>
      <c r="X891" s="91" t="str" cm="1">
        <f t="array" ref="X891">IFERROR(_xlfn.IFS(W891="E",1,W891="G/2",$I$3/2,W891="G/5",$I$3/5,W891="G/10",$I$3/10,W891="i",$I$3),"")</f>
        <v/>
      </c>
      <c r="Y891" s="189">
        <f t="shared" si="68"/>
        <v>0</v>
      </c>
      <c r="Z891" s="101">
        <f t="shared" si="69"/>
        <v>0</v>
      </c>
      <c r="AA891" s="163" t="str">
        <f t="shared" si="70"/>
        <v/>
      </c>
      <c r="AB891" s="190" t="str" cm="1">
        <f t="array" ref="AB891">_xlfn.IFS(Z891=0,"",Z891&gt;2.9,0,Z891&gt;2.4,0.25,Z891&gt;1.9,0.5,Z891&gt;1.5,0.75,Z891&lt;1.6,1)</f>
        <v/>
      </c>
      <c r="AC891" s="191" t="str" cm="1">
        <f t="array" ref="AC891">_xlfn.IFS(F891=0," ",F891="ALTERNATIVO","REVISAR",F891="REGULAR","NO APLICA")</f>
        <v xml:space="preserve"> </v>
      </c>
      <c r="AD891" s="192" t="str" cm="1">
        <f t="array" ref="AD891">IFERROR(_xlfn.IFS(AND(L891="si",M891="si"),1,AND(L891="no",M891="si"),0.5,AND(L891="si",M891="no"),0.5,AND(L891="no",M891="no"),0),"")</f>
        <v/>
      </c>
    </row>
    <row r="892" spans="1:30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L892" s="205"/>
      <c r="M892" s="205"/>
      <c r="S892" s="92">
        <f t="shared" si="67"/>
        <v>0</v>
      </c>
      <c r="U892" s="91">
        <f t="shared" si="71"/>
        <v>0</v>
      </c>
      <c r="V892" s="91">
        <f t="shared" si="71"/>
        <v>0</v>
      </c>
      <c r="W892" s="91">
        <f t="shared" si="71"/>
        <v>0</v>
      </c>
      <c r="X892" s="91" t="str" cm="1">
        <f t="array" ref="X892">IFERROR(_xlfn.IFS(W892="E",1,W892="G/2",$I$3/2,W892="G/5",$I$3/5,W892="G/10",$I$3/10,W892="i",$I$3),"")</f>
        <v/>
      </c>
      <c r="Y892" s="189">
        <f t="shared" si="68"/>
        <v>0</v>
      </c>
      <c r="Z892" s="101">
        <f t="shared" si="69"/>
        <v>0</v>
      </c>
      <c r="AA892" s="163" t="str">
        <f t="shared" si="70"/>
        <v/>
      </c>
      <c r="AB892" s="190" t="str" cm="1">
        <f t="array" ref="AB892">_xlfn.IFS(Z892=0,"",Z892&gt;2.9,0,Z892&gt;2.4,0.25,Z892&gt;1.9,0.5,Z892&gt;1.5,0.75,Z892&lt;1.6,1)</f>
        <v/>
      </c>
      <c r="AC892" s="191" t="str" cm="1">
        <f t="array" ref="AC892">_xlfn.IFS(F892=0," ",F892="ALTERNATIVO","REVISAR",F892="REGULAR","NO APLICA")</f>
        <v xml:space="preserve"> </v>
      </c>
      <c r="AD892" s="192" t="str" cm="1">
        <f t="array" ref="AD892">IFERROR(_xlfn.IFS(AND(L892="si",M892="si"),1,AND(L892="no",M892="si"),0.5,AND(L892="si",M892="no"),0.5,AND(L892="no",M892="no"),0),"")</f>
        <v/>
      </c>
    </row>
    <row r="893" spans="1:30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L893" s="205"/>
      <c r="M893" s="205"/>
      <c r="S893" s="92">
        <f t="shared" si="67"/>
        <v>0</v>
      </c>
      <c r="U893" s="91">
        <f t="shared" si="71"/>
        <v>0</v>
      </c>
      <c r="V893" s="91">
        <f t="shared" si="71"/>
        <v>0</v>
      </c>
      <c r="W893" s="91">
        <f t="shared" si="71"/>
        <v>0</v>
      </c>
      <c r="X893" s="91" t="str" cm="1">
        <f t="array" ref="X893">IFERROR(_xlfn.IFS(W893="E",1,W893="G/2",$I$3/2,W893="G/5",$I$3/5,W893="G/10",$I$3/10,W893="i",$I$3),"")</f>
        <v/>
      </c>
      <c r="Y893" s="189">
        <f t="shared" si="68"/>
        <v>0</v>
      </c>
      <c r="Z893" s="101">
        <f t="shared" si="69"/>
        <v>0</v>
      </c>
      <c r="AA893" s="163" t="str">
        <f t="shared" si="70"/>
        <v/>
      </c>
      <c r="AB893" s="190" t="str" cm="1">
        <f t="array" ref="AB893">_xlfn.IFS(Z893=0,"",Z893&gt;2.9,0,Z893&gt;2.4,0.25,Z893&gt;1.9,0.5,Z893&gt;1.5,0.75,Z893&lt;1.6,1)</f>
        <v/>
      </c>
      <c r="AC893" s="191" t="str" cm="1">
        <f t="array" ref="AC893">_xlfn.IFS(F893=0," ",F893="ALTERNATIVO","REVISAR",F893="REGULAR","NO APLICA")</f>
        <v xml:space="preserve"> </v>
      </c>
      <c r="AD893" s="192" t="str" cm="1">
        <f t="array" ref="AD893">IFERROR(_xlfn.IFS(AND(L893="si",M893="si"),1,AND(L893="no",M893="si"),0.5,AND(L893="si",M893="no"),0.5,AND(L893="no",M893="no"),0),"")</f>
        <v/>
      </c>
    </row>
    <row r="894" spans="1:30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L894" s="205"/>
      <c r="M894" s="205"/>
      <c r="S894" s="92">
        <f t="shared" si="67"/>
        <v>0</v>
      </c>
      <c r="U894" s="91">
        <f t="shared" si="71"/>
        <v>0</v>
      </c>
      <c r="V894" s="91">
        <f t="shared" si="71"/>
        <v>0</v>
      </c>
      <c r="W894" s="91">
        <f t="shared" si="71"/>
        <v>0</v>
      </c>
      <c r="X894" s="91" t="str" cm="1">
        <f t="array" ref="X894">IFERROR(_xlfn.IFS(W894="E",1,W894="G/2",$I$3/2,W894="G/5",$I$3/5,W894="G/10",$I$3/10,W894="i",$I$3),"")</f>
        <v/>
      </c>
      <c r="Y894" s="189">
        <f t="shared" si="68"/>
        <v>0</v>
      </c>
      <c r="Z894" s="101">
        <f t="shared" si="69"/>
        <v>0</v>
      </c>
      <c r="AA894" s="163" t="str">
        <f t="shared" si="70"/>
        <v/>
      </c>
      <c r="AB894" s="190" t="str" cm="1">
        <f t="array" ref="AB894">_xlfn.IFS(Z894=0,"",Z894&gt;2.9,0,Z894&gt;2.4,0.25,Z894&gt;1.9,0.5,Z894&gt;1.5,0.75,Z894&lt;1.6,1)</f>
        <v/>
      </c>
      <c r="AC894" s="191" t="str" cm="1">
        <f t="array" ref="AC894">_xlfn.IFS(F894=0," ",F894="ALTERNATIVO","REVISAR",F894="REGULAR","NO APLICA")</f>
        <v xml:space="preserve"> </v>
      </c>
      <c r="AD894" s="192" t="str" cm="1">
        <f t="array" ref="AD894">IFERROR(_xlfn.IFS(AND(L894="si",M894="si"),1,AND(L894="no",M894="si"),0.5,AND(L894="si",M894="no"),0.5,AND(L894="no",M894="no"),0),"")</f>
        <v/>
      </c>
    </row>
    <row r="895" spans="1:30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L895" s="205"/>
      <c r="M895" s="205"/>
      <c r="S895" s="92">
        <f t="shared" si="67"/>
        <v>0</v>
      </c>
      <c r="U895" s="91">
        <f t="shared" si="71"/>
        <v>0</v>
      </c>
      <c r="V895" s="91">
        <f t="shared" si="71"/>
        <v>0</v>
      </c>
      <c r="W895" s="91">
        <f t="shared" si="71"/>
        <v>0</v>
      </c>
      <c r="X895" s="91" t="str" cm="1">
        <f t="array" ref="X895">IFERROR(_xlfn.IFS(W895="E",1,W895="G/2",$I$3/2,W895="G/5",$I$3/5,W895="G/10",$I$3/10,W895="i",$I$3),"")</f>
        <v/>
      </c>
      <c r="Y895" s="189">
        <f t="shared" si="68"/>
        <v>0</v>
      </c>
      <c r="Z895" s="101">
        <f t="shared" si="69"/>
        <v>0</v>
      </c>
      <c r="AA895" s="163" t="str">
        <f t="shared" si="70"/>
        <v/>
      </c>
      <c r="AB895" s="190" t="str" cm="1">
        <f t="array" ref="AB895">_xlfn.IFS(Z895=0,"",Z895&gt;2.9,0,Z895&gt;2.4,0.25,Z895&gt;1.9,0.5,Z895&gt;1.5,0.75,Z895&lt;1.6,1)</f>
        <v/>
      </c>
      <c r="AC895" s="191" t="str" cm="1">
        <f t="array" ref="AC895">_xlfn.IFS(F895=0," ",F895="ALTERNATIVO","REVISAR",F895="REGULAR","NO APLICA")</f>
        <v xml:space="preserve"> </v>
      </c>
      <c r="AD895" s="192" t="str" cm="1">
        <f t="array" ref="AD895">IFERROR(_xlfn.IFS(AND(L895="si",M895="si"),1,AND(L895="no",M895="si"),0.5,AND(L895="si",M895="no"),0.5,AND(L895="no",M895="no"),0),"")</f>
        <v/>
      </c>
    </row>
    <row r="896" spans="1:30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L896" s="205"/>
      <c r="M896" s="205"/>
      <c r="S896" s="92">
        <f t="shared" si="67"/>
        <v>0</v>
      </c>
      <c r="U896" s="91">
        <f t="shared" si="71"/>
        <v>0</v>
      </c>
      <c r="V896" s="91">
        <f t="shared" si="71"/>
        <v>0</v>
      </c>
      <c r="W896" s="91">
        <f t="shared" si="71"/>
        <v>0</v>
      </c>
      <c r="X896" s="91" t="str" cm="1">
        <f t="array" ref="X896">IFERROR(_xlfn.IFS(W896="E",1,W896="G/2",$I$3/2,W896="G/5",$I$3/5,W896="G/10",$I$3/10,W896="i",$I$3),"")</f>
        <v/>
      </c>
      <c r="Y896" s="189">
        <f t="shared" si="68"/>
        <v>0</v>
      </c>
      <c r="Z896" s="101">
        <f t="shared" si="69"/>
        <v>0</v>
      </c>
      <c r="AA896" s="163" t="str">
        <f t="shared" si="70"/>
        <v/>
      </c>
      <c r="AB896" s="190" t="str" cm="1">
        <f t="array" ref="AB896">_xlfn.IFS(Z896=0,"",Z896&gt;2.9,0,Z896&gt;2.4,0.25,Z896&gt;1.9,0.5,Z896&gt;1.5,0.75,Z896&lt;1.6,1)</f>
        <v/>
      </c>
      <c r="AC896" s="191" t="str" cm="1">
        <f t="array" ref="AC896">_xlfn.IFS(F896=0," ",F896="ALTERNATIVO","REVISAR",F896="REGULAR","NO APLICA")</f>
        <v xml:space="preserve"> </v>
      </c>
      <c r="AD896" s="192" t="str" cm="1">
        <f t="array" ref="AD896">IFERROR(_xlfn.IFS(AND(L896="si",M896="si"),1,AND(L896="no",M896="si"),0.5,AND(L896="si",M896="no"),0.5,AND(L896="no",M896="no"),0),"")</f>
        <v/>
      </c>
    </row>
    <row r="897" spans="1:30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L897" s="205"/>
      <c r="M897" s="205"/>
      <c r="S897" s="92">
        <f t="shared" si="67"/>
        <v>0</v>
      </c>
      <c r="U897" s="91">
        <f t="shared" si="71"/>
        <v>0</v>
      </c>
      <c r="V897" s="91">
        <f t="shared" si="71"/>
        <v>0</v>
      </c>
      <c r="W897" s="91">
        <f t="shared" si="71"/>
        <v>0</v>
      </c>
      <c r="X897" s="91" t="str" cm="1">
        <f t="array" ref="X897">IFERROR(_xlfn.IFS(W897="E",1,W897="G/2",$I$3/2,W897="G/5",$I$3/5,W897="G/10",$I$3/10,W897="i",$I$3),"")</f>
        <v/>
      </c>
      <c r="Y897" s="189">
        <f t="shared" si="68"/>
        <v>0</v>
      </c>
      <c r="Z897" s="101">
        <f t="shared" si="69"/>
        <v>0</v>
      </c>
      <c r="AA897" s="163" t="str">
        <f t="shared" si="70"/>
        <v/>
      </c>
      <c r="AB897" s="190" t="str" cm="1">
        <f t="array" ref="AB897">_xlfn.IFS(Z897=0,"",Z897&gt;2.9,0,Z897&gt;2.4,0.25,Z897&gt;1.9,0.5,Z897&gt;1.5,0.75,Z897&lt;1.6,1)</f>
        <v/>
      </c>
      <c r="AC897" s="191" t="str" cm="1">
        <f t="array" ref="AC897">_xlfn.IFS(F897=0," ",F897="ALTERNATIVO","REVISAR",F897="REGULAR","NO APLICA")</f>
        <v xml:space="preserve"> </v>
      </c>
      <c r="AD897" s="192" t="str" cm="1">
        <f t="array" ref="AD897">IFERROR(_xlfn.IFS(AND(L897="si",M897="si"),1,AND(L897="no",M897="si"),0.5,AND(L897="si",M897="no"),0.5,AND(L897="no",M897="no"),0),"")</f>
        <v/>
      </c>
    </row>
    <row r="898" spans="1:30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L898" s="205"/>
      <c r="M898" s="205"/>
      <c r="S898" s="92">
        <f t="shared" si="67"/>
        <v>0</v>
      </c>
      <c r="U898" s="91">
        <f t="shared" si="71"/>
        <v>0</v>
      </c>
      <c r="V898" s="91">
        <f t="shared" si="71"/>
        <v>0</v>
      </c>
      <c r="W898" s="91">
        <f t="shared" si="71"/>
        <v>0</v>
      </c>
      <c r="X898" s="91" t="str" cm="1">
        <f t="array" ref="X898">IFERROR(_xlfn.IFS(W898="E",1,W898="G/2",$I$3/2,W898="G/5",$I$3/5,W898="G/10",$I$3/10,W898="i",$I$3),"")</f>
        <v/>
      </c>
      <c r="Y898" s="189">
        <f t="shared" si="68"/>
        <v>0</v>
      </c>
      <c r="Z898" s="101">
        <f t="shared" si="69"/>
        <v>0</v>
      </c>
      <c r="AA898" s="163" t="str">
        <f t="shared" si="70"/>
        <v/>
      </c>
      <c r="AB898" s="190" t="str" cm="1">
        <f t="array" ref="AB898">_xlfn.IFS(Z898=0,"",Z898&gt;2.9,0,Z898&gt;2.4,0.25,Z898&gt;1.9,0.5,Z898&gt;1.5,0.75,Z898&lt;1.6,1)</f>
        <v/>
      </c>
      <c r="AC898" s="191" t="str" cm="1">
        <f t="array" ref="AC898">_xlfn.IFS(F898=0," ",F898="ALTERNATIVO","REVISAR",F898="REGULAR","NO APLICA")</f>
        <v xml:space="preserve"> </v>
      </c>
      <c r="AD898" s="192" t="str" cm="1">
        <f t="array" ref="AD898">IFERROR(_xlfn.IFS(AND(L898="si",M898="si"),1,AND(L898="no",M898="si"),0.5,AND(L898="si",M898="no"),0.5,AND(L898="no",M898="no"),0),"")</f>
        <v/>
      </c>
    </row>
    <row r="899" spans="1:30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L899" s="205"/>
      <c r="M899" s="205"/>
      <c r="S899" s="92">
        <f t="shared" si="67"/>
        <v>0</v>
      </c>
      <c r="U899" s="91">
        <f t="shared" si="71"/>
        <v>0</v>
      </c>
      <c r="V899" s="91">
        <f t="shared" si="71"/>
        <v>0</v>
      </c>
      <c r="W899" s="91">
        <f t="shared" si="71"/>
        <v>0</v>
      </c>
      <c r="X899" s="91" t="str" cm="1">
        <f t="array" ref="X899">IFERROR(_xlfn.IFS(W899="E",1,W899="G/2",$I$3/2,W899="G/5",$I$3/5,W899="G/10",$I$3/10,W899="i",$I$3),"")</f>
        <v/>
      </c>
      <c r="Y899" s="189">
        <f t="shared" si="68"/>
        <v>0</v>
      </c>
      <c r="Z899" s="101">
        <f t="shared" si="69"/>
        <v>0</v>
      </c>
      <c r="AA899" s="163" t="str">
        <f t="shared" si="70"/>
        <v/>
      </c>
      <c r="AB899" s="190" t="str" cm="1">
        <f t="array" ref="AB899">_xlfn.IFS(Z899=0,"",Z899&gt;2.9,0,Z899&gt;2.4,0.25,Z899&gt;1.9,0.5,Z899&gt;1.5,0.75,Z899&lt;1.6,1)</f>
        <v/>
      </c>
      <c r="AC899" s="191" t="str" cm="1">
        <f t="array" ref="AC899">_xlfn.IFS(F899=0," ",F899="ALTERNATIVO","REVISAR",F899="REGULAR","NO APLICA")</f>
        <v xml:space="preserve"> </v>
      </c>
      <c r="AD899" s="192" t="str" cm="1">
        <f t="array" ref="AD899">IFERROR(_xlfn.IFS(AND(L899="si",M899="si"),1,AND(L899="no",M899="si"),0.5,AND(L899="si",M899="no"),0.5,AND(L899="no",M899="no"),0),"")</f>
        <v/>
      </c>
    </row>
    <row r="900" spans="1:30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L900" s="205"/>
      <c r="M900" s="205"/>
      <c r="S900" s="92">
        <f t="shared" si="67"/>
        <v>0</v>
      </c>
      <c r="U900" s="91">
        <f t="shared" si="71"/>
        <v>0</v>
      </c>
      <c r="V900" s="91">
        <f t="shared" si="71"/>
        <v>0</v>
      </c>
      <c r="W900" s="91">
        <f t="shared" si="71"/>
        <v>0</v>
      </c>
      <c r="X900" s="91" t="str" cm="1">
        <f t="array" ref="X900">IFERROR(_xlfn.IFS(W900="E",1,W900="G/2",$I$3/2,W900="G/5",$I$3/5,W900="G/10",$I$3/10,W900="i",$I$3),"")</f>
        <v/>
      </c>
      <c r="Y900" s="189">
        <f t="shared" si="68"/>
        <v>0</v>
      </c>
      <c r="Z900" s="101">
        <f t="shared" si="69"/>
        <v>0</v>
      </c>
      <c r="AA900" s="163" t="str">
        <f t="shared" si="70"/>
        <v/>
      </c>
      <c r="AB900" s="190" t="str" cm="1">
        <f t="array" ref="AB900">_xlfn.IFS(Z900=0,"",Z900&gt;2.9,0,Z900&gt;2.4,0.25,Z900&gt;1.9,0.5,Z900&gt;1.5,0.75,Z900&lt;1.6,1)</f>
        <v/>
      </c>
      <c r="AC900" s="191" t="str" cm="1">
        <f t="array" ref="AC900">_xlfn.IFS(F900=0," ",F900="ALTERNATIVO","REVISAR",F900="REGULAR","NO APLICA")</f>
        <v xml:space="preserve"> </v>
      </c>
      <c r="AD900" s="192" t="str" cm="1">
        <f t="array" ref="AD900">IFERROR(_xlfn.IFS(AND(L900="si",M900="si"),1,AND(L900="no",M900="si"),0.5,AND(L900="si",M900="no"),0.5,AND(L900="no",M900="no"),0),"")</f>
        <v/>
      </c>
    </row>
    <row r="901" spans="1:30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L901" s="205"/>
      <c r="M901" s="205"/>
      <c r="S901" s="92">
        <f t="shared" si="67"/>
        <v>0</v>
      </c>
      <c r="U901" s="91">
        <f t="shared" si="71"/>
        <v>0</v>
      </c>
      <c r="V901" s="91">
        <f t="shared" si="71"/>
        <v>0</v>
      </c>
      <c r="W901" s="91">
        <f t="shared" si="71"/>
        <v>0</v>
      </c>
      <c r="X901" s="91" t="str" cm="1">
        <f t="array" ref="X901">IFERROR(_xlfn.IFS(W901="E",1,W901="G/2",$I$3/2,W901="G/5",$I$3/5,W901="G/10",$I$3/10,W901="i",$I$3),"")</f>
        <v/>
      </c>
      <c r="Y901" s="189">
        <f t="shared" si="68"/>
        <v>0</v>
      </c>
      <c r="Z901" s="101">
        <f t="shared" si="69"/>
        <v>0</v>
      </c>
      <c r="AA901" s="163" t="str">
        <f t="shared" si="70"/>
        <v/>
      </c>
      <c r="AB901" s="190" t="str" cm="1">
        <f t="array" ref="AB901">_xlfn.IFS(Z901=0,"",Z901&gt;2.9,0,Z901&gt;2.4,0.25,Z901&gt;1.9,0.5,Z901&gt;1.5,0.75,Z901&lt;1.6,1)</f>
        <v/>
      </c>
      <c r="AC901" s="191" t="str" cm="1">
        <f t="array" ref="AC901">_xlfn.IFS(F901=0," ",F901="ALTERNATIVO","REVISAR",F901="REGULAR","NO APLICA")</f>
        <v xml:space="preserve"> </v>
      </c>
      <c r="AD901" s="192" t="str" cm="1">
        <f t="array" ref="AD901">IFERROR(_xlfn.IFS(AND(L901="si",M901="si"),1,AND(L901="no",M901="si"),0.5,AND(L901="si",M901="no"),0.5,AND(L901="no",M901="no"),0),"")</f>
        <v/>
      </c>
    </row>
    <row r="902" spans="1:30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L902" s="205"/>
      <c r="M902" s="205"/>
      <c r="S902" s="92">
        <f t="shared" si="67"/>
        <v>0</v>
      </c>
      <c r="U902" s="91">
        <f t="shared" si="71"/>
        <v>0</v>
      </c>
      <c r="V902" s="91">
        <f t="shared" si="71"/>
        <v>0</v>
      </c>
      <c r="W902" s="91">
        <f t="shared" si="71"/>
        <v>0</v>
      </c>
      <c r="X902" s="91" t="str" cm="1">
        <f t="array" ref="X902">IFERROR(_xlfn.IFS(W902="E",1,W902="G/2",$I$3/2,W902="G/5",$I$3/5,W902="G/10",$I$3/10,W902="i",$I$3),"")</f>
        <v/>
      </c>
      <c r="Y902" s="189">
        <f t="shared" si="68"/>
        <v>0</v>
      </c>
      <c r="Z902" s="101">
        <f t="shared" si="69"/>
        <v>0</v>
      </c>
      <c r="AA902" s="163" t="str">
        <f t="shared" si="70"/>
        <v/>
      </c>
      <c r="AB902" s="190" t="str" cm="1">
        <f t="array" ref="AB902">_xlfn.IFS(Z902=0,"",Z902&gt;2.9,0,Z902&gt;2.4,0.25,Z902&gt;1.9,0.5,Z902&gt;1.5,0.75,Z902&lt;1.6,1)</f>
        <v/>
      </c>
      <c r="AC902" s="191" t="str" cm="1">
        <f t="array" ref="AC902">_xlfn.IFS(F902=0," ",F902="ALTERNATIVO","REVISAR",F902="REGULAR","NO APLICA")</f>
        <v xml:space="preserve"> </v>
      </c>
      <c r="AD902" s="192" t="str" cm="1">
        <f t="array" ref="AD902">IFERROR(_xlfn.IFS(AND(L902="si",M902="si"),1,AND(L902="no",M902="si"),0.5,AND(L902="si",M902="no"),0.5,AND(L902="no",M902="no"),0),"")</f>
        <v/>
      </c>
    </row>
    <row r="903" spans="1:30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L903" s="205"/>
      <c r="M903" s="205"/>
      <c r="S903" s="92">
        <f t="shared" si="67"/>
        <v>0</v>
      </c>
      <c r="U903" s="91">
        <f t="shared" si="71"/>
        <v>0</v>
      </c>
      <c r="V903" s="91">
        <f t="shared" si="71"/>
        <v>0</v>
      </c>
      <c r="W903" s="91">
        <f t="shared" si="71"/>
        <v>0</v>
      </c>
      <c r="X903" s="91" t="str" cm="1">
        <f t="array" ref="X903">IFERROR(_xlfn.IFS(W903="E",1,W903="G/2",$I$3/2,W903="G/5",$I$3/5,W903="G/10",$I$3/10,W903="i",$I$3),"")</f>
        <v/>
      </c>
      <c r="Y903" s="189">
        <f t="shared" si="68"/>
        <v>0</v>
      </c>
      <c r="Z903" s="101">
        <f t="shared" si="69"/>
        <v>0</v>
      </c>
      <c r="AA903" s="163" t="str">
        <f t="shared" si="70"/>
        <v/>
      </c>
      <c r="AB903" s="190" t="str" cm="1">
        <f t="array" ref="AB903">_xlfn.IFS(Z903=0,"",Z903&gt;2.9,0,Z903&gt;2.4,0.25,Z903&gt;1.9,0.5,Z903&gt;1.5,0.75,Z903&lt;1.6,1)</f>
        <v/>
      </c>
      <c r="AC903" s="191" t="str" cm="1">
        <f t="array" ref="AC903">_xlfn.IFS(F903=0," ",F903="ALTERNATIVO","REVISAR",F903="REGULAR","NO APLICA")</f>
        <v xml:space="preserve"> </v>
      </c>
      <c r="AD903" s="192" t="str" cm="1">
        <f t="array" ref="AD903">IFERROR(_xlfn.IFS(AND(L903="si",M903="si"),1,AND(L903="no",M903="si"),0.5,AND(L903="si",M903="no"),0.5,AND(L903="no",M903="no"),0),"")</f>
        <v/>
      </c>
    </row>
    <row r="904" spans="1:30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L904" s="205"/>
      <c r="M904" s="205"/>
      <c r="S904" s="92">
        <f t="shared" si="67"/>
        <v>0</v>
      </c>
      <c r="U904" s="91">
        <f t="shared" si="71"/>
        <v>0</v>
      </c>
      <c r="V904" s="91">
        <f t="shared" si="71"/>
        <v>0</v>
      </c>
      <c r="W904" s="91">
        <f t="shared" si="71"/>
        <v>0</v>
      </c>
      <c r="X904" s="91" t="str" cm="1">
        <f t="array" ref="X904">IFERROR(_xlfn.IFS(W904="E",1,W904="G/2",$I$3/2,W904="G/5",$I$3/5,W904="G/10",$I$3/10,W904="i",$I$3),"")</f>
        <v/>
      </c>
      <c r="Y904" s="189">
        <f t="shared" si="68"/>
        <v>0</v>
      </c>
      <c r="Z904" s="101">
        <f t="shared" si="69"/>
        <v>0</v>
      </c>
      <c r="AA904" s="163" t="str">
        <f t="shared" si="70"/>
        <v/>
      </c>
      <c r="AB904" s="190" t="str" cm="1">
        <f t="array" ref="AB904">_xlfn.IFS(Z904=0,"",Z904&gt;2.9,0,Z904&gt;2.4,0.25,Z904&gt;1.9,0.5,Z904&gt;1.5,0.75,Z904&lt;1.6,1)</f>
        <v/>
      </c>
      <c r="AC904" s="191" t="str" cm="1">
        <f t="array" ref="AC904">_xlfn.IFS(F904=0," ",F904="ALTERNATIVO","REVISAR",F904="REGULAR","NO APLICA")</f>
        <v xml:space="preserve"> </v>
      </c>
      <c r="AD904" s="192" t="str" cm="1">
        <f t="array" ref="AD904">IFERROR(_xlfn.IFS(AND(L904="si",M904="si"),1,AND(L904="no",M904="si"),0.5,AND(L904="si",M904="no"),0.5,AND(L904="no",M904="no"),0),"")</f>
        <v/>
      </c>
    </row>
    <row r="905" spans="1:30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L905" s="205"/>
      <c r="M905" s="205"/>
      <c r="S905" s="92">
        <f t="shared" si="67"/>
        <v>0</v>
      </c>
      <c r="U905" s="91">
        <f t="shared" si="71"/>
        <v>0</v>
      </c>
      <c r="V905" s="91">
        <f t="shared" si="71"/>
        <v>0</v>
      </c>
      <c r="W905" s="91">
        <f t="shared" si="71"/>
        <v>0</v>
      </c>
      <c r="X905" s="91" t="str" cm="1">
        <f t="array" ref="X905">IFERROR(_xlfn.IFS(W905="E",1,W905="G/2",$I$3/2,W905="G/5",$I$3/5,W905="G/10",$I$3/10,W905="i",$I$3),"")</f>
        <v/>
      </c>
      <c r="Y905" s="189">
        <f t="shared" si="68"/>
        <v>0</v>
      </c>
      <c r="Z905" s="101">
        <f t="shared" si="69"/>
        <v>0</v>
      </c>
      <c r="AA905" s="163" t="str">
        <f t="shared" si="70"/>
        <v/>
      </c>
      <c r="AB905" s="190" t="str" cm="1">
        <f t="array" ref="AB905">_xlfn.IFS(Z905=0,"",Z905&gt;2.9,0,Z905&gt;2.4,0.25,Z905&gt;1.9,0.5,Z905&gt;1.5,0.75,Z905&lt;1.6,1)</f>
        <v/>
      </c>
      <c r="AC905" s="191" t="str" cm="1">
        <f t="array" ref="AC905">_xlfn.IFS(F905=0," ",F905="ALTERNATIVO","REVISAR",F905="REGULAR","NO APLICA")</f>
        <v xml:space="preserve"> </v>
      </c>
      <c r="AD905" s="192" t="str" cm="1">
        <f t="array" ref="AD905">IFERROR(_xlfn.IFS(AND(L905="si",M905="si"),1,AND(L905="no",M905="si"),0.5,AND(L905="si",M905="no"),0.5,AND(L905="no",M905="no"),0),"")</f>
        <v/>
      </c>
    </row>
    <row r="906" spans="1:30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L906" s="205"/>
      <c r="M906" s="205"/>
      <c r="S906" s="92">
        <f t="shared" si="67"/>
        <v>0</v>
      </c>
      <c r="U906" s="91">
        <f t="shared" si="71"/>
        <v>0</v>
      </c>
      <c r="V906" s="91">
        <f t="shared" si="71"/>
        <v>0</v>
      </c>
      <c r="W906" s="91">
        <f t="shared" si="71"/>
        <v>0</v>
      </c>
      <c r="X906" s="91" t="str" cm="1">
        <f t="array" ref="X906">IFERROR(_xlfn.IFS(W906="E",1,W906="G/2",$I$3/2,W906="G/5",$I$3/5,W906="G/10",$I$3/10,W906="i",$I$3),"")</f>
        <v/>
      </c>
      <c r="Y906" s="189">
        <f t="shared" si="68"/>
        <v>0</v>
      </c>
      <c r="Z906" s="101">
        <f t="shared" si="69"/>
        <v>0</v>
      </c>
      <c r="AA906" s="163" t="str">
        <f t="shared" si="70"/>
        <v/>
      </c>
      <c r="AB906" s="190" t="str" cm="1">
        <f t="array" ref="AB906">_xlfn.IFS(Z906=0,"",Z906&gt;2.9,0,Z906&gt;2.4,0.25,Z906&gt;1.9,0.5,Z906&gt;1.5,0.75,Z906&lt;1.6,1)</f>
        <v/>
      </c>
      <c r="AC906" s="191" t="str" cm="1">
        <f t="array" ref="AC906">_xlfn.IFS(F906=0," ",F906="ALTERNATIVO","REVISAR",F906="REGULAR","NO APLICA")</f>
        <v xml:space="preserve"> </v>
      </c>
      <c r="AD906" s="192" t="str" cm="1">
        <f t="array" ref="AD906">IFERROR(_xlfn.IFS(AND(L906="si",M906="si"),1,AND(L906="no",M906="si"),0.5,AND(L906="si",M906="no"),0.5,AND(L906="no",M906="no"),0),"")</f>
        <v/>
      </c>
    </row>
    <row r="907" spans="1:30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L907" s="205"/>
      <c r="M907" s="205"/>
      <c r="S907" s="92">
        <f t="shared" si="67"/>
        <v>0</v>
      </c>
      <c r="U907" s="91">
        <f t="shared" si="71"/>
        <v>0</v>
      </c>
      <c r="V907" s="91">
        <f t="shared" si="71"/>
        <v>0</v>
      </c>
      <c r="W907" s="91">
        <f t="shared" si="71"/>
        <v>0</v>
      </c>
      <c r="X907" s="91" t="str" cm="1">
        <f t="array" ref="X907">IFERROR(_xlfn.IFS(W907="E",1,W907="G/2",$I$3/2,W907="G/5",$I$3/5,W907="G/10",$I$3/10,W907="i",$I$3),"")</f>
        <v/>
      </c>
      <c r="Y907" s="189">
        <f t="shared" si="68"/>
        <v>0</v>
      </c>
      <c r="Z907" s="101">
        <f t="shared" si="69"/>
        <v>0</v>
      </c>
      <c r="AA907" s="163" t="str">
        <f t="shared" si="70"/>
        <v/>
      </c>
      <c r="AB907" s="190" t="str" cm="1">
        <f t="array" ref="AB907">_xlfn.IFS(Z907=0,"",Z907&gt;2.9,0,Z907&gt;2.4,0.25,Z907&gt;1.9,0.5,Z907&gt;1.5,0.75,Z907&lt;1.6,1)</f>
        <v/>
      </c>
      <c r="AC907" s="191" t="str" cm="1">
        <f t="array" ref="AC907">_xlfn.IFS(F907=0," ",F907="ALTERNATIVO","REVISAR",F907="REGULAR","NO APLICA")</f>
        <v xml:space="preserve"> </v>
      </c>
      <c r="AD907" s="192" t="str" cm="1">
        <f t="array" ref="AD907">IFERROR(_xlfn.IFS(AND(L907="si",M907="si"),1,AND(L907="no",M907="si"),0.5,AND(L907="si",M907="no"),0.5,AND(L907="no",M907="no"),0),"")</f>
        <v/>
      </c>
    </row>
    <row r="908" spans="1:30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L908" s="205"/>
      <c r="M908" s="205"/>
      <c r="S908" s="92">
        <f t="shared" ref="S908:S971" si="72">IFERROR(A908,"")</f>
        <v>0</v>
      </c>
      <c r="U908" s="91">
        <f t="shared" si="71"/>
        <v>0</v>
      </c>
      <c r="V908" s="91">
        <f t="shared" si="71"/>
        <v>0</v>
      </c>
      <c r="W908" s="91">
        <f t="shared" si="71"/>
        <v>0</v>
      </c>
      <c r="X908" s="91" t="str" cm="1">
        <f t="array" ref="X908">IFERROR(_xlfn.IFS(W908="E",1,W908="G/2",$I$3/2,W908="G/5",$I$3/5,W908="G/10",$I$3/10,W908="i",$I$3),"")</f>
        <v/>
      </c>
      <c r="Y908" s="189">
        <f t="shared" ref="Y908:Y971" si="73">IFERROR(H908,"")</f>
        <v>0</v>
      </c>
      <c r="Z908" s="101">
        <f t="shared" ref="Z908:Z971" si="74">IFERROR(Y908/X908,0)</f>
        <v>0</v>
      </c>
      <c r="AA908" s="163" t="str">
        <f t="shared" si="70"/>
        <v/>
      </c>
      <c r="AB908" s="190" t="str" cm="1">
        <f t="array" ref="AB908">_xlfn.IFS(Z908=0,"",Z908&gt;2.9,0,Z908&gt;2.4,0.25,Z908&gt;1.9,0.5,Z908&gt;1.5,0.75,Z908&lt;1.6,1)</f>
        <v/>
      </c>
      <c r="AC908" s="191" t="str" cm="1">
        <f t="array" ref="AC908">_xlfn.IFS(F908=0," ",F908="ALTERNATIVO","REVISAR",F908="REGULAR","NO APLICA")</f>
        <v xml:space="preserve"> </v>
      </c>
      <c r="AD908" s="192" t="str" cm="1">
        <f t="array" ref="AD908">IFERROR(_xlfn.IFS(AND(L908="si",M908="si"),1,AND(L908="no",M908="si"),0.5,AND(L908="si",M908="no"),0.5,AND(L908="no",M908="no"),0),"")</f>
        <v/>
      </c>
    </row>
    <row r="909" spans="1:30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L909" s="205"/>
      <c r="M909" s="205"/>
      <c r="S909" s="92">
        <f t="shared" si="72"/>
        <v>0</v>
      </c>
      <c r="U909" s="91">
        <f t="shared" si="71"/>
        <v>0</v>
      </c>
      <c r="V909" s="91">
        <f t="shared" si="71"/>
        <v>0</v>
      </c>
      <c r="W909" s="91">
        <f t="shared" si="71"/>
        <v>0</v>
      </c>
      <c r="X909" s="91" t="str" cm="1">
        <f t="array" ref="X909">IFERROR(_xlfn.IFS(W909="E",1,W909="G/2",$I$3/2,W909="G/5",$I$3/5,W909="G/10",$I$3/10,W909="i",$I$3),"")</f>
        <v/>
      </c>
      <c r="Y909" s="189">
        <f t="shared" si="73"/>
        <v>0</v>
      </c>
      <c r="Z909" s="101">
        <f t="shared" si="74"/>
        <v>0</v>
      </c>
      <c r="AA909" s="163" t="str">
        <f t="shared" si="70"/>
        <v/>
      </c>
      <c r="AB909" s="190" t="str" cm="1">
        <f t="array" ref="AB909">_xlfn.IFS(Z909=0,"",Z909&gt;2.9,0,Z909&gt;2.4,0.25,Z909&gt;1.9,0.5,Z909&gt;1.5,0.75,Z909&lt;1.6,1)</f>
        <v/>
      </c>
      <c r="AC909" s="191" t="str" cm="1">
        <f t="array" ref="AC909">_xlfn.IFS(F909=0," ",F909="ALTERNATIVO","REVISAR",F909="REGULAR","NO APLICA")</f>
        <v xml:space="preserve"> </v>
      </c>
      <c r="AD909" s="192" t="str" cm="1">
        <f t="array" ref="AD909">IFERROR(_xlfn.IFS(AND(L909="si",M909="si"),1,AND(L909="no",M909="si"),0.5,AND(L909="si",M909="no"),0.5,AND(L909="no",M909="no"),0),"")</f>
        <v/>
      </c>
    </row>
    <row r="910" spans="1:30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L910" s="205"/>
      <c r="M910" s="205"/>
      <c r="S910" s="92">
        <f t="shared" si="72"/>
        <v>0</v>
      </c>
      <c r="U910" s="91">
        <f t="shared" si="71"/>
        <v>0</v>
      </c>
      <c r="V910" s="91">
        <f t="shared" si="71"/>
        <v>0</v>
      </c>
      <c r="W910" s="91">
        <f t="shared" si="71"/>
        <v>0</v>
      </c>
      <c r="X910" s="91" t="str" cm="1">
        <f t="array" ref="X910">IFERROR(_xlfn.IFS(W910="E",1,W910="G/2",$I$3/2,W910="G/5",$I$3/5,W910="G/10",$I$3/10,W910="i",$I$3),"")</f>
        <v/>
      </c>
      <c r="Y910" s="189">
        <f t="shared" si="73"/>
        <v>0</v>
      </c>
      <c r="Z910" s="101">
        <f t="shared" si="74"/>
        <v>0</v>
      </c>
      <c r="AA910" s="163" t="str">
        <f t="shared" si="70"/>
        <v/>
      </c>
      <c r="AB910" s="190" t="str" cm="1">
        <f t="array" ref="AB910">_xlfn.IFS(Z910=0,"",Z910&gt;2.9,0,Z910&gt;2.4,0.25,Z910&gt;1.9,0.5,Z910&gt;1.5,0.75,Z910&lt;1.6,1)</f>
        <v/>
      </c>
      <c r="AC910" s="191" t="str" cm="1">
        <f t="array" ref="AC910">_xlfn.IFS(F910=0," ",F910="ALTERNATIVO","REVISAR",F910="REGULAR","NO APLICA")</f>
        <v xml:space="preserve"> </v>
      </c>
      <c r="AD910" s="192" t="str" cm="1">
        <f t="array" ref="AD910">IFERROR(_xlfn.IFS(AND(L910="si",M910="si"),1,AND(L910="no",M910="si"),0.5,AND(L910="si",M910="no"),0.5,AND(L910="no",M910="no"),0),"")</f>
        <v/>
      </c>
    </row>
    <row r="911" spans="1:30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L911" s="205"/>
      <c r="M911" s="205"/>
      <c r="S911" s="92">
        <f t="shared" si="72"/>
        <v>0</v>
      </c>
      <c r="U911" s="91">
        <f t="shared" si="71"/>
        <v>0</v>
      </c>
      <c r="V911" s="91">
        <f t="shared" si="71"/>
        <v>0</v>
      </c>
      <c r="W911" s="91">
        <f t="shared" si="71"/>
        <v>0</v>
      </c>
      <c r="X911" s="91" t="str" cm="1">
        <f t="array" ref="X911">IFERROR(_xlfn.IFS(W911="E",1,W911="G/2",$I$3/2,W911="G/5",$I$3/5,W911="G/10",$I$3/10,W911="i",$I$3),"")</f>
        <v/>
      </c>
      <c r="Y911" s="189">
        <f t="shared" si="73"/>
        <v>0</v>
      </c>
      <c r="Z911" s="101">
        <f t="shared" si="74"/>
        <v>0</v>
      </c>
      <c r="AA911" s="163" t="str">
        <f t="shared" si="70"/>
        <v/>
      </c>
      <c r="AB911" s="190" t="str" cm="1">
        <f t="array" ref="AB911">_xlfn.IFS(Z911=0,"",Z911&gt;2.9,0,Z911&gt;2.4,0.25,Z911&gt;1.9,0.5,Z911&gt;1.5,0.75,Z911&lt;1.6,1)</f>
        <v/>
      </c>
      <c r="AC911" s="191" t="str" cm="1">
        <f t="array" ref="AC911">_xlfn.IFS(F911=0," ",F911="ALTERNATIVO","REVISAR",F911="REGULAR","NO APLICA")</f>
        <v xml:space="preserve"> </v>
      </c>
      <c r="AD911" s="192" t="str" cm="1">
        <f t="array" ref="AD911">IFERROR(_xlfn.IFS(AND(L911="si",M911="si"),1,AND(L911="no",M911="si"),0.5,AND(L911="si",M911="no"),0.5,AND(L911="no",M911="no"),0),"")</f>
        <v/>
      </c>
    </row>
    <row r="912" spans="1:30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L912" s="205"/>
      <c r="M912" s="205"/>
      <c r="S912" s="92">
        <f t="shared" si="72"/>
        <v>0</v>
      </c>
      <c r="U912" s="91">
        <f t="shared" si="71"/>
        <v>0</v>
      </c>
      <c r="V912" s="91">
        <f t="shared" si="71"/>
        <v>0</v>
      </c>
      <c r="W912" s="91">
        <f t="shared" si="71"/>
        <v>0</v>
      </c>
      <c r="X912" s="91" t="str" cm="1">
        <f t="array" ref="X912">IFERROR(_xlfn.IFS(W912="E",1,W912="G/2",$I$3/2,W912="G/5",$I$3/5,W912="G/10",$I$3/10,W912="i",$I$3),"")</f>
        <v/>
      </c>
      <c r="Y912" s="189">
        <f t="shared" si="73"/>
        <v>0</v>
      </c>
      <c r="Z912" s="101">
        <f t="shared" si="74"/>
        <v>0</v>
      </c>
      <c r="AA912" s="163" t="str">
        <f t="shared" si="70"/>
        <v/>
      </c>
      <c r="AB912" s="190" t="str" cm="1">
        <f t="array" ref="AB912">_xlfn.IFS(Z912=0,"",Z912&gt;2.9,0,Z912&gt;2.4,0.25,Z912&gt;1.9,0.5,Z912&gt;1.5,0.75,Z912&lt;1.6,1)</f>
        <v/>
      </c>
      <c r="AC912" s="191" t="str" cm="1">
        <f t="array" ref="AC912">_xlfn.IFS(F912=0," ",F912="ALTERNATIVO","REVISAR",F912="REGULAR","NO APLICA")</f>
        <v xml:space="preserve"> </v>
      </c>
      <c r="AD912" s="192" t="str" cm="1">
        <f t="array" ref="AD912">IFERROR(_xlfn.IFS(AND(L912="si",M912="si"),1,AND(L912="no",M912="si"),0.5,AND(L912="si",M912="no"),0.5,AND(L912="no",M912="no"),0),"")</f>
        <v/>
      </c>
    </row>
    <row r="913" spans="1:30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L913" s="205"/>
      <c r="M913" s="205"/>
      <c r="S913" s="92">
        <f t="shared" si="72"/>
        <v>0</v>
      </c>
      <c r="U913" s="91">
        <f t="shared" si="71"/>
        <v>0</v>
      </c>
      <c r="V913" s="91">
        <f t="shared" si="71"/>
        <v>0</v>
      </c>
      <c r="W913" s="91">
        <f t="shared" si="71"/>
        <v>0</v>
      </c>
      <c r="X913" s="91" t="str" cm="1">
        <f t="array" ref="X913">IFERROR(_xlfn.IFS(W913="E",1,W913="G/2",$I$3/2,W913="G/5",$I$3/5,W913="G/10",$I$3/10,W913="i",$I$3),"")</f>
        <v/>
      </c>
      <c r="Y913" s="189">
        <f t="shared" si="73"/>
        <v>0</v>
      </c>
      <c r="Z913" s="101">
        <f t="shared" si="74"/>
        <v>0</v>
      </c>
      <c r="AA913" s="163" t="str">
        <f t="shared" si="70"/>
        <v/>
      </c>
      <c r="AB913" s="190" t="str" cm="1">
        <f t="array" ref="AB913">_xlfn.IFS(Z913=0,"",Z913&gt;2.9,0,Z913&gt;2.4,0.25,Z913&gt;1.9,0.5,Z913&gt;1.5,0.75,Z913&lt;1.6,1)</f>
        <v/>
      </c>
      <c r="AC913" s="191" t="str" cm="1">
        <f t="array" ref="AC913">_xlfn.IFS(F913=0," ",F913="ALTERNATIVO","REVISAR",F913="REGULAR","NO APLICA")</f>
        <v xml:space="preserve"> </v>
      </c>
      <c r="AD913" s="192" t="str" cm="1">
        <f t="array" ref="AD913">IFERROR(_xlfn.IFS(AND(L913="si",M913="si"),1,AND(L913="no",M913="si"),0.5,AND(L913="si",M913="no"),0.5,AND(L913="no",M913="no"),0),"")</f>
        <v/>
      </c>
    </row>
    <row r="914" spans="1:30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L914" s="205"/>
      <c r="M914" s="205"/>
      <c r="S914" s="92">
        <f t="shared" si="72"/>
        <v>0</v>
      </c>
      <c r="U914" s="91">
        <f t="shared" si="71"/>
        <v>0</v>
      </c>
      <c r="V914" s="91">
        <f t="shared" si="71"/>
        <v>0</v>
      </c>
      <c r="W914" s="91">
        <f t="shared" si="71"/>
        <v>0</v>
      </c>
      <c r="X914" s="91" t="str" cm="1">
        <f t="array" ref="X914">IFERROR(_xlfn.IFS(W914="E",1,W914="G/2",$I$3/2,W914="G/5",$I$3/5,W914="G/10",$I$3/10,W914="i",$I$3),"")</f>
        <v/>
      </c>
      <c r="Y914" s="189">
        <f t="shared" si="73"/>
        <v>0</v>
      </c>
      <c r="Z914" s="101">
        <f t="shared" si="74"/>
        <v>0</v>
      </c>
      <c r="AA914" s="163" t="str">
        <f t="shared" si="70"/>
        <v/>
      </c>
      <c r="AB914" s="190" t="str" cm="1">
        <f t="array" ref="AB914">_xlfn.IFS(Z914=0,"",Z914&gt;2.9,0,Z914&gt;2.4,0.25,Z914&gt;1.9,0.5,Z914&gt;1.5,0.75,Z914&lt;1.6,1)</f>
        <v/>
      </c>
      <c r="AC914" s="191" t="str" cm="1">
        <f t="array" ref="AC914">_xlfn.IFS(F914=0," ",F914="ALTERNATIVO","REVISAR",F914="REGULAR","NO APLICA")</f>
        <v xml:space="preserve"> </v>
      </c>
      <c r="AD914" s="192" t="str" cm="1">
        <f t="array" ref="AD914">IFERROR(_xlfn.IFS(AND(L914="si",M914="si"),1,AND(L914="no",M914="si"),0.5,AND(L914="si",M914="no"),0.5,AND(L914="no",M914="no"),0),"")</f>
        <v/>
      </c>
    </row>
    <row r="915" spans="1:30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L915" s="205"/>
      <c r="M915" s="205"/>
      <c r="S915" s="92">
        <f t="shared" si="72"/>
        <v>0</v>
      </c>
      <c r="U915" s="91">
        <f t="shared" si="71"/>
        <v>0</v>
      </c>
      <c r="V915" s="91">
        <f t="shared" si="71"/>
        <v>0</v>
      </c>
      <c r="W915" s="91">
        <f t="shared" si="71"/>
        <v>0</v>
      </c>
      <c r="X915" s="91" t="str" cm="1">
        <f t="array" ref="X915">IFERROR(_xlfn.IFS(W915="E",1,W915="G/2",$I$3/2,W915="G/5",$I$3/5,W915="G/10",$I$3/10,W915="i",$I$3),"")</f>
        <v/>
      </c>
      <c r="Y915" s="189">
        <f t="shared" si="73"/>
        <v>0</v>
      </c>
      <c r="Z915" s="101">
        <f t="shared" si="74"/>
        <v>0</v>
      </c>
      <c r="AA915" s="163" t="str">
        <f t="shared" si="70"/>
        <v/>
      </c>
      <c r="AB915" s="190" t="str" cm="1">
        <f t="array" ref="AB915">_xlfn.IFS(Z915=0,"",Z915&gt;2.9,0,Z915&gt;2.4,0.25,Z915&gt;1.9,0.5,Z915&gt;1.5,0.75,Z915&lt;1.6,1)</f>
        <v/>
      </c>
      <c r="AC915" s="191" t="str" cm="1">
        <f t="array" ref="AC915">_xlfn.IFS(F915=0," ",F915="ALTERNATIVO","REVISAR",F915="REGULAR","NO APLICA")</f>
        <v xml:space="preserve"> </v>
      </c>
      <c r="AD915" s="192" t="str" cm="1">
        <f t="array" ref="AD915">IFERROR(_xlfn.IFS(AND(L915="si",M915="si"),1,AND(L915="no",M915="si"),0.5,AND(L915="si",M915="no"),0.5,AND(L915="no",M915="no"),0),"")</f>
        <v/>
      </c>
    </row>
    <row r="916" spans="1:30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L916" s="205"/>
      <c r="M916" s="205"/>
      <c r="S916" s="92">
        <f t="shared" si="72"/>
        <v>0</v>
      </c>
      <c r="U916" s="91">
        <f t="shared" si="71"/>
        <v>0</v>
      </c>
      <c r="V916" s="91">
        <f t="shared" si="71"/>
        <v>0</v>
      </c>
      <c r="W916" s="91">
        <f t="shared" si="71"/>
        <v>0</v>
      </c>
      <c r="X916" s="91" t="str" cm="1">
        <f t="array" ref="X916">IFERROR(_xlfn.IFS(W916="E",1,W916="G/2",$I$3/2,W916="G/5",$I$3/5,W916="G/10",$I$3/10,W916="i",$I$3),"")</f>
        <v/>
      </c>
      <c r="Y916" s="189">
        <f t="shared" si="73"/>
        <v>0</v>
      </c>
      <c r="Z916" s="101">
        <f t="shared" si="74"/>
        <v>0</v>
      </c>
      <c r="AA916" s="163" t="str">
        <f t="shared" si="70"/>
        <v/>
      </c>
      <c r="AB916" s="190" t="str" cm="1">
        <f t="array" ref="AB916">_xlfn.IFS(Z916=0,"",Z916&gt;2.9,0,Z916&gt;2.4,0.25,Z916&gt;1.9,0.5,Z916&gt;1.5,0.75,Z916&lt;1.6,1)</f>
        <v/>
      </c>
      <c r="AC916" s="191" t="str" cm="1">
        <f t="array" ref="AC916">_xlfn.IFS(F916=0," ",F916="ALTERNATIVO","REVISAR",F916="REGULAR","NO APLICA")</f>
        <v xml:space="preserve"> </v>
      </c>
      <c r="AD916" s="192" t="str" cm="1">
        <f t="array" ref="AD916">IFERROR(_xlfn.IFS(AND(L916="si",M916="si"),1,AND(L916="no",M916="si"),0.5,AND(L916="si",M916="no"),0.5,AND(L916="no",M916="no"),0),"")</f>
        <v/>
      </c>
    </row>
    <row r="917" spans="1:30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L917" s="205"/>
      <c r="M917" s="205"/>
      <c r="S917" s="92">
        <f t="shared" si="72"/>
        <v>0</v>
      </c>
      <c r="U917" s="91">
        <f t="shared" si="71"/>
        <v>0</v>
      </c>
      <c r="V917" s="91">
        <f t="shared" si="71"/>
        <v>0</v>
      </c>
      <c r="W917" s="91">
        <f t="shared" si="71"/>
        <v>0</v>
      </c>
      <c r="X917" s="91" t="str" cm="1">
        <f t="array" ref="X917">IFERROR(_xlfn.IFS(W917="E",1,W917="G/2",$I$3/2,W917="G/5",$I$3/5,W917="G/10",$I$3/10,W917="i",$I$3),"")</f>
        <v/>
      </c>
      <c r="Y917" s="189">
        <f t="shared" si="73"/>
        <v>0</v>
      </c>
      <c r="Z917" s="101">
        <f t="shared" si="74"/>
        <v>0</v>
      </c>
      <c r="AA917" s="163" t="str">
        <f t="shared" ref="AA917:AA980" si="75">IFERROR(X917*1.5,"")</f>
        <v/>
      </c>
      <c r="AB917" s="190" t="str" cm="1">
        <f t="array" ref="AB917">_xlfn.IFS(Z917=0,"",Z917&gt;2.9,0,Z917&gt;2.4,0.25,Z917&gt;1.9,0.5,Z917&gt;1.5,0.75,Z917&lt;1.6,1)</f>
        <v/>
      </c>
      <c r="AC917" s="191" t="str" cm="1">
        <f t="array" ref="AC917">_xlfn.IFS(F917=0," ",F917="ALTERNATIVO","REVISAR",F917="REGULAR","NO APLICA")</f>
        <v xml:space="preserve"> </v>
      </c>
      <c r="AD917" s="192" t="str" cm="1">
        <f t="array" ref="AD917">IFERROR(_xlfn.IFS(AND(L917="si",M917="si"),1,AND(L917="no",M917="si"),0.5,AND(L917="si",M917="no"),0.5,AND(L917="no",M917="no"),0),"")</f>
        <v/>
      </c>
    </row>
    <row r="918" spans="1:30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L918" s="205"/>
      <c r="M918" s="205"/>
      <c r="S918" s="92">
        <f t="shared" si="72"/>
        <v>0</v>
      </c>
      <c r="U918" s="91">
        <f t="shared" si="71"/>
        <v>0</v>
      </c>
      <c r="V918" s="91">
        <f t="shared" si="71"/>
        <v>0</v>
      </c>
      <c r="W918" s="91">
        <f t="shared" si="71"/>
        <v>0</v>
      </c>
      <c r="X918" s="91" t="str" cm="1">
        <f t="array" ref="X918">IFERROR(_xlfn.IFS(W918="E",1,W918="G/2",$I$3/2,W918="G/5",$I$3/5,W918="G/10",$I$3/10,W918="i",$I$3),"")</f>
        <v/>
      </c>
      <c r="Y918" s="189">
        <f t="shared" si="73"/>
        <v>0</v>
      </c>
      <c r="Z918" s="101">
        <f t="shared" si="74"/>
        <v>0</v>
      </c>
      <c r="AA918" s="163" t="str">
        <f t="shared" si="75"/>
        <v/>
      </c>
      <c r="AB918" s="190" t="str" cm="1">
        <f t="array" ref="AB918">_xlfn.IFS(Z918=0,"",Z918&gt;2.9,0,Z918&gt;2.4,0.25,Z918&gt;1.9,0.5,Z918&gt;1.5,0.75,Z918&lt;1.6,1)</f>
        <v/>
      </c>
      <c r="AC918" s="191" t="str" cm="1">
        <f t="array" ref="AC918">_xlfn.IFS(F918=0," ",F918="ALTERNATIVO","REVISAR",F918="REGULAR","NO APLICA")</f>
        <v xml:space="preserve"> </v>
      </c>
      <c r="AD918" s="192" t="str" cm="1">
        <f t="array" ref="AD918">IFERROR(_xlfn.IFS(AND(L918="si",M918="si"),1,AND(L918="no",M918="si"),0.5,AND(L918="si",M918="no"),0.5,AND(L918="no",M918="no"),0),"")</f>
        <v/>
      </c>
    </row>
    <row r="919" spans="1:30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L919" s="205"/>
      <c r="M919" s="205"/>
      <c r="S919" s="92">
        <f t="shared" si="72"/>
        <v>0</v>
      </c>
      <c r="U919" s="91">
        <f t="shared" si="71"/>
        <v>0</v>
      </c>
      <c r="V919" s="91">
        <f t="shared" si="71"/>
        <v>0</v>
      </c>
      <c r="W919" s="91">
        <f t="shared" si="71"/>
        <v>0</v>
      </c>
      <c r="X919" s="91" t="str" cm="1">
        <f t="array" ref="X919">IFERROR(_xlfn.IFS(W919="E",1,W919="G/2",$I$3/2,W919="G/5",$I$3/5,W919="G/10",$I$3/10,W919="i",$I$3),"")</f>
        <v/>
      </c>
      <c r="Y919" s="189">
        <f t="shared" si="73"/>
        <v>0</v>
      </c>
      <c r="Z919" s="101">
        <f t="shared" si="74"/>
        <v>0</v>
      </c>
      <c r="AA919" s="163" t="str">
        <f t="shared" si="75"/>
        <v/>
      </c>
      <c r="AB919" s="190" t="str" cm="1">
        <f t="array" ref="AB919">_xlfn.IFS(Z919=0,"",Z919&gt;2.9,0,Z919&gt;2.4,0.25,Z919&gt;1.9,0.5,Z919&gt;1.5,0.75,Z919&lt;1.6,1)</f>
        <v/>
      </c>
      <c r="AC919" s="191" t="str" cm="1">
        <f t="array" ref="AC919">_xlfn.IFS(F919=0," ",F919="ALTERNATIVO","REVISAR",F919="REGULAR","NO APLICA")</f>
        <v xml:space="preserve"> </v>
      </c>
      <c r="AD919" s="192" t="str" cm="1">
        <f t="array" ref="AD919">IFERROR(_xlfn.IFS(AND(L919="si",M919="si"),1,AND(L919="no",M919="si"),0.5,AND(L919="si",M919="no"),0.5,AND(L919="no",M919="no"),0),"")</f>
        <v/>
      </c>
    </row>
    <row r="920" spans="1:30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L920" s="205"/>
      <c r="M920" s="205"/>
      <c r="S920" s="92">
        <f t="shared" si="72"/>
        <v>0</v>
      </c>
      <c r="U920" s="91">
        <f t="shared" si="71"/>
        <v>0</v>
      </c>
      <c r="V920" s="91">
        <f t="shared" si="71"/>
        <v>0</v>
      </c>
      <c r="W920" s="91">
        <f t="shared" si="71"/>
        <v>0</v>
      </c>
      <c r="X920" s="91" t="str" cm="1">
        <f t="array" ref="X920">IFERROR(_xlfn.IFS(W920="E",1,W920="G/2",$I$3/2,W920="G/5",$I$3/5,W920="G/10",$I$3/10,W920="i",$I$3),"")</f>
        <v/>
      </c>
      <c r="Y920" s="189">
        <f t="shared" si="73"/>
        <v>0</v>
      </c>
      <c r="Z920" s="101">
        <f t="shared" si="74"/>
        <v>0</v>
      </c>
      <c r="AA920" s="163" t="str">
        <f t="shared" si="75"/>
        <v/>
      </c>
      <c r="AB920" s="190" t="str" cm="1">
        <f t="array" ref="AB920">_xlfn.IFS(Z920=0,"",Z920&gt;2.9,0,Z920&gt;2.4,0.25,Z920&gt;1.9,0.5,Z920&gt;1.5,0.75,Z920&lt;1.6,1)</f>
        <v/>
      </c>
      <c r="AC920" s="191" t="str" cm="1">
        <f t="array" ref="AC920">_xlfn.IFS(F920=0," ",F920="ALTERNATIVO","REVISAR",F920="REGULAR","NO APLICA")</f>
        <v xml:space="preserve"> </v>
      </c>
      <c r="AD920" s="192" t="str" cm="1">
        <f t="array" ref="AD920">IFERROR(_xlfn.IFS(AND(L920="si",M920="si"),1,AND(L920="no",M920="si"),0.5,AND(L920="si",M920="no"),0.5,AND(L920="no",M920="no"),0),"")</f>
        <v/>
      </c>
    </row>
    <row r="921" spans="1:30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L921" s="205"/>
      <c r="M921" s="205"/>
      <c r="S921" s="92">
        <f t="shared" si="72"/>
        <v>0</v>
      </c>
      <c r="U921" s="91">
        <f t="shared" si="71"/>
        <v>0</v>
      </c>
      <c r="V921" s="91">
        <f t="shared" si="71"/>
        <v>0</v>
      </c>
      <c r="W921" s="91">
        <f t="shared" si="71"/>
        <v>0</v>
      </c>
      <c r="X921" s="91" t="str" cm="1">
        <f t="array" ref="X921">IFERROR(_xlfn.IFS(W921="E",1,W921="G/2",$I$3/2,W921="G/5",$I$3/5,W921="G/10",$I$3/10,W921="i",$I$3),"")</f>
        <v/>
      </c>
      <c r="Y921" s="189">
        <f t="shared" si="73"/>
        <v>0</v>
      </c>
      <c r="Z921" s="101">
        <f t="shared" si="74"/>
        <v>0</v>
      </c>
      <c r="AA921" s="163" t="str">
        <f t="shared" si="75"/>
        <v/>
      </c>
      <c r="AB921" s="190" t="str" cm="1">
        <f t="array" ref="AB921">_xlfn.IFS(Z921=0,"",Z921&gt;2.9,0,Z921&gt;2.4,0.25,Z921&gt;1.9,0.5,Z921&gt;1.5,0.75,Z921&lt;1.6,1)</f>
        <v/>
      </c>
      <c r="AC921" s="191" t="str" cm="1">
        <f t="array" ref="AC921">_xlfn.IFS(F921=0," ",F921="ALTERNATIVO","REVISAR",F921="REGULAR","NO APLICA")</f>
        <v xml:space="preserve"> </v>
      </c>
      <c r="AD921" s="192" t="str" cm="1">
        <f t="array" ref="AD921">IFERROR(_xlfn.IFS(AND(L921="si",M921="si"),1,AND(L921="no",M921="si"),0.5,AND(L921="si",M921="no"),0.5,AND(L921="no",M921="no"),0),"")</f>
        <v/>
      </c>
    </row>
    <row r="922" spans="1:30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L922" s="205"/>
      <c r="M922" s="205"/>
      <c r="S922" s="92">
        <f t="shared" si="72"/>
        <v>0</v>
      </c>
      <c r="U922" s="91">
        <f t="shared" si="71"/>
        <v>0</v>
      </c>
      <c r="V922" s="91">
        <f t="shared" si="71"/>
        <v>0</v>
      </c>
      <c r="W922" s="91">
        <f t="shared" si="71"/>
        <v>0</v>
      </c>
      <c r="X922" s="91" t="str" cm="1">
        <f t="array" ref="X922">IFERROR(_xlfn.IFS(W922="E",1,W922="G/2",$I$3/2,W922="G/5",$I$3/5,W922="G/10",$I$3/10,W922="i",$I$3),"")</f>
        <v/>
      </c>
      <c r="Y922" s="189">
        <f t="shared" si="73"/>
        <v>0</v>
      </c>
      <c r="Z922" s="101">
        <f t="shared" si="74"/>
        <v>0</v>
      </c>
      <c r="AA922" s="163" t="str">
        <f t="shared" si="75"/>
        <v/>
      </c>
      <c r="AB922" s="190" t="str" cm="1">
        <f t="array" ref="AB922">_xlfn.IFS(Z922=0,"",Z922&gt;2.9,0,Z922&gt;2.4,0.25,Z922&gt;1.9,0.5,Z922&gt;1.5,0.75,Z922&lt;1.6,1)</f>
        <v/>
      </c>
      <c r="AC922" s="191" t="str" cm="1">
        <f t="array" ref="AC922">_xlfn.IFS(F922=0," ",F922="ALTERNATIVO","REVISAR",F922="REGULAR","NO APLICA")</f>
        <v xml:space="preserve"> </v>
      </c>
      <c r="AD922" s="192" t="str" cm="1">
        <f t="array" ref="AD922">IFERROR(_xlfn.IFS(AND(L922="si",M922="si"),1,AND(L922="no",M922="si"),0.5,AND(L922="si",M922="no"),0.5,AND(L922="no",M922="no"),0),"")</f>
        <v/>
      </c>
    </row>
    <row r="923" spans="1:30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L923" s="205"/>
      <c r="M923" s="205"/>
      <c r="S923" s="92">
        <f t="shared" si="72"/>
        <v>0</v>
      </c>
      <c r="U923" s="91">
        <f t="shared" si="71"/>
        <v>0</v>
      </c>
      <c r="V923" s="91">
        <f t="shared" si="71"/>
        <v>0</v>
      </c>
      <c r="W923" s="91">
        <f t="shared" si="71"/>
        <v>0</v>
      </c>
      <c r="X923" s="91" t="str" cm="1">
        <f t="array" ref="X923">IFERROR(_xlfn.IFS(W923="E",1,W923="G/2",$I$3/2,W923="G/5",$I$3/5,W923="G/10",$I$3/10,W923="i",$I$3),"")</f>
        <v/>
      </c>
      <c r="Y923" s="189">
        <f t="shared" si="73"/>
        <v>0</v>
      </c>
      <c r="Z923" s="101">
        <f t="shared" si="74"/>
        <v>0</v>
      </c>
      <c r="AA923" s="163" t="str">
        <f t="shared" si="75"/>
        <v/>
      </c>
      <c r="AB923" s="190" t="str" cm="1">
        <f t="array" ref="AB923">_xlfn.IFS(Z923=0,"",Z923&gt;2.9,0,Z923&gt;2.4,0.25,Z923&gt;1.9,0.5,Z923&gt;1.5,0.75,Z923&lt;1.6,1)</f>
        <v/>
      </c>
      <c r="AC923" s="191" t="str" cm="1">
        <f t="array" ref="AC923">_xlfn.IFS(F923=0," ",F923="ALTERNATIVO","REVISAR",F923="REGULAR","NO APLICA")</f>
        <v xml:space="preserve"> </v>
      </c>
      <c r="AD923" s="192" t="str" cm="1">
        <f t="array" ref="AD923">IFERROR(_xlfn.IFS(AND(L923="si",M923="si"),1,AND(L923="no",M923="si"),0.5,AND(L923="si",M923="no"),0.5,AND(L923="no",M923="no"),0),"")</f>
        <v/>
      </c>
    </row>
    <row r="924" spans="1:30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L924" s="205"/>
      <c r="M924" s="205"/>
      <c r="S924" s="92">
        <f t="shared" si="72"/>
        <v>0</v>
      </c>
      <c r="U924" s="91">
        <f t="shared" si="71"/>
        <v>0</v>
      </c>
      <c r="V924" s="91">
        <f t="shared" si="71"/>
        <v>0</v>
      </c>
      <c r="W924" s="91">
        <f t="shared" si="71"/>
        <v>0</v>
      </c>
      <c r="X924" s="91" t="str" cm="1">
        <f t="array" ref="X924">IFERROR(_xlfn.IFS(W924="E",1,W924="G/2",$I$3/2,W924="G/5",$I$3/5,W924="G/10",$I$3/10,W924="i",$I$3),"")</f>
        <v/>
      </c>
      <c r="Y924" s="189">
        <f t="shared" si="73"/>
        <v>0</v>
      </c>
      <c r="Z924" s="101">
        <f t="shared" si="74"/>
        <v>0</v>
      </c>
      <c r="AA924" s="163" t="str">
        <f t="shared" si="75"/>
        <v/>
      </c>
      <c r="AB924" s="190" t="str" cm="1">
        <f t="array" ref="AB924">_xlfn.IFS(Z924=0,"",Z924&gt;2.9,0,Z924&gt;2.4,0.25,Z924&gt;1.9,0.5,Z924&gt;1.5,0.75,Z924&lt;1.6,1)</f>
        <v/>
      </c>
      <c r="AC924" s="191" t="str" cm="1">
        <f t="array" ref="AC924">_xlfn.IFS(F924=0," ",F924="ALTERNATIVO","REVISAR",F924="REGULAR","NO APLICA")</f>
        <v xml:space="preserve"> </v>
      </c>
      <c r="AD924" s="192" t="str" cm="1">
        <f t="array" ref="AD924">IFERROR(_xlfn.IFS(AND(L924="si",M924="si"),1,AND(L924="no",M924="si"),0.5,AND(L924="si",M924="no"),0.5,AND(L924="no",M924="no"),0),"")</f>
        <v/>
      </c>
    </row>
    <row r="925" spans="1:30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L925" s="205"/>
      <c r="M925" s="205"/>
      <c r="S925" s="92">
        <f t="shared" si="72"/>
        <v>0</v>
      </c>
      <c r="U925" s="91">
        <f t="shared" si="71"/>
        <v>0</v>
      </c>
      <c r="V925" s="91">
        <f t="shared" si="71"/>
        <v>0</v>
      </c>
      <c r="W925" s="91">
        <f t="shared" si="71"/>
        <v>0</v>
      </c>
      <c r="X925" s="91" t="str" cm="1">
        <f t="array" ref="X925">IFERROR(_xlfn.IFS(W925="E",1,W925="G/2",$I$3/2,W925="G/5",$I$3/5,W925="G/10",$I$3/10,W925="i",$I$3),"")</f>
        <v/>
      </c>
      <c r="Y925" s="189">
        <f t="shared" si="73"/>
        <v>0</v>
      </c>
      <c r="Z925" s="101">
        <f t="shared" si="74"/>
        <v>0</v>
      </c>
      <c r="AA925" s="163" t="str">
        <f t="shared" si="75"/>
        <v/>
      </c>
      <c r="AB925" s="190" t="str" cm="1">
        <f t="array" ref="AB925">_xlfn.IFS(Z925=0,"",Z925&gt;2.9,0,Z925&gt;2.4,0.25,Z925&gt;1.9,0.5,Z925&gt;1.5,0.75,Z925&lt;1.6,1)</f>
        <v/>
      </c>
      <c r="AC925" s="191" t="str" cm="1">
        <f t="array" ref="AC925">_xlfn.IFS(F925=0," ",F925="ALTERNATIVO","REVISAR",F925="REGULAR","NO APLICA")</f>
        <v xml:space="preserve"> </v>
      </c>
      <c r="AD925" s="192" t="str" cm="1">
        <f t="array" ref="AD925">IFERROR(_xlfn.IFS(AND(L925="si",M925="si"),1,AND(L925="no",M925="si"),0.5,AND(L925="si",M925="no"),0.5,AND(L925="no",M925="no"),0),"")</f>
        <v/>
      </c>
    </row>
    <row r="926" spans="1:30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L926" s="205"/>
      <c r="M926" s="205"/>
      <c r="S926" s="92">
        <f t="shared" si="72"/>
        <v>0</v>
      </c>
      <c r="U926" s="91">
        <f t="shared" si="71"/>
        <v>0</v>
      </c>
      <c r="V926" s="91">
        <f t="shared" si="71"/>
        <v>0</v>
      </c>
      <c r="W926" s="91">
        <f t="shared" si="71"/>
        <v>0</v>
      </c>
      <c r="X926" s="91" t="str" cm="1">
        <f t="array" ref="X926">IFERROR(_xlfn.IFS(W926="E",1,W926="G/2",$I$3/2,W926="G/5",$I$3/5,W926="G/10",$I$3/10,W926="i",$I$3),"")</f>
        <v/>
      </c>
      <c r="Y926" s="189">
        <f t="shared" si="73"/>
        <v>0</v>
      </c>
      <c r="Z926" s="101">
        <f t="shared" si="74"/>
        <v>0</v>
      </c>
      <c r="AA926" s="163" t="str">
        <f t="shared" si="75"/>
        <v/>
      </c>
      <c r="AB926" s="190" t="str" cm="1">
        <f t="array" ref="AB926">_xlfn.IFS(Z926=0,"",Z926&gt;2.9,0,Z926&gt;2.4,0.25,Z926&gt;1.9,0.5,Z926&gt;1.5,0.75,Z926&lt;1.6,1)</f>
        <v/>
      </c>
      <c r="AC926" s="191" t="str" cm="1">
        <f t="array" ref="AC926">_xlfn.IFS(F926=0," ",F926="ALTERNATIVO","REVISAR",F926="REGULAR","NO APLICA")</f>
        <v xml:space="preserve"> </v>
      </c>
      <c r="AD926" s="192" t="str" cm="1">
        <f t="array" ref="AD926">IFERROR(_xlfn.IFS(AND(L926="si",M926="si"),1,AND(L926="no",M926="si"),0.5,AND(L926="si",M926="no"),0.5,AND(L926="no",M926="no"),0),"")</f>
        <v/>
      </c>
    </row>
    <row r="927" spans="1:30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L927" s="205"/>
      <c r="M927" s="205"/>
      <c r="S927" s="92">
        <f t="shared" si="72"/>
        <v>0</v>
      </c>
      <c r="U927" s="91">
        <f t="shared" si="71"/>
        <v>0</v>
      </c>
      <c r="V927" s="91">
        <f t="shared" si="71"/>
        <v>0</v>
      </c>
      <c r="W927" s="91">
        <f t="shared" si="71"/>
        <v>0</v>
      </c>
      <c r="X927" s="91" t="str" cm="1">
        <f t="array" ref="X927">IFERROR(_xlfn.IFS(W927="E",1,W927="G/2",$I$3/2,W927="G/5",$I$3/5,W927="G/10",$I$3/10,W927="i",$I$3),"")</f>
        <v/>
      </c>
      <c r="Y927" s="189">
        <f t="shared" si="73"/>
        <v>0</v>
      </c>
      <c r="Z927" s="101">
        <f t="shared" si="74"/>
        <v>0</v>
      </c>
      <c r="AA927" s="163" t="str">
        <f t="shared" si="75"/>
        <v/>
      </c>
      <c r="AB927" s="190" t="str" cm="1">
        <f t="array" ref="AB927">_xlfn.IFS(Z927=0,"",Z927&gt;2.9,0,Z927&gt;2.4,0.25,Z927&gt;1.9,0.5,Z927&gt;1.5,0.75,Z927&lt;1.6,1)</f>
        <v/>
      </c>
      <c r="AC927" s="191" t="str" cm="1">
        <f t="array" ref="AC927">_xlfn.IFS(F927=0," ",F927="ALTERNATIVO","REVISAR",F927="REGULAR","NO APLICA")</f>
        <v xml:space="preserve"> </v>
      </c>
      <c r="AD927" s="192" t="str" cm="1">
        <f t="array" ref="AD927">IFERROR(_xlfn.IFS(AND(L927="si",M927="si"),1,AND(L927="no",M927="si"),0.5,AND(L927="si",M927="no"),0.5,AND(L927="no",M927="no"),0),"")</f>
        <v/>
      </c>
    </row>
    <row r="928" spans="1:30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L928" s="205"/>
      <c r="M928" s="205"/>
      <c r="S928" s="92">
        <f t="shared" si="72"/>
        <v>0</v>
      </c>
      <c r="U928" s="91">
        <f t="shared" si="71"/>
        <v>0</v>
      </c>
      <c r="V928" s="91">
        <f t="shared" si="71"/>
        <v>0</v>
      </c>
      <c r="W928" s="91">
        <f t="shared" si="71"/>
        <v>0</v>
      </c>
      <c r="X928" s="91" t="str" cm="1">
        <f t="array" ref="X928">IFERROR(_xlfn.IFS(W928="E",1,W928="G/2",$I$3/2,W928="G/5",$I$3/5,W928="G/10",$I$3/10,W928="i",$I$3),"")</f>
        <v/>
      </c>
      <c r="Y928" s="189">
        <f t="shared" si="73"/>
        <v>0</v>
      </c>
      <c r="Z928" s="101">
        <f t="shared" si="74"/>
        <v>0</v>
      </c>
      <c r="AA928" s="163" t="str">
        <f t="shared" si="75"/>
        <v/>
      </c>
      <c r="AB928" s="190" t="str" cm="1">
        <f t="array" ref="AB928">_xlfn.IFS(Z928=0,"",Z928&gt;2.9,0,Z928&gt;2.4,0.25,Z928&gt;1.9,0.5,Z928&gt;1.5,0.75,Z928&lt;1.6,1)</f>
        <v/>
      </c>
      <c r="AC928" s="191" t="str" cm="1">
        <f t="array" ref="AC928">_xlfn.IFS(F928=0," ",F928="ALTERNATIVO","REVISAR",F928="REGULAR","NO APLICA")</f>
        <v xml:space="preserve"> </v>
      </c>
      <c r="AD928" s="192" t="str" cm="1">
        <f t="array" ref="AD928">IFERROR(_xlfn.IFS(AND(L928="si",M928="si"),1,AND(L928="no",M928="si"),0.5,AND(L928="si",M928="no"),0.5,AND(L928="no",M928="no"),0),"")</f>
        <v/>
      </c>
    </row>
    <row r="929" spans="1:30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L929" s="205"/>
      <c r="M929" s="205"/>
      <c r="S929" s="92">
        <f t="shared" si="72"/>
        <v>0</v>
      </c>
      <c r="U929" s="91">
        <f t="shared" si="71"/>
        <v>0</v>
      </c>
      <c r="V929" s="91">
        <f t="shared" si="71"/>
        <v>0</v>
      </c>
      <c r="W929" s="91">
        <f t="shared" si="71"/>
        <v>0</v>
      </c>
      <c r="X929" s="91" t="str" cm="1">
        <f t="array" ref="X929">IFERROR(_xlfn.IFS(W929="E",1,W929="G/2",$I$3/2,W929="G/5",$I$3/5,W929="G/10",$I$3/10,W929="i",$I$3),"")</f>
        <v/>
      </c>
      <c r="Y929" s="189">
        <f t="shared" si="73"/>
        <v>0</v>
      </c>
      <c r="Z929" s="101">
        <f t="shared" si="74"/>
        <v>0</v>
      </c>
      <c r="AA929" s="163" t="str">
        <f t="shared" si="75"/>
        <v/>
      </c>
      <c r="AB929" s="190" t="str" cm="1">
        <f t="array" ref="AB929">_xlfn.IFS(Z929=0,"",Z929&gt;2.9,0,Z929&gt;2.4,0.25,Z929&gt;1.9,0.5,Z929&gt;1.5,0.75,Z929&lt;1.6,1)</f>
        <v/>
      </c>
      <c r="AC929" s="191" t="str" cm="1">
        <f t="array" ref="AC929">_xlfn.IFS(F929=0," ",F929="ALTERNATIVO","REVISAR",F929="REGULAR","NO APLICA")</f>
        <v xml:space="preserve"> </v>
      </c>
      <c r="AD929" s="192" t="str" cm="1">
        <f t="array" ref="AD929">IFERROR(_xlfn.IFS(AND(L929="si",M929="si"),1,AND(L929="no",M929="si"),0.5,AND(L929="si",M929="no"),0.5,AND(L929="no",M929="no"),0),"")</f>
        <v/>
      </c>
    </row>
    <row r="930" spans="1:30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L930" s="205"/>
      <c r="M930" s="205"/>
      <c r="S930" s="92">
        <f t="shared" si="72"/>
        <v>0</v>
      </c>
      <c r="U930" s="91">
        <f t="shared" si="71"/>
        <v>0</v>
      </c>
      <c r="V930" s="91">
        <f t="shared" si="71"/>
        <v>0</v>
      </c>
      <c r="W930" s="91">
        <f t="shared" si="71"/>
        <v>0</v>
      </c>
      <c r="X930" s="91" t="str" cm="1">
        <f t="array" ref="X930">IFERROR(_xlfn.IFS(W930="E",1,W930="G/2",$I$3/2,W930="G/5",$I$3/5,W930="G/10",$I$3/10,W930="i",$I$3),"")</f>
        <v/>
      </c>
      <c r="Y930" s="189">
        <f t="shared" si="73"/>
        <v>0</v>
      </c>
      <c r="Z930" s="101">
        <f t="shared" si="74"/>
        <v>0</v>
      </c>
      <c r="AA930" s="163" t="str">
        <f t="shared" si="75"/>
        <v/>
      </c>
      <c r="AB930" s="190" t="str" cm="1">
        <f t="array" ref="AB930">_xlfn.IFS(Z930=0,"",Z930&gt;2.9,0,Z930&gt;2.4,0.25,Z930&gt;1.9,0.5,Z930&gt;1.5,0.75,Z930&lt;1.6,1)</f>
        <v/>
      </c>
      <c r="AC930" s="191" t="str" cm="1">
        <f t="array" ref="AC930">_xlfn.IFS(F930=0," ",F930="ALTERNATIVO","REVISAR",F930="REGULAR","NO APLICA")</f>
        <v xml:space="preserve"> </v>
      </c>
      <c r="AD930" s="192" t="str" cm="1">
        <f t="array" ref="AD930">IFERROR(_xlfn.IFS(AND(L930="si",M930="si"),1,AND(L930="no",M930="si"),0.5,AND(L930="si",M930="no"),0.5,AND(L930="no",M930="no"),0),"")</f>
        <v/>
      </c>
    </row>
    <row r="931" spans="1:30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L931" s="205"/>
      <c r="M931" s="205"/>
      <c r="S931" s="92">
        <f t="shared" si="72"/>
        <v>0</v>
      </c>
      <c r="U931" s="91">
        <f t="shared" si="71"/>
        <v>0</v>
      </c>
      <c r="V931" s="91">
        <f t="shared" si="71"/>
        <v>0</v>
      </c>
      <c r="W931" s="91">
        <f t="shared" si="71"/>
        <v>0</v>
      </c>
      <c r="X931" s="91" t="str" cm="1">
        <f t="array" ref="X931">IFERROR(_xlfn.IFS(W931="E",1,W931="G/2",$I$3/2,W931="G/5",$I$3/5,W931="G/10",$I$3/10,W931="i",$I$3),"")</f>
        <v/>
      </c>
      <c r="Y931" s="189">
        <f t="shared" si="73"/>
        <v>0</v>
      </c>
      <c r="Z931" s="101">
        <f t="shared" si="74"/>
        <v>0</v>
      </c>
      <c r="AA931" s="163" t="str">
        <f t="shared" si="75"/>
        <v/>
      </c>
      <c r="AB931" s="190" t="str" cm="1">
        <f t="array" ref="AB931">_xlfn.IFS(Z931=0,"",Z931&gt;2.9,0,Z931&gt;2.4,0.25,Z931&gt;1.9,0.5,Z931&gt;1.5,0.75,Z931&lt;1.6,1)</f>
        <v/>
      </c>
      <c r="AC931" s="191" t="str" cm="1">
        <f t="array" ref="AC931">_xlfn.IFS(F931=0," ",F931="ALTERNATIVO","REVISAR",F931="REGULAR","NO APLICA")</f>
        <v xml:space="preserve"> </v>
      </c>
      <c r="AD931" s="192" t="str" cm="1">
        <f t="array" ref="AD931">IFERROR(_xlfn.IFS(AND(L931="si",M931="si"),1,AND(L931="no",M931="si"),0.5,AND(L931="si",M931="no"),0.5,AND(L931="no",M931="no"),0),"")</f>
        <v/>
      </c>
    </row>
    <row r="932" spans="1:30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L932" s="205"/>
      <c r="M932" s="205"/>
      <c r="S932" s="92">
        <f t="shared" si="72"/>
        <v>0</v>
      </c>
      <c r="U932" s="91">
        <f t="shared" si="71"/>
        <v>0</v>
      </c>
      <c r="V932" s="91">
        <f t="shared" si="71"/>
        <v>0</v>
      </c>
      <c r="W932" s="91">
        <f t="shared" si="71"/>
        <v>0</v>
      </c>
      <c r="X932" s="91" t="str" cm="1">
        <f t="array" ref="X932">IFERROR(_xlfn.IFS(W932="E",1,W932="G/2",$I$3/2,W932="G/5",$I$3/5,W932="G/10",$I$3/10,W932="i",$I$3),"")</f>
        <v/>
      </c>
      <c r="Y932" s="189">
        <f t="shared" si="73"/>
        <v>0</v>
      </c>
      <c r="Z932" s="101">
        <f t="shared" si="74"/>
        <v>0</v>
      </c>
      <c r="AA932" s="163" t="str">
        <f t="shared" si="75"/>
        <v/>
      </c>
      <c r="AB932" s="190" t="str" cm="1">
        <f t="array" ref="AB932">_xlfn.IFS(Z932=0,"",Z932&gt;2.9,0,Z932&gt;2.4,0.25,Z932&gt;1.9,0.5,Z932&gt;1.5,0.75,Z932&lt;1.6,1)</f>
        <v/>
      </c>
      <c r="AC932" s="191" t="str" cm="1">
        <f t="array" ref="AC932">_xlfn.IFS(F932=0," ",F932="ALTERNATIVO","REVISAR",F932="REGULAR","NO APLICA")</f>
        <v xml:space="preserve"> </v>
      </c>
      <c r="AD932" s="192" t="str" cm="1">
        <f t="array" ref="AD932">IFERROR(_xlfn.IFS(AND(L932="si",M932="si"),1,AND(L932="no",M932="si"),0.5,AND(L932="si",M932="no"),0.5,AND(L932="no",M932="no"),0),"")</f>
        <v/>
      </c>
    </row>
    <row r="933" spans="1:30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L933" s="205"/>
      <c r="M933" s="205"/>
      <c r="S933" s="92">
        <f t="shared" si="72"/>
        <v>0</v>
      </c>
      <c r="U933" s="91">
        <f t="shared" ref="U933:W996" si="76">IFERROR(A933,"")</f>
        <v>0</v>
      </c>
      <c r="V933" s="91">
        <f t="shared" si="76"/>
        <v>0</v>
      </c>
      <c r="W933" s="91">
        <f t="shared" si="76"/>
        <v>0</v>
      </c>
      <c r="X933" s="91" t="str" cm="1">
        <f t="array" ref="X933">IFERROR(_xlfn.IFS(W933="E",1,W933="G/2",$I$3/2,W933="G/5",$I$3/5,W933="G/10",$I$3/10,W933="i",$I$3),"")</f>
        <v/>
      </c>
      <c r="Y933" s="189">
        <f t="shared" si="73"/>
        <v>0</v>
      </c>
      <c r="Z933" s="101">
        <f t="shared" si="74"/>
        <v>0</v>
      </c>
      <c r="AA933" s="163" t="str">
        <f t="shared" si="75"/>
        <v/>
      </c>
      <c r="AB933" s="190" t="str" cm="1">
        <f t="array" ref="AB933">_xlfn.IFS(Z933=0,"",Z933&gt;2.9,0,Z933&gt;2.4,0.25,Z933&gt;1.9,0.5,Z933&gt;1.5,0.75,Z933&lt;1.6,1)</f>
        <v/>
      </c>
      <c r="AC933" s="191" t="str" cm="1">
        <f t="array" ref="AC933">_xlfn.IFS(F933=0," ",F933="ALTERNATIVO","REVISAR",F933="REGULAR","NO APLICA")</f>
        <v xml:space="preserve"> </v>
      </c>
      <c r="AD933" s="192" t="str" cm="1">
        <f t="array" ref="AD933">IFERROR(_xlfn.IFS(AND(L933="si",M933="si"),1,AND(L933="no",M933="si"),0.5,AND(L933="si",M933="no"),0.5,AND(L933="no",M933="no"),0),"")</f>
        <v/>
      </c>
    </row>
    <row r="934" spans="1:30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L934" s="205"/>
      <c r="M934" s="205"/>
      <c r="S934" s="92">
        <f t="shared" si="72"/>
        <v>0</v>
      </c>
      <c r="U934" s="91">
        <f t="shared" si="76"/>
        <v>0</v>
      </c>
      <c r="V934" s="91">
        <f t="shared" si="76"/>
        <v>0</v>
      </c>
      <c r="W934" s="91">
        <f t="shared" si="76"/>
        <v>0</v>
      </c>
      <c r="X934" s="91" t="str" cm="1">
        <f t="array" ref="X934">IFERROR(_xlfn.IFS(W934="E",1,W934="G/2",$I$3/2,W934="G/5",$I$3/5,W934="G/10",$I$3/10,W934="i",$I$3),"")</f>
        <v/>
      </c>
      <c r="Y934" s="189">
        <f t="shared" si="73"/>
        <v>0</v>
      </c>
      <c r="Z934" s="101">
        <f t="shared" si="74"/>
        <v>0</v>
      </c>
      <c r="AA934" s="163" t="str">
        <f t="shared" si="75"/>
        <v/>
      </c>
      <c r="AB934" s="190" t="str" cm="1">
        <f t="array" ref="AB934">_xlfn.IFS(Z934=0,"",Z934&gt;2.9,0,Z934&gt;2.4,0.25,Z934&gt;1.9,0.5,Z934&gt;1.5,0.75,Z934&lt;1.6,1)</f>
        <v/>
      </c>
      <c r="AC934" s="191" t="str" cm="1">
        <f t="array" ref="AC934">_xlfn.IFS(F934=0," ",F934="ALTERNATIVO","REVISAR",F934="REGULAR","NO APLICA")</f>
        <v xml:space="preserve"> </v>
      </c>
      <c r="AD934" s="192" t="str" cm="1">
        <f t="array" ref="AD934">IFERROR(_xlfn.IFS(AND(L934="si",M934="si"),1,AND(L934="no",M934="si"),0.5,AND(L934="si",M934="no"),0.5,AND(L934="no",M934="no"),0),"")</f>
        <v/>
      </c>
    </row>
    <row r="935" spans="1:30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L935" s="205"/>
      <c r="M935" s="205"/>
      <c r="S935" s="92">
        <f t="shared" si="72"/>
        <v>0</v>
      </c>
      <c r="U935" s="91">
        <f t="shared" si="76"/>
        <v>0</v>
      </c>
      <c r="V935" s="91">
        <f t="shared" si="76"/>
        <v>0</v>
      </c>
      <c r="W935" s="91">
        <f t="shared" si="76"/>
        <v>0</v>
      </c>
      <c r="X935" s="91" t="str" cm="1">
        <f t="array" ref="X935">IFERROR(_xlfn.IFS(W935="E",1,W935="G/2",$I$3/2,W935="G/5",$I$3/5,W935="G/10",$I$3/10,W935="i",$I$3),"")</f>
        <v/>
      </c>
      <c r="Y935" s="189">
        <f t="shared" si="73"/>
        <v>0</v>
      </c>
      <c r="Z935" s="101">
        <f t="shared" si="74"/>
        <v>0</v>
      </c>
      <c r="AA935" s="163" t="str">
        <f t="shared" si="75"/>
        <v/>
      </c>
      <c r="AB935" s="190" t="str" cm="1">
        <f t="array" ref="AB935">_xlfn.IFS(Z935=0,"",Z935&gt;2.9,0,Z935&gt;2.4,0.25,Z935&gt;1.9,0.5,Z935&gt;1.5,0.75,Z935&lt;1.6,1)</f>
        <v/>
      </c>
      <c r="AC935" s="191" t="str" cm="1">
        <f t="array" ref="AC935">_xlfn.IFS(F935=0," ",F935="ALTERNATIVO","REVISAR",F935="REGULAR","NO APLICA")</f>
        <v xml:space="preserve"> </v>
      </c>
      <c r="AD935" s="192" t="str" cm="1">
        <f t="array" ref="AD935">IFERROR(_xlfn.IFS(AND(L935="si",M935="si"),1,AND(L935="no",M935="si"),0.5,AND(L935="si",M935="no"),0.5,AND(L935="no",M935="no"),0),"")</f>
        <v/>
      </c>
    </row>
    <row r="936" spans="1:30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L936" s="205"/>
      <c r="M936" s="205"/>
      <c r="S936" s="92">
        <f t="shared" si="72"/>
        <v>0</v>
      </c>
      <c r="U936" s="91">
        <f t="shared" si="76"/>
        <v>0</v>
      </c>
      <c r="V936" s="91">
        <f t="shared" si="76"/>
        <v>0</v>
      </c>
      <c r="W936" s="91">
        <f t="shared" si="76"/>
        <v>0</v>
      </c>
      <c r="X936" s="91" t="str" cm="1">
        <f t="array" ref="X936">IFERROR(_xlfn.IFS(W936="E",1,W936="G/2",$I$3/2,W936="G/5",$I$3/5,W936="G/10",$I$3/10,W936="i",$I$3),"")</f>
        <v/>
      </c>
      <c r="Y936" s="189">
        <f t="shared" si="73"/>
        <v>0</v>
      </c>
      <c r="Z936" s="101">
        <f t="shared" si="74"/>
        <v>0</v>
      </c>
      <c r="AA936" s="163" t="str">
        <f t="shared" si="75"/>
        <v/>
      </c>
      <c r="AB936" s="190" t="str" cm="1">
        <f t="array" ref="AB936">_xlfn.IFS(Z936=0,"",Z936&gt;2.9,0,Z936&gt;2.4,0.25,Z936&gt;1.9,0.5,Z936&gt;1.5,0.75,Z936&lt;1.6,1)</f>
        <v/>
      </c>
      <c r="AC936" s="191" t="str" cm="1">
        <f t="array" ref="AC936">_xlfn.IFS(F936=0," ",F936="ALTERNATIVO","REVISAR",F936="REGULAR","NO APLICA")</f>
        <v xml:space="preserve"> </v>
      </c>
      <c r="AD936" s="192" t="str" cm="1">
        <f t="array" ref="AD936">IFERROR(_xlfn.IFS(AND(L936="si",M936="si"),1,AND(L936="no",M936="si"),0.5,AND(L936="si",M936="no"),0.5,AND(L936="no",M936="no"),0),"")</f>
        <v/>
      </c>
    </row>
    <row r="937" spans="1:30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L937" s="205"/>
      <c r="M937" s="205"/>
      <c r="S937" s="92">
        <f t="shared" si="72"/>
        <v>0</v>
      </c>
      <c r="U937" s="91">
        <f t="shared" si="76"/>
        <v>0</v>
      </c>
      <c r="V937" s="91">
        <f t="shared" si="76"/>
        <v>0</v>
      </c>
      <c r="W937" s="91">
        <f t="shared" si="76"/>
        <v>0</v>
      </c>
      <c r="X937" s="91" t="str" cm="1">
        <f t="array" ref="X937">IFERROR(_xlfn.IFS(W937="E",1,W937="G/2",$I$3/2,W937="G/5",$I$3/5,W937="G/10",$I$3/10,W937="i",$I$3),"")</f>
        <v/>
      </c>
      <c r="Y937" s="189">
        <f t="shared" si="73"/>
        <v>0</v>
      </c>
      <c r="Z937" s="101">
        <f t="shared" si="74"/>
        <v>0</v>
      </c>
      <c r="AA937" s="163" t="str">
        <f t="shared" si="75"/>
        <v/>
      </c>
      <c r="AB937" s="190" t="str" cm="1">
        <f t="array" ref="AB937">_xlfn.IFS(Z937=0,"",Z937&gt;2.9,0,Z937&gt;2.4,0.25,Z937&gt;1.9,0.5,Z937&gt;1.5,0.75,Z937&lt;1.6,1)</f>
        <v/>
      </c>
      <c r="AC937" s="191" t="str" cm="1">
        <f t="array" ref="AC937">_xlfn.IFS(F937=0," ",F937="ALTERNATIVO","REVISAR",F937="REGULAR","NO APLICA")</f>
        <v xml:space="preserve"> </v>
      </c>
      <c r="AD937" s="192" t="str" cm="1">
        <f t="array" ref="AD937">IFERROR(_xlfn.IFS(AND(L937="si",M937="si"),1,AND(L937="no",M937="si"),0.5,AND(L937="si",M937="no"),0.5,AND(L937="no",M937="no"),0),"")</f>
        <v/>
      </c>
    </row>
    <row r="938" spans="1:30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L938" s="205"/>
      <c r="M938" s="205"/>
      <c r="S938" s="92">
        <f t="shared" si="72"/>
        <v>0</v>
      </c>
      <c r="U938" s="91">
        <f t="shared" si="76"/>
        <v>0</v>
      </c>
      <c r="V938" s="91">
        <f t="shared" si="76"/>
        <v>0</v>
      </c>
      <c r="W938" s="91">
        <f t="shared" si="76"/>
        <v>0</v>
      </c>
      <c r="X938" s="91" t="str" cm="1">
        <f t="array" ref="X938">IFERROR(_xlfn.IFS(W938="E",1,W938="G/2",$I$3/2,W938="G/5",$I$3/5,W938="G/10",$I$3/10,W938="i",$I$3),"")</f>
        <v/>
      </c>
      <c r="Y938" s="189">
        <f t="shared" si="73"/>
        <v>0</v>
      </c>
      <c r="Z938" s="101">
        <f t="shared" si="74"/>
        <v>0</v>
      </c>
      <c r="AA938" s="163" t="str">
        <f t="shared" si="75"/>
        <v/>
      </c>
      <c r="AB938" s="190" t="str" cm="1">
        <f t="array" ref="AB938">_xlfn.IFS(Z938=0,"",Z938&gt;2.9,0,Z938&gt;2.4,0.25,Z938&gt;1.9,0.5,Z938&gt;1.5,0.75,Z938&lt;1.6,1)</f>
        <v/>
      </c>
      <c r="AC938" s="191" t="str" cm="1">
        <f t="array" ref="AC938">_xlfn.IFS(F938=0," ",F938="ALTERNATIVO","REVISAR",F938="REGULAR","NO APLICA")</f>
        <v xml:space="preserve"> </v>
      </c>
      <c r="AD938" s="192" t="str" cm="1">
        <f t="array" ref="AD938">IFERROR(_xlfn.IFS(AND(L938="si",M938="si"),1,AND(L938="no",M938="si"),0.5,AND(L938="si",M938="no"),0.5,AND(L938="no",M938="no"),0),"")</f>
        <v/>
      </c>
    </row>
    <row r="939" spans="1:30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L939" s="205"/>
      <c r="M939" s="205"/>
      <c r="S939" s="92">
        <f t="shared" si="72"/>
        <v>0</v>
      </c>
      <c r="U939" s="91">
        <f t="shared" si="76"/>
        <v>0</v>
      </c>
      <c r="V939" s="91">
        <f t="shared" si="76"/>
        <v>0</v>
      </c>
      <c r="W939" s="91">
        <f t="shared" si="76"/>
        <v>0</v>
      </c>
      <c r="X939" s="91" t="str" cm="1">
        <f t="array" ref="X939">IFERROR(_xlfn.IFS(W939="E",1,W939="G/2",$I$3/2,W939="G/5",$I$3/5,W939="G/10",$I$3/10,W939="i",$I$3),"")</f>
        <v/>
      </c>
      <c r="Y939" s="189">
        <f t="shared" si="73"/>
        <v>0</v>
      </c>
      <c r="Z939" s="101">
        <f t="shared" si="74"/>
        <v>0</v>
      </c>
      <c r="AA939" s="163" t="str">
        <f t="shared" si="75"/>
        <v/>
      </c>
      <c r="AB939" s="190" t="str" cm="1">
        <f t="array" ref="AB939">_xlfn.IFS(Z939=0,"",Z939&gt;2.9,0,Z939&gt;2.4,0.25,Z939&gt;1.9,0.5,Z939&gt;1.5,0.75,Z939&lt;1.6,1)</f>
        <v/>
      </c>
      <c r="AC939" s="191" t="str" cm="1">
        <f t="array" ref="AC939">_xlfn.IFS(F939=0," ",F939="ALTERNATIVO","REVISAR",F939="REGULAR","NO APLICA")</f>
        <v xml:space="preserve"> </v>
      </c>
      <c r="AD939" s="192" t="str" cm="1">
        <f t="array" ref="AD939">IFERROR(_xlfn.IFS(AND(L939="si",M939="si"),1,AND(L939="no",M939="si"),0.5,AND(L939="si",M939="no"),0.5,AND(L939="no",M939="no"),0),"")</f>
        <v/>
      </c>
    </row>
    <row r="940" spans="1:30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L940" s="205"/>
      <c r="M940" s="205"/>
      <c r="S940" s="92">
        <f t="shared" si="72"/>
        <v>0</v>
      </c>
      <c r="U940" s="91">
        <f t="shared" si="76"/>
        <v>0</v>
      </c>
      <c r="V940" s="91">
        <f t="shared" si="76"/>
        <v>0</v>
      </c>
      <c r="W940" s="91">
        <f t="shared" si="76"/>
        <v>0</v>
      </c>
      <c r="X940" s="91" t="str" cm="1">
        <f t="array" ref="X940">IFERROR(_xlfn.IFS(W940="E",1,W940="G/2",$I$3/2,W940="G/5",$I$3/5,W940="G/10",$I$3/10,W940="i",$I$3),"")</f>
        <v/>
      </c>
      <c r="Y940" s="189">
        <f t="shared" si="73"/>
        <v>0</v>
      </c>
      <c r="Z940" s="101">
        <f t="shared" si="74"/>
        <v>0</v>
      </c>
      <c r="AA940" s="163" t="str">
        <f t="shared" si="75"/>
        <v/>
      </c>
      <c r="AB940" s="190" t="str" cm="1">
        <f t="array" ref="AB940">_xlfn.IFS(Z940=0,"",Z940&gt;2.9,0,Z940&gt;2.4,0.25,Z940&gt;1.9,0.5,Z940&gt;1.5,0.75,Z940&lt;1.6,1)</f>
        <v/>
      </c>
      <c r="AC940" s="191" t="str" cm="1">
        <f t="array" ref="AC940">_xlfn.IFS(F940=0," ",F940="ALTERNATIVO","REVISAR",F940="REGULAR","NO APLICA")</f>
        <v xml:space="preserve"> </v>
      </c>
      <c r="AD940" s="192" t="str" cm="1">
        <f t="array" ref="AD940">IFERROR(_xlfn.IFS(AND(L940="si",M940="si"),1,AND(L940="no",M940="si"),0.5,AND(L940="si",M940="no"),0.5,AND(L940="no",M940="no"),0),"")</f>
        <v/>
      </c>
    </row>
    <row r="941" spans="1:30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L941" s="205"/>
      <c r="M941" s="205"/>
      <c r="S941" s="92">
        <f t="shared" si="72"/>
        <v>0</v>
      </c>
      <c r="U941" s="91">
        <f t="shared" si="76"/>
        <v>0</v>
      </c>
      <c r="V941" s="91">
        <f t="shared" si="76"/>
        <v>0</v>
      </c>
      <c r="W941" s="91">
        <f t="shared" si="76"/>
        <v>0</v>
      </c>
      <c r="X941" s="91" t="str" cm="1">
        <f t="array" ref="X941">IFERROR(_xlfn.IFS(W941="E",1,W941="G/2",$I$3/2,W941="G/5",$I$3/5,W941="G/10",$I$3/10,W941="i",$I$3),"")</f>
        <v/>
      </c>
      <c r="Y941" s="189">
        <f t="shared" si="73"/>
        <v>0</v>
      </c>
      <c r="Z941" s="101">
        <f t="shared" si="74"/>
        <v>0</v>
      </c>
      <c r="AA941" s="163" t="str">
        <f t="shared" si="75"/>
        <v/>
      </c>
      <c r="AB941" s="190" t="str" cm="1">
        <f t="array" ref="AB941">_xlfn.IFS(Z941=0,"",Z941&gt;2.9,0,Z941&gt;2.4,0.25,Z941&gt;1.9,0.5,Z941&gt;1.5,0.75,Z941&lt;1.6,1)</f>
        <v/>
      </c>
      <c r="AC941" s="191" t="str" cm="1">
        <f t="array" ref="AC941">_xlfn.IFS(F941=0," ",F941="ALTERNATIVO","REVISAR",F941="REGULAR","NO APLICA")</f>
        <v xml:space="preserve"> </v>
      </c>
      <c r="AD941" s="192" t="str" cm="1">
        <f t="array" ref="AD941">IFERROR(_xlfn.IFS(AND(L941="si",M941="si"),1,AND(L941="no",M941="si"),0.5,AND(L941="si",M941="no"),0.5,AND(L941="no",M941="no"),0),"")</f>
        <v/>
      </c>
    </row>
    <row r="942" spans="1:30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L942" s="205"/>
      <c r="M942" s="205"/>
      <c r="S942" s="92">
        <f t="shared" si="72"/>
        <v>0</v>
      </c>
      <c r="U942" s="91">
        <f t="shared" si="76"/>
        <v>0</v>
      </c>
      <c r="V942" s="91">
        <f t="shared" si="76"/>
        <v>0</v>
      </c>
      <c r="W942" s="91">
        <f t="shared" si="76"/>
        <v>0</v>
      </c>
      <c r="X942" s="91" t="str" cm="1">
        <f t="array" ref="X942">IFERROR(_xlfn.IFS(W942="E",1,W942="G/2",$I$3/2,W942="G/5",$I$3/5,W942="G/10",$I$3/10,W942="i",$I$3),"")</f>
        <v/>
      </c>
      <c r="Y942" s="189">
        <f t="shared" si="73"/>
        <v>0</v>
      </c>
      <c r="Z942" s="101">
        <f t="shared" si="74"/>
        <v>0</v>
      </c>
      <c r="AA942" s="163" t="str">
        <f t="shared" si="75"/>
        <v/>
      </c>
      <c r="AB942" s="190" t="str" cm="1">
        <f t="array" ref="AB942">_xlfn.IFS(Z942=0,"",Z942&gt;2.9,0,Z942&gt;2.4,0.25,Z942&gt;1.9,0.5,Z942&gt;1.5,0.75,Z942&lt;1.6,1)</f>
        <v/>
      </c>
      <c r="AC942" s="191" t="str" cm="1">
        <f t="array" ref="AC942">_xlfn.IFS(F942=0," ",F942="ALTERNATIVO","REVISAR",F942="REGULAR","NO APLICA")</f>
        <v xml:space="preserve"> </v>
      </c>
      <c r="AD942" s="192" t="str" cm="1">
        <f t="array" ref="AD942">IFERROR(_xlfn.IFS(AND(L942="si",M942="si"),1,AND(L942="no",M942="si"),0.5,AND(L942="si",M942="no"),0.5,AND(L942="no",M942="no"),0),"")</f>
        <v/>
      </c>
    </row>
    <row r="943" spans="1:30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L943" s="205"/>
      <c r="M943" s="205"/>
      <c r="S943" s="92">
        <f t="shared" si="72"/>
        <v>0</v>
      </c>
      <c r="U943" s="91">
        <f t="shared" si="76"/>
        <v>0</v>
      </c>
      <c r="V943" s="91">
        <f t="shared" si="76"/>
        <v>0</v>
      </c>
      <c r="W943" s="91">
        <f t="shared" si="76"/>
        <v>0</v>
      </c>
      <c r="X943" s="91" t="str" cm="1">
        <f t="array" ref="X943">IFERROR(_xlfn.IFS(W943="E",1,W943="G/2",$I$3/2,W943="G/5",$I$3/5,W943="G/10",$I$3/10,W943="i",$I$3),"")</f>
        <v/>
      </c>
      <c r="Y943" s="189">
        <f t="shared" si="73"/>
        <v>0</v>
      </c>
      <c r="Z943" s="101">
        <f t="shared" si="74"/>
        <v>0</v>
      </c>
      <c r="AA943" s="163" t="str">
        <f t="shared" si="75"/>
        <v/>
      </c>
      <c r="AB943" s="190" t="str" cm="1">
        <f t="array" ref="AB943">_xlfn.IFS(Z943=0,"",Z943&gt;2.9,0,Z943&gt;2.4,0.25,Z943&gt;1.9,0.5,Z943&gt;1.5,0.75,Z943&lt;1.6,1)</f>
        <v/>
      </c>
      <c r="AC943" s="191" t="str" cm="1">
        <f t="array" ref="AC943">_xlfn.IFS(F943=0," ",F943="ALTERNATIVO","REVISAR",F943="REGULAR","NO APLICA")</f>
        <v xml:space="preserve"> </v>
      </c>
      <c r="AD943" s="192" t="str" cm="1">
        <f t="array" ref="AD943">IFERROR(_xlfn.IFS(AND(L943="si",M943="si"),1,AND(L943="no",M943="si"),0.5,AND(L943="si",M943="no"),0.5,AND(L943="no",M943="no"),0),"")</f>
        <v/>
      </c>
    </row>
    <row r="944" spans="1:30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L944" s="205"/>
      <c r="M944" s="205"/>
      <c r="S944" s="92">
        <f t="shared" si="72"/>
        <v>0</v>
      </c>
      <c r="U944" s="91">
        <f t="shared" si="76"/>
        <v>0</v>
      </c>
      <c r="V944" s="91">
        <f t="shared" si="76"/>
        <v>0</v>
      </c>
      <c r="W944" s="91">
        <f t="shared" si="76"/>
        <v>0</v>
      </c>
      <c r="X944" s="91" t="str" cm="1">
        <f t="array" ref="X944">IFERROR(_xlfn.IFS(W944="E",1,W944="G/2",$I$3/2,W944="G/5",$I$3/5,W944="G/10",$I$3/10,W944="i",$I$3),"")</f>
        <v/>
      </c>
      <c r="Y944" s="189">
        <f t="shared" si="73"/>
        <v>0</v>
      </c>
      <c r="Z944" s="101">
        <f t="shared" si="74"/>
        <v>0</v>
      </c>
      <c r="AA944" s="163" t="str">
        <f t="shared" si="75"/>
        <v/>
      </c>
      <c r="AB944" s="190" t="str" cm="1">
        <f t="array" ref="AB944">_xlfn.IFS(Z944=0,"",Z944&gt;2.9,0,Z944&gt;2.4,0.25,Z944&gt;1.9,0.5,Z944&gt;1.5,0.75,Z944&lt;1.6,1)</f>
        <v/>
      </c>
      <c r="AC944" s="191" t="str" cm="1">
        <f t="array" ref="AC944">_xlfn.IFS(F944=0," ",F944="ALTERNATIVO","REVISAR",F944="REGULAR","NO APLICA")</f>
        <v xml:space="preserve"> </v>
      </c>
      <c r="AD944" s="192" t="str" cm="1">
        <f t="array" ref="AD944">IFERROR(_xlfn.IFS(AND(L944="si",M944="si"),1,AND(L944="no",M944="si"),0.5,AND(L944="si",M944="no"),0.5,AND(L944="no",M944="no"),0),"")</f>
        <v/>
      </c>
    </row>
    <row r="945" spans="1:30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L945" s="205"/>
      <c r="M945" s="205"/>
      <c r="S945" s="92">
        <f t="shared" si="72"/>
        <v>0</v>
      </c>
      <c r="U945" s="91">
        <f t="shared" si="76"/>
        <v>0</v>
      </c>
      <c r="V945" s="91">
        <f t="shared" si="76"/>
        <v>0</v>
      </c>
      <c r="W945" s="91">
        <f t="shared" si="76"/>
        <v>0</v>
      </c>
      <c r="X945" s="91" t="str" cm="1">
        <f t="array" ref="X945">IFERROR(_xlfn.IFS(W945="E",1,W945="G/2",$I$3/2,W945="G/5",$I$3/5,W945="G/10",$I$3/10,W945="i",$I$3),"")</f>
        <v/>
      </c>
      <c r="Y945" s="189">
        <f t="shared" si="73"/>
        <v>0</v>
      </c>
      <c r="Z945" s="101">
        <f t="shared" si="74"/>
        <v>0</v>
      </c>
      <c r="AA945" s="163" t="str">
        <f t="shared" si="75"/>
        <v/>
      </c>
      <c r="AB945" s="190" t="str" cm="1">
        <f t="array" ref="AB945">_xlfn.IFS(Z945=0,"",Z945&gt;2.9,0,Z945&gt;2.4,0.25,Z945&gt;1.9,0.5,Z945&gt;1.5,0.75,Z945&lt;1.6,1)</f>
        <v/>
      </c>
      <c r="AC945" s="191" t="str" cm="1">
        <f t="array" ref="AC945">_xlfn.IFS(F945=0," ",F945="ALTERNATIVO","REVISAR",F945="REGULAR","NO APLICA")</f>
        <v xml:space="preserve"> </v>
      </c>
      <c r="AD945" s="192" t="str" cm="1">
        <f t="array" ref="AD945">IFERROR(_xlfn.IFS(AND(L945="si",M945="si"),1,AND(L945="no",M945="si"),0.5,AND(L945="si",M945="no"),0.5,AND(L945="no",M945="no"),0),"")</f>
        <v/>
      </c>
    </row>
    <row r="946" spans="1:30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L946" s="205"/>
      <c r="M946" s="205"/>
      <c r="S946" s="92">
        <f t="shared" si="72"/>
        <v>0</v>
      </c>
      <c r="U946" s="91">
        <f t="shared" si="76"/>
        <v>0</v>
      </c>
      <c r="V946" s="91">
        <f t="shared" si="76"/>
        <v>0</v>
      </c>
      <c r="W946" s="91">
        <f t="shared" si="76"/>
        <v>0</v>
      </c>
      <c r="X946" s="91" t="str" cm="1">
        <f t="array" ref="X946">IFERROR(_xlfn.IFS(W946="E",1,W946="G/2",$I$3/2,W946="G/5",$I$3/5,W946="G/10",$I$3/10,W946="i",$I$3),"")</f>
        <v/>
      </c>
      <c r="Y946" s="189">
        <f t="shared" si="73"/>
        <v>0</v>
      </c>
      <c r="Z946" s="101">
        <f t="shared" si="74"/>
        <v>0</v>
      </c>
      <c r="AA946" s="163" t="str">
        <f t="shared" si="75"/>
        <v/>
      </c>
      <c r="AB946" s="190" t="str" cm="1">
        <f t="array" ref="AB946">_xlfn.IFS(Z946=0,"",Z946&gt;2.9,0,Z946&gt;2.4,0.25,Z946&gt;1.9,0.5,Z946&gt;1.5,0.75,Z946&lt;1.6,1)</f>
        <v/>
      </c>
      <c r="AC946" s="191" t="str" cm="1">
        <f t="array" ref="AC946">_xlfn.IFS(F946=0," ",F946="ALTERNATIVO","REVISAR",F946="REGULAR","NO APLICA")</f>
        <v xml:space="preserve"> </v>
      </c>
      <c r="AD946" s="192" t="str" cm="1">
        <f t="array" ref="AD946">IFERROR(_xlfn.IFS(AND(L946="si",M946="si"),1,AND(L946="no",M946="si"),0.5,AND(L946="si",M946="no"),0.5,AND(L946="no",M946="no"),0),"")</f>
        <v/>
      </c>
    </row>
    <row r="947" spans="1:30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L947" s="205"/>
      <c r="M947" s="205"/>
      <c r="S947" s="92">
        <f t="shared" si="72"/>
        <v>0</v>
      </c>
      <c r="U947" s="91">
        <f t="shared" si="76"/>
        <v>0</v>
      </c>
      <c r="V947" s="91">
        <f t="shared" si="76"/>
        <v>0</v>
      </c>
      <c r="W947" s="91">
        <f t="shared" si="76"/>
        <v>0</v>
      </c>
      <c r="X947" s="91" t="str" cm="1">
        <f t="array" ref="X947">IFERROR(_xlfn.IFS(W947="E",1,W947="G/2",$I$3/2,W947="G/5",$I$3/5,W947="G/10",$I$3/10,W947="i",$I$3),"")</f>
        <v/>
      </c>
      <c r="Y947" s="189">
        <f t="shared" si="73"/>
        <v>0</v>
      </c>
      <c r="Z947" s="101">
        <f t="shared" si="74"/>
        <v>0</v>
      </c>
      <c r="AA947" s="163" t="str">
        <f t="shared" si="75"/>
        <v/>
      </c>
      <c r="AB947" s="190" t="str" cm="1">
        <f t="array" ref="AB947">_xlfn.IFS(Z947=0,"",Z947&gt;2.9,0,Z947&gt;2.4,0.25,Z947&gt;1.9,0.5,Z947&gt;1.5,0.75,Z947&lt;1.6,1)</f>
        <v/>
      </c>
      <c r="AC947" s="191" t="str" cm="1">
        <f t="array" ref="AC947">_xlfn.IFS(F947=0," ",F947="ALTERNATIVO","REVISAR",F947="REGULAR","NO APLICA")</f>
        <v xml:space="preserve"> </v>
      </c>
      <c r="AD947" s="192" t="str" cm="1">
        <f t="array" ref="AD947">IFERROR(_xlfn.IFS(AND(L947="si",M947="si"),1,AND(L947="no",M947="si"),0.5,AND(L947="si",M947="no"),0.5,AND(L947="no",M947="no"),0),"")</f>
        <v/>
      </c>
    </row>
    <row r="948" spans="1:30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L948" s="205"/>
      <c r="M948" s="205"/>
      <c r="S948" s="92">
        <f t="shared" si="72"/>
        <v>0</v>
      </c>
      <c r="U948" s="91">
        <f t="shared" si="76"/>
        <v>0</v>
      </c>
      <c r="V948" s="91">
        <f t="shared" si="76"/>
        <v>0</v>
      </c>
      <c r="W948" s="91">
        <f t="shared" si="76"/>
        <v>0</v>
      </c>
      <c r="X948" s="91" t="str" cm="1">
        <f t="array" ref="X948">IFERROR(_xlfn.IFS(W948="E",1,W948="G/2",$I$3/2,W948="G/5",$I$3/5,W948="G/10",$I$3/10,W948="i",$I$3),"")</f>
        <v/>
      </c>
      <c r="Y948" s="189">
        <f t="shared" si="73"/>
        <v>0</v>
      </c>
      <c r="Z948" s="101">
        <f t="shared" si="74"/>
        <v>0</v>
      </c>
      <c r="AA948" s="163" t="str">
        <f t="shared" si="75"/>
        <v/>
      </c>
      <c r="AB948" s="190" t="str" cm="1">
        <f t="array" ref="AB948">_xlfn.IFS(Z948=0,"",Z948&gt;2.9,0,Z948&gt;2.4,0.25,Z948&gt;1.9,0.5,Z948&gt;1.5,0.75,Z948&lt;1.6,1)</f>
        <v/>
      </c>
      <c r="AC948" s="191" t="str" cm="1">
        <f t="array" ref="AC948">_xlfn.IFS(F948=0," ",F948="ALTERNATIVO","REVISAR",F948="REGULAR","NO APLICA")</f>
        <v xml:space="preserve"> </v>
      </c>
      <c r="AD948" s="192" t="str" cm="1">
        <f t="array" ref="AD948">IFERROR(_xlfn.IFS(AND(L948="si",M948="si"),1,AND(L948="no",M948="si"),0.5,AND(L948="si",M948="no"),0.5,AND(L948="no",M948="no"),0),"")</f>
        <v/>
      </c>
    </row>
    <row r="949" spans="1:30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L949" s="205"/>
      <c r="M949" s="205"/>
      <c r="S949" s="92">
        <f t="shared" si="72"/>
        <v>0</v>
      </c>
      <c r="U949" s="91">
        <f t="shared" si="76"/>
        <v>0</v>
      </c>
      <c r="V949" s="91">
        <f t="shared" si="76"/>
        <v>0</v>
      </c>
      <c r="W949" s="91">
        <f t="shared" si="76"/>
        <v>0</v>
      </c>
      <c r="X949" s="91" t="str" cm="1">
        <f t="array" ref="X949">IFERROR(_xlfn.IFS(W949="E",1,W949="G/2",$I$3/2,W949="G/5",$I$3/5,W949="G/10",$I$3/10,W949="i",$I$3),"")</f>
        <v/>
      </c>
      <c r="Y949" s="189">
        <f t="shared" si="73"/>
        <v>0</v>
      </c>
      <c r="Z949" s="101">
        <f t="shared" si="74"/>
        <v>0</v>
      </c>
      <c r="AA949" s="163" t="str">
        <f t="shared" si="75"/>
        <v/>
      </c>
      <c r="AB949" s="190" t="str" cm="1">
        <f t="array" ref="AB949">_xlfn.IFS(Z949=0,"",Z949&gt;2.9,0,Z949&gt;2.4,0.25,Z949&gt;1.9,0.5,Z949&gt;1.5,0.75,Z949&lt;1.6,1)</f>
        <v/>
      </c>
      <c r="AC949" s="191" t="str" cm="1">
        <f t="array" ref="AC949">_xlfn.IFS(F949=0," ",F949="ALTERNATIVO","REVISAR",F949="REGULAR","NO APLICA")</f>
        <v xml:space="preserve"> </v>
      </c>
      <c r="AD949" s="192" t="str" cm="1">
        <f t="array" ref="AD949">IFERROR(_xlfn.IFS(AND(L949="si",M949="si"),1,AND(L949="no",M949="si"),0.5,AND(L949="si",M949="no"),0.5,AND(L949="no",M949="no"),0),"")</f>
        <v/>
      </c>
    </row>
    <row r="950" spans="1:30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L950" s="205"/>
      <c r="M950" s="205"/>
      <c r="S950" s="92">
        <f t="shared" si="72"/>
        <v>0</v>
      </c>
      <c r="U950" s="91">
        <f t="shared" si="76"/>
        <v>0</v>
      </c>
      <c r="V950" s="91">
        <f t="shared" si="76"/>
        <v>0</v>
      </c>
      <c r="W950" s="91">
        <f t="shared" si="76"/>
        <v>0</v>
      </c>
      <c r="X950" s="91" t="str" cm="1">
        <f t="array" ref="X950">IFERROR(_xlfn.IFS(W950="E",1,W950="G/2",$I$3/2,W950="G/5",$I$3/5,W950="G/10",$I$3/10,W950="i",$I$3),"")</f>
        <v/>
      </c>
      <c r="Y950" s="189">
        <f t="shared" si="73"/>
        <v>0</v>
      </c>
      <c r="Z950" s="101">
        <f t="shared" si="74"/>
        <v>0</v>
      </c>
      <c r="AA950" s="163" t="str">
        <f t="shared" si="75"/>
        <v/>
      </c>
      <c r="AB950" s="190" t="str" cm="1">
        <f t="array" ref="AB950">_xlfn.IFS(Z950=0,"",Z950&gt;2.9,0,Z950&gt;2.4,0.25,Z950&gt;1.9,0.5,Z950&gt;1.5,0.75,Z950&lt;1.6,1)</f>
        <v/>
      </c>
      <c r="AC950" s="191" t="str" cm="1">
        <f t="array" ref="AC950">_xlfn.IFS(F950=0," ",F950="ALTERNATIVO","REVISAR",F950="REGULAR","NO APLICA")</f>
        <v xml:space="preserve"> </v>
      </c>
      <c r="AD950" s="192" t="str" cm="1">
        <f t="array" ref="AD950">IFERROR(_xlfn.IFS(AND(L950="si",M950="si"),1,AND(L950="no",M950="si"),0.5,AND(L950="si",M950="no"),0.5,AND(L950="no",M950="no"),0),"")</f>
        <v/>
      </c>
    </row>
    <row r="951" spans="1:30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L951" s="205"/>
      <c r="M951" s="205"/>
      <c r="S951" s="92">
        <f t="shared" si="72"/>
        <v>0</v>
      </c>
      <c r="U951" s="91">
        <f t="shared" si="76"/>
        <v>0</v>
      </c>
      <c r="V951" s="91">
        <f t="shared" si="76"/>
        <v>0</v>
      </c>
      <c r="W951" s="91">
        <f t="shared" si="76"/>
        <v>0</v>
      </c>
      <c r="X951" s="91" t="str" cm="1">
        <f t="array" ref="X951">IFERROR(_xlfn.IFS(W951="E",1,W951="G/2",$I$3/2,W951="G/5",$I$3/5,W951="G/10",$I$3/10,W951="i",$I$3),"")</f>
        <v/>
      </c>
      <c r="Y951" s="189">
        <f t="shared" si="73"/>
        <v>0</v>
      </c>
      <c r="Z951" s="101">
        <f t="shared" si="74"/>
        <v>0</v>
      </c>
      <c r="AA951" s="163" t="str">
        <f t="shared" si="75"/>
        <v/>
      </c>
      <c r="AB951" s="190" t="str" cm="1">
        <f t="array" ref="AB951">_xlfn.IFS(Z951=0,"",Z951&gt;2.9,0,Z951&gt;2.4,0.25,Z951&gt;1.9,0.5,Z951&gt;1.5,0.75,Z951&lt;1.6,1)</f>
        <v/>
      </c>
      <c r="AC951" s="191" t="str" cm="1">
        <f t="array" ref="AC951">_xlfn.IFS(F951=0," ",F951="ALTERNATIVO","REVISAR",F951="REGULAR","NO APLICA")</f>
        <v xml:space="preserve"> </v>
      </c>
      <c r="AD951" s="192" t="str" cm="1">
        <f t="array" ref="AD951">IFERROR(_xlfn.IFS(AND(L951="si",M951="si"),1,AND(L951="no",M951="si"),0.5,AND(L951="si",M951="no"),0.5,AND(L951="no",M951="no"),0),"")</f>
        <v/>
      </c>
    </row>
    <row r="952" spans="1:30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L952" s="205"/>
      <c r="M952" s="205"/>
      <c r="S952" s="92">
        <f t="shared" si="72"/>
        <v>0</v>
      </c>
      <c r="U952" s="91">
        <f t="shared" si="76"/>
        <v>0</v>
      </c>
      <c r="V952" s="91">
        <f t="shared" si="76"/>
        <v>0</v>
      </c>
      <c r="W952" s="91">
        <f t="shared" si="76"/>
        <v>0</v>
      </c>
      <c r="X952" s="91" t="str" cm="1">
        <f t="array" ref="X952">IFERROR(_xlfn.IFS(W952="E",1,W952="G/2",$I$3/2,W952="G/5",$I$3/5,W952="G/10",$I$3/10,W952="i",$I$3),"")</f>
        <v/>
      </c>
      <c r="Y952" s="189">
        <f t="shared" si="73"/>
        <v>0</v>
      </c>
      <c r="Z952" s="101">
        <f t="shared" si="74"/>
        <v>0</v>
      </c>
      <c r="AA952" s="163" t="str">
        <f t="shared" si="75"/>
        <v/>
      </c>
      <c r="AB952" s="190" t="str" cm="1">
        <f t="array" ref="AB952">_xlfn.IFS(Z952=0,"",Z952&gt;2.9,0,Z952&gt;2.4,0.25,Z952&gt;1.9,0.5,Z952&gt;1.5,0.75,Z952&lt;1.6,1)</f>
        <v/>
      </c>
      <c r="AC952" s="191" t="str" cm="1">
        <f t="array" ref="AC952">_xlfn.IFS(F952=0," ",F952="ALTERNATIVO","REVISAR",F952="REGULAR","NO APLICA")</f>
        <v xml:space="preserve"> </v>
      </c>
      <c r="AD952" s="192" t="str" cm="1">
        <f t="array" ref="AD952">IFERROR(_xlfn.IFS(AND(L952="si",M952="si"),1,AND(L952="no",M952="si"),0.5,AND(L952="si",M952="no"),0.5,AND(L952="no",M952="no"),0),"")</f>
        <v/>
      </c>
    </row>
    <row r="953" spans="1:30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L953" s="205"/>
      <c r="M953" s="205"/>
      <c r="S953" s="92">
        <f t="shared" si="72"/>
        <v>0</v>
      </c>
      <c r="U953" s="91">
        <f t="shared" si="76"/>
        <v>0</v>
      </c>
      <c r="V953" s="91">
        <f t="shared" si="76"/>
        <v>0</v>
      </c>
      <c r="W953" s="91">
        <f t="shared" si="76"/>
        <v>0</v>
      </c>
      <c r="X953" s="91" t="str" cm="1">
        <f t="array" ref="X953">IFERROR(_xlfn.IFS(W953="E",1,W953="G/2",$I$3/2,W953="G/5",$I$3/5,W953="G/10",$I$3/10,W953="i",$I$3),"")</f>
        <v/>
      </c>
      <c r="Y953" s="189">
        <f t="shared" si="73"/>
        <v>0</v>
      </c>
      <c r="Z953" s="101">
        <f t="shared" si="74"/>
        <v>0</v>
      </c>
      <c r="AA953" s="163" t="str">
        <f t="shared" si="75"/>
        <v/>
      </c>
      <c r="AB953" s="190" t="str" cm="1">
        <f t="array" ref="AB953">_xlfn.IFS(Z953=0,"",Z953&gt;2.9,0,Z953&gt;2.4,0.25,Z953&gt;1.9,0.5,Z953&gt;1.5,0.75,Z953&lt;1.6,1)</f>
        <v/>
      </c>
      <c r="AC953" s="191" t="str" cm="1">
        <f t="array" ref="AC953">_xlfn.IFS(F953=0," ",F953="ALTERNATIVO","REVISAR",F953="REGULAR","NO APLICA")</f>
        <v xml:space="preserve"> </v>
      </c>
      <c r="AD953" s="192" t="str" cm="1">
        <f t="array" ref="AD953">IFERROR(_xlfn.IFS(AND(L953="si",M953="si"),1,AND(L953="no",M953="si"),0.5,AND(L953="si",M953="no"),0.5,AND(L953="no",M953="no"),0),"")</f>
        <v/>
      </c>
    </row>
    <row r="954" spans="1:30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L954" s="205"/>
      <c r="M954" s="205"/>
      <c r="S954" s="92">
        <f t="shared" si="72"/>
        <v>0</v>
      </c>
      <c r="U954" s="91">
        <f t="shared" si="76"/>
        <v>0</v>
      </c>
      <c r="V954" s="91">
        <f t="shared" si="76"/>
        <v>0</v>
      </c>
      <c r="W954" s="91">
        <f t="shared" si="76"/>
        <v>0</v>
      </c>
      <c r="X954" s="91" t="str" cm="1">
        <f t="array" ref="X954">IFERROR(_xlfn.IFS(W954="E",1,W954="G/2",$I$3/2,W954="G/5",$I$3/5,W954="G/10",$I$3/10,W954="i",$I$3),"")</f>
        <v/>
      </c>
      <c r="Y954" s="189">
        <f t="shared" si="73"/>
        <v>0</v>
      </c>
      <c r="Z954" s="101">
        <f t="shared" si="74"/>
        <v>0</v>
      </c>
      <c r="AA954" s="163" t="str">
        <f t="shared" si="75"/>
        <v/>
      </c>
      <c r="AB954" s="190" t="str" cm="1">
        <f t="array" ref="AB954">_xlfn.IFS(Z954=0,"",Z954&gt;2.9,0,Z954&gt;2.4,0.25,Z954&gt;1.9,0.5,Z954&gt;1.5,0.75,Z954&lt;1.6,1)</f>
        <v/>
      </c>
      <c r="AC954" s="191" t="str" cm="1">
        <f t="array" ref="AC954">_xlfn.IFS(F954=0," ",F954="ALTERNATIVO","REVISAR",F954="REGULAR","NO APLICA")</f>
        <v xml:space="preserve"> </v>
      </c>
      <c r="AD954" s="192" t="str" cm="1">
        <f t="array" ref="AD954">IFERROR(_xlfn.IFS(AND(L954="si",M954="si"),1,AND(L954="no",M954="si"),0.5,AND(L954="si",M954="no"),0.5,AND(L954="no",M954="no"),0),"")</f>
        <v/>
      </c>
    </row>
    <row r="955" spans="1:30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L955" s="205"/>
      <c r="M955" s="205"/>
      <c r="S955" s="92">
        <f t="shared" si="72"/>
        <v>0</v>
      </c>
      <c r="U955" s="91">
        <f t="shared" si="76"/>
        <v>0</v>
      </c>
      <c r="V955" s="91">
        <f t="shared" si="76"/>
        <v>0</v>
      </c>
      <c r="W955" s="91">
        <f t="shared" si="76"/>
        <v>0</v>
      </c>
      <c r="X955" s="91" t="str" cm="1">
        <f t="array" ref="X955">IFERROR(_xlfn.IFS(W955="E",1,W955="G/2",$I$3/2,W955="G/5",$I$3/5,W955="G/10",$I$3/10,W955="i",$I$3),"")</f>
        <v/>
      </c>
      <c r="Y955" s="189">
        <f t="shared" si="73"/>
        <v>0</v>
      </c>
      <c r="Z955" s="101">
        <f t="shared" si="74"/>
        <v>0</v>
      </c>
      <c r="AA955" s="163" t="str">
        <f t="shared" si="75"/>
        <v/>
      </c>
      <c r="AB955" s="190" t="str" cm="1">
        <f t="array" ref="AB955">_xlfn.IFS(Z955=0,"",Z955&gt;2.9,0,Z955&gt;2.4,0.25,Z955&gt;1.9,0.5,Z955&gt;1.5,0.75,Z955&lt;1.6,1)</f>
        <v/>
      </c>
      <c r="AC955" s="191" t="str" cm="1">
        <f t="array" ref="AC955">_xlfn.IFS(F955=0," ",F955="ALTERNATIVO","REVISAR",F955="REGULAR","NO APLICA")</f>
        <v xml:space="preserve"> </v>
      </c>
      <c r="AD955" s="192" t="str" cm="1">
        <f t="array" ref="AD955">IFERROR(_xlfn.IFS(AND(L955="si",M955="si"),1,AND(L955="no",M955="si"),0.5,AND(L955="si",M955="no"),0.5,AND(L955="no",M955="no"),0),"")</f>
        <v/>
      </c>
    </row>
    <row r="956" spans="1:30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L956" s="205"/>
      <c r="M956" s="205"/>
      <c r="S956" s="92">
        <f t="shared" si="72"/>
        <v>0</v>
      </c>
      <c r="U956" s="91">
        <f t="shared" si="76"/>
        <v>0</v>
      </c>
      <c r="V956" s="91">
        <f t="shared" si="76"/>
        <v>0</v>
      </c>
      <c r="W956" s="91">
        <f t="shared" si="76"/>
        <v>0</v>
      </c>
      <c r="X956" s="91" t="str" cm="1">
        <f t="array" ref="X956">IFERROR(_xlfn.IFS(W956="E",1,W956="G/2",$I$3/2,W956="G/5",$I$3/5,W956="G/10",$I$3/10,W956="i",$I$3),"")</f>
        <v/>
      </c>
      <c r="Y956" s="189">
        <f t="shared" si="73"/>
        <v>0</v>
      </c>
      <c r="Z956" s="101">
        <f t="shared" si="74"/>
        <v>0</v>
      </c>
      <c r="AA956" s="163" t="str">
        <f t="shared" si="75"/>
        <v/>
      </c>
      <c r="AB956" s="190" t="str" cm="1">
        <f t="array" ref="AB956">_xlfn.IFS(Z956=0,"",Z956&gt;2.9,0,Z956&gt;2.4,0.25,Z956&gt;1.9,0.5,Z956&gt;1.5,0.75,Z956&lt;1.6,1)</f>
        <v/>
      </c>
      <c r="AC956" s="191" t="str" cm="1">
        <f t="array" ref="AC956">_xlfn.IFS(F956=0," ",F956="ALTERNATIVO","REVISAR",F956="REGULAR","NO APLICA")</f>
        <v xml:space="preserve"> </v>
      </c>
      <c r="AD956" s="192" t="str" cm="1">
        <f t="array" ref="AD956">IFERROR(_xlfn.IFS(AND(L956="si",M956="si"),1,AND(L956="no",M956="si"),0.5,AND(L956="si",M956="no"),0.5,AND(L956="no",M956="no"),0),"")</f>
        <v/>
      </c>
    </row>
    <row r="957" spans="1:30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L957" s="205"/>
      <c r="M957" s="205"/>
      <c r="S957" s="92">
        <f t="shared" si="72"/>
        <v>0</v>
      </c>
      <c r="U957" s="91">
        <f t="shared" si="76"/>
        <v>0</v>
      </c>
      <c r="V957" s="91">
        <f t="shared" si="76"/>
        <v>0</v>
      </c>
      <c r="W957" s="91">
        <f t="shared" si="76"/>
        <v>0</v>
      </c>
      <c r="X957" s="91" t="str" cm="1">
        <f t="array" ref="X957">IFERROR(_xlfn.IFS(W957="E",1,W957="G/2",$I$3/2,W957="G/5",$I$3/5,W957="G/10",$I$3/10,W957="i",$I$3),"")</f>
        <v/>
      </c>
      <c r="Y957" s="189">
        <f t="shared" si="73"/>
        <v>0</v>
      </c>
      <c r="Z957" s="101">
        <f t="shared" si="74"/>
        <v>0</v>
      </c>
      <c r="AA957" s="163" t="str">
        <f t="shared" si="75"/>
        <v/>
      </c>
      <c r="AB957" s="190" t="str" cm="1">
        <f t="array" ref="AB957">_xlfn.IFS(Z957=0,"",Z957&gt;2.9,0,Z957&gt;2.4,0.25,Z957&gt;1.9,0.5,Z957&gt;1.5,0.75,Z957&lt;1.6,1)</f>
        <v/>
      </c>
      <c r="AC957" s="191" t="str" cm="1">
        <f t="array" ref="AC957">_xlfn.IFS(F957=0," ",F957="ALTERNATIVO","REVISAR",F957="REGULAR","NO APLICA")</f>
        <v xml:space="preserve"> </v>
      </c>
      <c r="AD957" s="192" t="str" cm="1">
        <f t="array" ref="AD957">IFERROR(_xlfn.IFS(AND(L957="si",M957="si"),1,AND(L957="no",M957="si"),0.5,AND(L957="si",M957="no"),0.5,AND(L957="no",M957="no"),0),"")</f>
        <v/>
      </c>
    </row>
    <row r="958" spans="1:30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L958" s="205"/>
      <c r="M958" s="205"/>
      <c r="S958" s="92">
        <f t="shared" si="72"/>
        <v>0</v>
      </c>
      <c r="U958" s="91">
        <f t="shared" si="76"/>
        <v>0</v>
      </c>
      <c r="V958" s="91">
        <f t="shared" si="76"/>
        <v>0</v>
      </c>
      <c r="W958" s="91">
        <f t="shared" si="76"/>
        <v>0</v>
      </c>
      <c r="X958" s="91" t="str" cm="1">
        <f t="array" ref="X958">IFERROR(_xlfn.IFS(W958="E",1,W958="G/2",$I$3/2,W958="G/5",$I$3/5,W958="G/10",$I$3/10,W958="i",$I$3),"")</f>
        <v/>
      </c>
      <c r="Y958" s="189">
        <f t="shared" si="73"/>
        <v>0</v>
      </c>
      <c r="Z958" s="101">
        <f t="shared" si="74"/>
        <v>0</v>
      </c>
      <c r="AA958" s="163" t="str">
        <f t="shared" si="75"/>
        <v/>
      </c>
      <c r="AB958" s="190" t="str" cm="1">
        <f t="array" ref="AB958">_xlfn.IFS(Z958=0,"",Z958&gt;2.9,0,Z958&gt;2.4,0.25,Z958&gt;1.9,0.5,Z958&gt;1.5,0.75,Z958&lt;1.6,1)</f>
        <v/>
      </c>
      <c r="AC958" s="191" t="str" cm="1">
        <f t="array" ref="AC958">_xlfn.IFS(F958=0," ",F958="ALTERNATIVO","REVISAR",F958="REGULAR","NO APLICA")</f>
        <v xml:space="preserve"> </v>
      </c>
      <c r="AD958" s="192" t="str" cm="1">
        <f t="array" ref="AD958">IFERROR(_xlfn.IFS(AND(L958="si",M958="si"),1,AND(L958="no",M958="si"),0.5,AND(L958="si",M958="no"),0.5,AND(L958="no",M958="no"),0),"")</f>
        <v/>
      </c>
    </row>
    <row r="959" spans="1:30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L959" s="205"/>
      <c r="M959" s="205"/>
      <c r="S959" s="92">
        <f t="shared" si="72"/>
        <v>0</v>
      </c>
      <c r="U959" s="91">
        <f t="shared" si="76"/>
        <v>0</v>
      </c>
      <c r="V959" s="91">
        <f t="shared" si="76"/>
        <v>0</v>
      </c>
      <c r="W959" s="91">
        <f t="shared" si="76"/>
        <v>0</v>
      </c>
      <c r="X959" s="91" t="str" cm="1">
        <f t="array" ref="X959">IFERROR(_xlfn.IFS(W959="E",1,W959="G/2",$I$3/2,W959="G/5",$I$3/5,W959="G/10",$I$3/10,W959="i",$I$3),"")</f>
        <v/>
      </c>
      <c r="Y959" s="189">
        <f t="shared" si="73"/>
        <v>0</v>
      </c>
      <c r="Z959" s="101">
        <f t="shared" si="74"/>
        <v>0</v>
      </c>
      <c r="AA959" s="163" t="str">
        <f t="shared" si="75"/>
        <v/>
      </c>
      <c r="AB959" s="190" t="str" cm="1">
        <f t="array" ref="AB959">_xlfn.IFS(Z959=0,"",Z959&gt;2.9,0,Z959&gt;2.4,0.25,Z959&gt;1.9,0.5,Z959&gt;1.5,0.75,Z959&lt;1.6,1)</f>
        <v/>
      </c>
      <c r="AC959" s="191" t="str" cm="1">
        <f t="array" ref="AC959">_xlfn.IFS(F959=0," ",F959="ALTERNATIVO","REVISAR",F959="REGULAR","NO APLICA")</f>
        <v xml:space="preserve"> </v>
      </c>
      <c r="AD959" s="192" t="str" cm="1">
        <f t="array" ref="AD959">IFERROR(_xlfn.IFS(AND(L959="si",M959="si"),1,AND(L959="no",M959="si"),0.5,AND(L959="si",M959="no"),0.5,AND(L959="no",M959="no"),0),"")</f>
        <v/>
      </c>
    </row>
    <row r="960" spans="1:30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L960" s="205"/>
      <c r="M960" s="205"/>
      <c r="S960" s="92">
        <f t="shared" si="72"/>
        <v>0</v>
      </c>
      <c r="U960" s="91">
        <f t="shared" si="76"/>
        <v>0</v>
      </c>
      <c r="V960" s="91">
        <f t="shared" si="76"/>
        <v>0</v>
      </c>
      <c r="W960" s="91">
        <f t="shared" si="76"/>
        <v>0</v>
      </c>
      <c r="X960" s="91" t="str" cm="1">
        <f t="array" ref="X960">IFERROR(_xlfn.IFS(W960="E",1,W960="G/2",$I$3/2,W960="G/5",$I$3/5,W960="G/10",$I$3/10,W960="i",$I$3),"")</f>
        <v/>
      </c>
      <c r="Y960" s="189">
        <f t="shared" si="73"/>
        <v>0</v>
      </c>
      <c r="Z960" s="101">
        <f t="shared" si="74"/>
        <v>0</v>
      </c>
      <c r="AA960" s="163" t="str">
        <f t="shared" si="75"/>
        <v/>
      </c>
      <c r="AB960" s="190" t="str" cm="1">
        <f t="array" ref="AB960">_xlfn.IFS(Z960=0,"",Z960&gt;2.9,0,Z960&gt;2.4,0.25,Z960&gt;1.9,0.5,Z960&gt;1.5,0.75,Z960&lt;1.6,1)</f>
        <v/>
      </c>
      <c r="AC960" s="191" t="str" cm="1">
        <f t="array" ref="AC960">_xlfn.IFS(F960=0," ",F960="ALTERNATIVO","REVISAR",F960="REGULAR","NO APLICA")</f>
        <v xml:space="preserve"> </v>
      </c>
      <c r="AD960" s="192" t="str" cm="1">
        <f t="array" ref="AD960">IFERROR(_xlfn.IFS(AND(L960="si",M960="si"),1,AND(L960="no",M960="si"),0.5,AND(L960="si",M960="no"),0.5,AND(L960="no",M960="no"),0),"")</f>
        <v/>
      </c>
    </row>
    <row r="961" spans="1:30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L961" s="205"/>
      <c r="M961" s="205"/>
      <c r="S961" s="92">
        <f t="shared" si="72"/>
        <v>0</v>
      </c>
      <c r="U961" s="91">
        <f t="shared" si="76"/>
        <v>0</v>
      </c>
      <c r="V961" s="91">
        <f t="shared" si="76"/>
        <v>0</v>
      </c>
      <c r="W961" s="91">
        <f t="shared" si="76"/>
        <v>0</v>
      </c>
      <c r="X961" s="91" t="str" cm="1">
        <f t="array" ref="X961">IFERROR(_xlfn.IFS(W961="E",1,W961="G/2",$I$3/2,W961="G/5",$I$3/5,W961="G/10",$I$3/10,W961="i",$I$3),"")</f>
        <v/>
      </c>
      <c r="Y961" s="189">
        <f t="shared" si="73"/>
        <v>0</v>
      </c>
      <c r="Z961" s="101">
        <f t="shared" si="74"/>
        <v>0</v>
      </c>
      <c r="AA961" s="163" t="str">
        <f t="shared" si="75"/>
        <v/>
      </c>
      <c r="AB961" s="190" t="str" cm="1">
        <f t="array" ref="AB961">_xlfn.IFS(Z961=0,"",Z961&gt;2.9,0,Z961&gt;2.4,0.25,Z961&gt;1.9,0.5,Z961&gt;1.5,0.75,Z961&lt;1.6,1)</f>
        <v/>
      </c>
      <c r="AC961" s="191" t="str" cm="1">
        <f t="array" ref="AC961">_xlfn.IFS(F961=0," ",F961="ALTERNATIVO","REVISAR",F961="REGULAR","NO APLICA")</f>
        <v xml:space="preserve"> </v>
      </c>
      <c r="AD961" s="192" t="str" cm="1">
        <f t="array" ref="AD961">IFERROR(_xlfn.IFS(AND(L961="si",M961="si"),1,AND(L961="no",M961="si"),0.5,AND(L961="si",M961="no"),0.5,AND(L961="no",M961="no"),0),"")</f>
        <v/>
      </c>
    </row>
    <row r="962" spans="1:30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L962" s="205"/>
      <c r="M962" s="205"/>
      <c r="S962" s="92">
        <f t="shared" si="72"/>
        <v>0</v>
      </c>
      <c r="U962" s="91">
        <f t="shared" si="76"/>
        <v>0</v>
      </c>
      <c r="V962" s="91">
        <f t="shared" si="76"/>
        <v>0</v>
      </c>
      <c r="W962" s="91">
        <f t="shared" si="76"/>
        <v>0</v>
      </c>
      <c r="X962" s="91" t="str" cm="1">
        <f t="array" ref="X962">IFERROR(_xlfn.IFS(W962="E",1,W962="G/2",$I$3/2,W962="G/5",$I$3/5,W962="G/10",$I$3/10,W962="i",$I$3),"")</f>
        <v/>
      </c>
      <c r="Y962" s="189">
        <f t="shared" si="73"/>
        <v>0</v>
      </c>
      <c r="Z962" s="101">
        <f t="shared" si="74"/>
        <v>0</v>
      </c>
      <c r="AA962" s="163" t="str">
        <f t="shared" si="75"/>
        <v/>
      </c>
      <c r="AB962" s="190" t="str" cm="1">
        <f t="array" ref="AB962">_xlfn.IFS(Z962=0,"",Z962&gt;2.9,0,Z962&gt;2.4,0.25,Z962&gt;1.9,0.5,Z962&gt;1.5,0.75,Z962&lt;1.6,1)</f>
        <v/>
      </c>
      <c r="AC962" s="191" t="str" cm="1">
        <f t="array" ref="AC962">_xlfn.IFS(F962=0," ",F962="ALTERNATIVO","REVISAR",F962="REGULAR","NO APLICA")</f>
        <v xml:space="preserve"> </v>
      </c>
      <c r="AD962" s="192" t="str" cm="1">
        <f t="array" ref="AD962">IFERROR(_xlfn.IFS(AND(L962="si",M962="si"),1,AND(L962="no",M962="si"),0.5,AND(L962="si",M962="no"),0.5,AND(L962="no",M962="no"),0),"")</f>
        <v/>
      </c>
    </row>
    <row r="963" spans="1:30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L963" s="205"/>
      <c r="M963" s="205"/>
      <c r="S963" s="92">
        <f t="shared" si="72"/>
        <v>0</v>
      </c>
      <c r="U963" s="91">
        <f t="shared" si="76"/>
        <v>0</v>
      </c>
      <c r="V963" s="91">
        <f t="shared" si="76"/>
        <v>0</v>
      </c>
      <c r="W963" s="91">
        <f t="shared" si="76"/>
        <v>0</v>
      </c>
      <c r="X963" s="91" t="str" cm="1">
        <f t="array" ref="X963">IFERROR(_xlfn.IFS(W963="E",1,W963="G/2",$I$3/2,W963="G/5",$I$3/5,W963="G/10",$I$3/10,W963="i",$I$3),"")</f>
        <v/>
      </c>
      <c r="Y963" s="189">
        <f t="shared" si="73"/>
        <v>0</v>
      </c>
      <c r="Z963" s="101">
        <f t="shared" si="74"/>
        <v>0</v>
      </c>
      <c r="AA963" s="163" t="str">
        <f t="shared" si="75"/>
        <v/>
      </c>
      <c r="AB963" s="190" t="str" cm="1">
        <f t="array" ref="AB963">_xlfn.IFS(Z963=0,"",Z963&gt;2.9,0,Z963&gt;2.4,0.25,Z963&gt;1.9,0.5,Z963&gt;1.5,0.75,Z963&lt;1.6,1)</f>
        <v/>
      </c>
      <c r="AC963" s="191" t="str" cm="1">
        <f t="array" ref="AC963">_xlfn.IFS(F963=0," ",F963="ALTERNATIVO","REVISAR",F963="REGULAR","NO APLICA")</f>
        <v xml:space="preserve"> </v>
      </c>
      <c r="AD963" s="192" t="str" cm="1">
        <f t="array" ref="AD963">IFERROR(_xlfn.IFS(AND(L963="si",M963="si"),1,AND(L963="no",M963="si"),0.5,AND(L963="si",M963="no"),0.5,AND(L963="no",M963="no"),0),"")</f>
        <v/>
      </c>
    </row>
    <row r="964" spans="1:30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L964" s="205"/>
      <c r="M964" s="205"/>
      <c r="S964" s="92">
        <f t="shared" si="72"/>
        <v>0</v>
      </c>
      <c r="U964" s="91">
        <f t="shared" si="76"/>
        <v>0</v>
      </c>
      <c r="V964" s="91">
        <f t="shared" si="76"/>
        <v>0</v>
      </c>
      <c r="W964" s="91">
        <f t="shared" si="76"/>
        <v>0</v>
      </c>
      <c r="X964" s="91" t="str" cm="1">
        <f t="array" ref="X964">IFERROR(_xlfn.IFS(W964="E",1,W964="G/2",$I$3/2,W964="G/5",$I$3/5,W964="G/10",$I$3/10,W964="i",$I$3),"")</f>
        <v/>
      </c>
      <c r="Y964" s="189">
        <f t="shared" si="73"/>
        <v>0</v>
      </c>
      <c r="Z964" s="101">
        <f t="shared" si="74"/>
        <v>0</v>
      </c>
      <c r="AA964" s="163" t="str">
        <f t="shared" si="75"/>
        <v/>
      </c>
      <c r="AB964" s="190" t="str" cm="1">
        <f t="array" ref="AB964">_xlfn.IFS(Z964=0,"",Z964&gt;2.9,0,Z964&gt;2.4,0.25,Z964&gt;1.9,0.5,Z964&gt;1.5,0.75,Z964&lt;1.6,1)</f>
        <v/>
      </c>
      <c r="AC964" s="191" t="str" cm="1">
        <f t="array" ref="AC964">_xlfn.IFS(F964=0," ",F964="ALTERNATIVO","REVISAR",F964="REGULAR","NO APLICA")</f>
        <v xml:space="preserve"> </v>
      </c>
      <c r="AD964" s="192" t="str" cm="1">
        <f t="array" ref="AD964">IFERROR(_xlfn.IFS(AND(L964="si",M964="si"),1,AND(L964="no",M964="si"),0.5,AND(L964="si",M964="no"),0.5,AND(L964="no",M964="no"),0),"")</f>
        <v/>
      </c>
    </row>
    <row r="965" spans="1:30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L965" s="205"/>
      <c r="M965" s="205"/>
      <c r="S965" s="92">
        <f t="shared" si="72"/>
        <v>0</v>
      </c>
      <c r="U965" s="91">
        <f t="shared" si="76"/>
        <v>0</v>
      </c>
      <c r="V965" s="91">
        <f t="shared" si="76"/>
        <v>0</v>
      </c>
      <c r="W965" s="91">
        <f t="shared" si="76"/>
        <v>0</v>
      </c>
      <c r="X965" s="91" t="str" cm="1">
        <f t="array" ref="X965">IFERROR(_xlfn.IFS(W965="E",1,W965="G/2",$I$3/2,W965="G/5",$I$3/5,W965="G/10",$I$3/10,W965="i",$I$3),"")</f>
        <v/>
      </c>
      <c r="Y965" s="189">
        <f t="shared" si="73"/>
        <v>0</v>
      </c>
      <c r="Z965" s="101">
        <f t="shared" si="74"/>
        <v>0</v>
      </c>
      <c r="AA965" s="163" t="str">
        <f t="shared" si="75"/>
        <v/>
      </c>
      <c r="AB965" s="190" t="str" cm="1">
        <f t="array" ref="AB965">_xlfn.IFS(Z965=0,"",Z965&gt;2.9,0,Z965&gt;2.4,0.25,Z965&gt;1.9,0.5,Z965&gt;1.5,0.75,Z965&lt;1.6,1)</f>
        <v/>
      </c>
      <c r="AC965" s="191" t="str" cm="1">
        <f t="array" ref="AC965">_xlfn.IFS(F965=0," ",F965="ALTERNATIVO","REVISAR",F965="REGULAR","NO APLICA")</f>
        <v xml:space="preserve"> </v>
      </c>
      <c r="AD965" s="192" t="str" cm="1">
        <f t="array" ref="AD965">IFERROR(_xlfn.IFS(AND(L965="si",M965="si"),1,AND(L965="no",M965="si"),0.5,AND(L965="si",M965="no"),0.5,AND(L965="no",M965="no"),0),"")</f>
        <v/>
      </c>
    </row>
    <row r="966" spans="1:30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L966" s="205"/>
      <c r="M966" s="205"/>
      <c r="S966" s="92">
        <f t="shared" si="72"/>
        <v>0</v>
      </c>
      <c r="U966" s="91">
        <f t="shared" si="76"/>
        <v>0</v>
      </c>
      <c r="V966" s="91">
        <f t="shared" si="76"/>
        <v>0</v>
      </c>
      <c r="W966" s="91">
        <f t="shared" si="76"/>
        <v>0</v>
      </c>
      <c r="X966" s="91" t="str" cm="1">
        <f t="array" ref="X966">IFERROR(_xlfn.IFS(W966="E",1,W966="G/2",$I$3/2,W966="G/5",$I$3/5,W966="G/10",$I$3/10,W966="i",$I$3),"")</f>
        <v/>
      </c>
      <c r="Y966" s="189">
        <f t="shared" si="73"/>
        <v>0</v>
      </c>
      <c r="Z966" s="101">
        <f t="shared" si="74"/>
        <v>0</v>
      </c>
      <c r="AA966" s="163" t="str">
        <f t="shared" si="75"/>
        <v/>
      </c>
      <c r="AB966" s="190" t="str" cm="1">
        <f t="array" ref="AB966">_xlfn.IFS(Z966=0,"",Z966&gt;2.9,0,Z966&gt;2.4,0.25,Z966&gt;1.9,0.5,Z966&gt;1.5,0.75,Z966&lt;1.6,1)</f>
        <v/>
      </c>
      <c r="AC966" s="191" t="str" cm="1">
        <f t="array" ref="AC966">_xlfn.IFS(F966=0," ",F966="ALTERNATIVO","REVISAR",F966="REGULAR","NO APLICA")</f>
        <v xml:space="preserve"> </v>
      </c>
      <c r="AD966" s="192" t="str" cm="1">
        <f t="array" ref="AD966">IFERROR(_xlfn.IFS(AND(L966="si",M966="si"),1,AND(L966="no",M966="si"),0.5,AND(L966="si",M966="no"),0.5,AND(L966="no",M966="no"),0),"")</f>
        <v/>
      </c>
    </row>
    <row r="967" spans="1:30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L967" s="205"/>
      <c r="M967" s="205"/>
      <c r="S967" s="92">
        <f t="shared" si="72"/>
        <v>0</v>
      </c>
      <c r="U967" s="91">
        <f t="shared" si="76"/>
        <v>0</v>
      </c>
      <c r="V967" s="91">
        <f t="shared" si="76"/>
        <v>0</v>
      </c>
      <c r="W967" s="91">
        <f t="shared" si="76"/>
        <v>0</v>
      </c>
      <c r="X967" s="91" t="str" cm="1">
        <f t="array" ref="X967">IFERROR(_xlfn.IFS(W967="E",1,W967="G/2",$I$3/2,W967="G/5",$I$3/5,W967="G/10",$I$3/10,W967="i",$I$3),"")</f>
        <v/>
      </c>
      <c r="Y967" s="189">
        <f t="shared" si="73"/>
        <v>0</v>
      </c>
      <c r="Z967" s="101">
        <f t="shared" si="74"/>
        <v>0</v>
      </c>
      <c r="AA967" s="163" t="str">
        <f t="shared" si="75"/>
        <v/>
      </c>
      <c r="AB967" s="190" t="str" cm="1">
        <f t="array" ref="AB967">_xlfn.IFS(Z967=0,"",Z967&gt;2.9,0,Z967&gt;2.4,0.25,Z967&gt;1.9,0.5,Z967&gt;1.5,0.75,Z967&lt;1.6,1)</f>
        <v/>
      </c>
      <c r="AC967" s="191" t="str" cm="1">
        <f t="array" ref="AC967">_xlfn.IFS(F967=0," ",F967="ALTERNATIVO","REVISAR",F967="REGULAR","NO APLICA")</f>
        <v xml:space="preserve"> </v>
      </c>
      <c r="AD967" s="192" t="str" cm="1">
        <f t="array" ref="AD967">IFERROR(_xlfn.IFS(AND(L967="si",M967="si"),1,AND(L967="no",M967="si"),0.5,AND(L967="si",M967="no"),0.5,AND(L967="no",M967="no"),0),"")</f>
        <v/>
      </c>
    </row>
    <row r="968" spans="1:30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L968" s="205"/>
      <c r="M968" s="205"/>
      <c r="S968" s="92">
        <f t="shared" si="72"/>
        <v>0</v>
      </c>
      <c r="U968" s="91">
        <f t="shared" si="76"/>
        <v>0</v>
      </c>
      <c r="V968" s="91">
        <f t="shared" si="76"/>
        <v>0</v>
      </c>
      <c r="W968" s="91">
        <f t="shared" si="76"/>
        <v>0</v>
      </c>
      <c r="X968" s="91" t="str" cm="1">
        <f t="array" ref="X968">IFERROR(_xlfn.IFS(W968="E",1,W968="G/2",$I$3/2,W968="G/5",$I$3/5,W968="G/10",$I$3/10,W968="i",$I$3),"")</f>
        <v/>
      </c>
      <c r="Y968" s="189">
        <f t="shared" si="73"/>
        <v>0</v>
      </c>
      <c r="Z968" s="101">
        <f t="shared" si="74"/>
        <v>0</v>
      </c>
      <c r="AA968" s="163" t="str">
        <f t="shared" si="75"/>
        <v/>
      </c>
      <c r="AB968" s="190" t="str" cm="1">
        <f t="array" ref="AB968">_xlfn.IFS(Z968=0,"",Z968&gt;2.9,0,Z968&gt;2.4,0.25,Z968&gt;1.9,0.5,Z968&gt;1.5,0.75,Z968&lt;1.6,1)</f>
        <v/>
      </c>
      <c r="AC968" s="191" t="str" cm="1">
        <f t="array" ref="AC968">_xlfn.IFS(F968=0," ",F968="ALTERNATIVO","REVISAR",F968="REGULAR","NO APLICA")</f>
        <v xml:space="preserve"> </v>
      </c>
      <c r="AD968" s="192" t="str" cm="1">
        <f t="array" ref="AD968">IFERROR(_xlfn.IFS(AND(L968="si",M968="si"),1,AND(L968="no",M968="si"),0.5,AND(L968="si",M968="no"),0.5,AND(L968="no",M968="no"),0),"")</f>
        <v/>
      </c>
    </row>
    <row r="969" spans="1:30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L969" s="205"/>
      <c r="M969" s="205"/>
      <c r="S969" s="92">
        <f t="shared" si="72"/>
        <v>0</v>
      </c>
      <c r="U969" s="91">
        <f t="shared" si="76"/>
        <v>0</v>
      </c>
      <c r="V969" s="91">
        <f t="shared" si="76"/>
        <v>0</v>
      </c>
      <c r="W969" s="91">
        <f t="shared" si="76"/>
        <v>0</v>
      </c>
      <c r="X969" s="91" t="str" cm="1">
        <f t="array" ref="X969">IFERROR(_xlfn.IFS(W969="E",1,W969="G/2",$I$3/2,W969="G/5",$I$3/5,W969="G/10",$I$3/10,W969="i",$I$3),"")</f>
        <v/>
      </c>
      <c r="Y969" s="189">
        <f t="shared" si="73"/>
        <v>0</v>
      </c>
      <c r="Z969" s="101">
        <f t="shared" si="74"/>
        <v>0</v>
      </c>
      <c r="AA969" s="163" t="str">
        <f t="shared" si="75"/>
        <v/>
      </c>
      <c r="AB969" s="190" t="str" cm="1">
        <f t="array" ref="AB969">_xlfn.IFS(Z969=0,"",Z969&gt;2.9,0,Z969&gt;2.4,0.25,Z969&gt;1.9,0.5,Z969&gt;1.5,0.75,Z969&lt;1.6,1)</f>
        <v/>
      </c>
      <c r="AC969" s="191" t="str" cm="1">
        <f t="array" ref="AC969">_xlfn.IFS(F969=0," ",F969="ALTERNATIVO","REVISAR",F969="REGULAR","NO APLICA")</f>
        <v xml:space="preserve"> </v>
      </c>
      <c r="AD969" s="192" t="str" cm="1">
        <f t="array" ref="AD969">IFERROR(_xlfn.IFS(AND(L969="si",M969="si"),1,AND(L969="no",M969="si"),0.5,AND(L969="si",M969="no"),0.5,AND(L969="no",M969="no"),0),"")</f>
        <v/>
      </c>
    </row>
    <row r="970" spans="1:30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L970" s="205"/>
      <c r="M970" s="205"/>
      <c r="S970" s="92">
        <f t="shared" si="72"/>
        <v>0</v>
      </c>
      <c r="U970" s="91">
        <f t="shared" si="76"/>
        <v>0</v>
      </c>
      <c r="V970" s="91">
        <f t="shared" si="76"/>
        <v>0</v>
      </c>
      <c r="W970" s="91">
        <f t="shared" si="76"/>
        <v>0</v>
      </c>
      <c r="X970" s="91" t="str" cm="1">
        <f t="array" ref="X970">IFERROR(_xlfn.IFS(W970="E",1,W970="G/2",$I$3/2,W970="G/5",$I$3/5,W970="G/10",$I$3/10,W970="i",$I$3),"")</f>
        <v/>
      </c>
      <c r="Y970" s="189">
        <f t="shared" si="73"/>
        <v>0</v>
      </c>
      <c r="Z970" s="101">
        <f t="shared" si="74"/>
        <v>0</v>
      </c>
      <c r="AA970" s="163" t="str">
        <f t="shared" si="75"/>
        <v/>
      </c>
      <c r="AB970" s="190" t="str" cm="1">
        <f t="array" ref="AB970">_xlfn.IFS(Z970=0,"",Z970&gt;2.9,0,Z970&gt;2.4,0.25,Z970&gt;1.9,0.5,Z970&gt;1.5,0.75,Z970&lt;1.6,1)</f>
        <v/>
      </c>
      <c r="AC970" s="191" t="str" cm="1">
        <f t="array" ref="AC970">_xlfn.IFS(F970=0," ",F970="ALTERNATIVO","REVISAR",F970="REGULAR","NO APLICA")</f>
        <v xml:space="preserve"> </v>
      </c>
      <c r="AD970" s="192" t="str" cm="1">
        <f t="array" ref="AD970">IFERROR(_xlfn.IFS(AND(L970="si",M970="si"),1,AND(L970="no",M970="si"),0.5,AND(L970="si",M970="no"),0.5,AND(L970="no",M970="no"),0),"")</f>
        <v/>
      </c>
    </row>
    <row r="971" spans="1:30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L971" s="205"/>
      <c r="M971" s="205"/>
      <c r="S971" s="92">
        <f t="shared" si="72"/>
        <v>0</v>
      </c>
      <c r="U971" s="91">
        <f t="shared" si="76"/>
        <v>0</v>
      </c>
      <c r="V971" s="91">
        <f t="shared" si="76"/>
        <v>0</v>
      </c>
      <c r="W971" s="91">
        <f t="shared" si="76"/>
        <v>0</v>
      </c>
      <c r="X971" s="91" t="str" cm="1">
        <f t="array" ref="X971">IFERROR(_xlfn.IFS(W971="E",1,W971="G/2",$I$3/2,W971="G/5",$I$3/5,W971="G/10",$I$3/10,W971="i",$I$3),"")</f>
        <v/>
      </c>
      <c r="Y971" s="189">
        <f t="shared" si="73"/>
        <v>0</v>
      </c>
      <c r="Z971" s="101">
        <f t="shared" si="74"/>
        <v>0</v>
      </c>
      <c r="AA971" s="163" t="str">
        <f t="shared" si="75"/>
        <v/>
      </c>
      <c r="AB971" s="190" t="str" cm="1">
        <f t="array" ref="AB971">_xlfn.IFS(Z971=0,"",Z971&gt;2.9,0,Z971&gt;2.4,0.25,Z971&gt;1.9,0.5,Z971&gt;1.5,0.75,Z971&lt;1.6,1)</f>
        <v/>
      </c>
      <c r="AC971" s="191" t="str" cm="1">
        <f t="array" ref="AC971">_xlfn.IFS(F971=0," ",F971="ALTERNATIVO","REVISAR",F971="REGULAR","NO APLICA")</f>
        <v xml:space="preserve"> </v>
      </c>
      <c r="AD971" s="192" t="str" cm="1">
        <f t="array" ref="AD971">IFERROR(_xlfn.IFS(AND(L971="si",M971="si"),1,AND(L971="no",M971="si"),0.5,AND(L971="si",M971="no"),0.5,AND(L971="no",M971="no"),0),"")</f>
        <v/>
      </c>
    </row>
    <row r="972" spans="1:30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L972" s="205"/>
      <c r="M972" s="205"/>
      <c r="S972" s="92">
        <f t="shared" ref="S972:S1035" si="77">IFERROR(A972,"")</f>
        <v>0</v>
      </c>
      <c r="U972" s="91">
        <f t="shared" si="76"/>
        <v>0</v>
      </c>
      <c r="V972" s="91">
        <f t="shared" si="76"/>
        <v>0</v>
      </c>
      <c r="W972" s="91">
        <f t="shared" si="76"/>
        <v>0</v>
      </c>
      <c r="X972" s="91" t="str" cm="1">
        <f t="array" ref="X972">IFERROR(_xlfn.IFS(W972="E",1,W972="G/2",$I$3/2,W972="G/5",$I$3/5,W972="G/10",$I$3/10,W972="i",$I$3),"")</f>
        <v/>
      </c>
      <c r="Y972" s="189">
        <f t="shared" ref="Y972:Y1035" si="78">IFERROR(H972,"")</f>
        <v>0</v>
      </c>
      <c r="Z972" s="101">
        <f t="shared" ref="Z972:Z1035" si="79">IFERROR(Y972/X972,0)</f>
        <v>0</v>
      </c>
      <c r="AA972" s="163" t="str">
        <f t="shared" si="75"/>
        <v/>
      </c>
      <c r="AB972" s="190" t="str" cm="1">
        <f t="array" ref="AB972">_xlfn.IFS(Z972=0,"",Z972&gt;2.9,0,Z972&gt;2.4,0.25,Z972&gt;1.9,0.5,Z972&gt;1.5,0.75,Z972&lt;1.6,1)</f>
        <v/>
      </c>
      <c r="AC972" s="191" t="str" cm="1">
        <f t="array" ref="AC972">_xlfn.IFS(F972=0," ",F972="ALTERNATIVO","REVISAR",F972="REGULAR","NO APLICA")</f>
        <v xml:space="preserve"> </v>
      </c>
      <c r="AD972" s="192" t="str" cm="1">
        <f t="array" ref="AD972">IFERROR(_xlfn.IFS(AND(L972="si",M972="si"),1,AND(L972="no",M972="si"),0.5,AND(L972="si",M972="no"),0.5,AND(L972="no",M972="no"),0),"")</f>
        <v/>
      </c>
    </row>
    <row r="973" spans="1:30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L973" s="205"/>
      <c r="M973" s="205"/>
      <c r="S973" s="92">
        <f t="shared" si="77"/>
        <v>0</v>
      </c>
      <c r="U973" s="91">
        <f t="shared" si="76"/>
        <v>0</v>
      </c>
      <c r="V973" s="91">
        <f t="shared" si="76"/>
        <v>0</v>
      </c>
      <c r="W973" s="91">
        <f t="shared" si="76"/>
        <v>0</v>
      </c>
      <c r="X973" s="91" t="str" cm="1">
        <f t="array" ref="X973">IFERROR(_xlfn.IFS(W973="E",1,W973="G/2",$I$3/2,W973="G/5",$I$3/5,W973="G/10",$I$3/10,W973="i",$I$3),"")</f>
        <v/>
      </c>
      <c r="Y973" s="189">
        <f t="shared" si="78"/>
        <v>0</v>
      </c>
      <c r="Z973" s="101">
        <f t="shared" si="79"/>
        <v>0</v>
      </c>
      <c r="AA973" s="163" t="str">
        <f t="shared" si="75"/>
        <v/>
      </c>
      <c r="AB973" s="190" t="str" cm="1">
        <f t="array" ref="AB973">_xlfn.IFS(Z973=0,"",Z973&gt;2.9,0,Z973&gt;2.4,0.25,Z973&gt;1.9,0.5,Z973&gt;1.5,0.75,Z973&lt;1.6,1)</f>
        <v/>
      </c>
      <c r="AC973" s="191" t="str" cm="1">
        <f t="array" ref="AC973">_xlfn.IFS(F973=0," ",F973="ALTERNATIVO","REVISAR",F973="REGULAR","NO APLICA")</f>
        <v xml:space="preserve"> </v>
      </c>
      <c r="AD973" s="192" t="str" cm="1">
        <f t="array" ref="AD973">IFERROR(_xlfn.IFS(AND(L973="si",M973="si"),1,AND(L973="no",M973="si"),0.5,AND(L973="si",M973="no"),0.5,AND(L973="no",M973="no"),0),"")</f>
        <v/>
      </c>
    </row>
    <row r="974" spans="1:30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L974" s="205"/>
      <c r="M974" s="205"/>
      <c r="S974" s="92">
        <f t="shared" si="77"/>
        <v>0</v>
      </c>
      <c r="U974" s="91">
        <f t="shared" si="76"/>
        <v>0</v>
      </c>
      <c r="V974" s="91">
        <f t="shared" si="76"/>
        <v>0</v>
      </c>
      <c r="W974" s="91">
        <f t="shared" si="76"/>
        <v>0</v>
      </c>
      <c r="X974" s="91" t="str" cm="1">
        <f t="array" ref="X974">IFERROR(_xlfn.IFS(W974="E",1,W974="G/2",$I$3/2,W974="G/5",$I$3/5,W974="G/10",$I$3/10,W974="i",$I$3),"")</f>
        <v/>
      </c>
      <c r="Y974" s="189">
        <f t="shared" si="78"/>
        <v>0</v>
      </c>
      <c r="Z974" s="101">
        <f t="shared" si="79"/>
        <v>0</v>
      </c>
      <c r="AA974" s="163" t="str">
        <f t="shared" si="75"/>
        <v/>
      </c>
      <c r="AB974" s="190" t="str" cm="1">
        <f t="array" ref="AB974">_xlfn.IFS(Z974=0,"",Z974&gt;2.9,0,Z974&gt;2.4,0.25,Z974&gt;1.9,0.5,Z974&gt;1.5,0.75,Z974&lt;1.6,1)</f>
        <v/>
      </c>
      <c r="AC974" s="191" t="str" cm="1">
        <f t="array" ref="AC974">_xlfn.IFS(F974=0," ",F974="ALTERNATIVO","REVISAR",F974="REGULAR","NO APLICA")</f>
        <v xml:space="preserve"> </v>
      </c>
      <c r="AD974" s="192" t="str" cm="1">
        <f t="array" ref="AD974">IFERROR(_xlfn.IFS(AND(L974="si",M974="si"),1,AND(L974="no",M974="si"),0.5,AND(L974="si",M974="no"),0.5,AND(L974="no",M974="no"),0),"")</f>
        <v/>
      </c>
    </row>
    <row r="975" spans="1:30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L975" s="205"/>
      <c r="M975" s="205"/>
      <c r="S975" s="92">
        <f t="shared" si="77"/>
        <v>0</v>
      </c>
      <c r="U975" s="91">
        <f t="shared" si="76"/>
        <v>0</v>
      </c>
      <c r="V975" s="91">
        <f t="shared" si="76"/>
        <v>0</v>
      </c>
      <c r="W975" s="91">
        <f t="shared" si="76"/>
        <v>0</v>
      </c>
      <c r="X975" s="91" t="str" cm="1">
        <f t="array" ref="X975">IFERROR(_xlfn.IFS(W975="E",1,W975="G/2",$I$3/2,W975="G/5",$I$3/5,W975="G/10",$I$3/10,W975="i",$I$3),"")</f>
        <v/>
      </c>
      <c r="Y975" s="189">
        <f t="shared" si="78"/>
        <v>0</v>
      </c>
      <c r="Z975" s="101">
        <f t="shared" si="79"/>
        <v>0</v>
      </c>
      <c r="AA975" s="163" t="str">
        <f t="shared" si="75"/>
        <v/>
      </c>
      <c r="AB975" s="190" t="str" cm="1">
        <f t="array" ref="AB975">_xlfn.IFS(Z975=0,"",Z975&gt;2.9,0,Z975&gt;2.4,0.25,Z975&gt;1.9,0.5,Z975&gt;1.5,0.75,Z975&lt;1.6,1)</f>
        <v/>
      </c>
      <c r="AC975" s="191" t="str" cm="1">
        <f t="array" ref="AC975">_xlfn.IFS(F975=0," ",F975="ALTERNATIVO","REVISAR",F975="REGULAR","NO APLICA")</f>
        <v xml:space="preserve"> </v>
      </c>
      <c r="AD975" s="192" t="str" cm="1">
        <f t="array" ref="AD975">IFERROR(_xlfn.IFS(AND(L975="si",M975="si"),1,AND(L975="no",M975="si"),0.5,AND(L975="si",M975="no"),0.5,AND(L975="no",M975="no"),0),"")</f>
        <v/>
      </c>
    </row>
    <row r="976" spans="1:30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L976" s="205"/>
      <c r="M976" s="205"/>
      <c r="S976" s="92">
        <f t="shared" si="77"/>
        <v>0</v>
      </c>
      <c r="U976" s="91">
        <f t="shared" si="76"/>
        <v>0</v>
      </c>
      <c r="V976" s="91">
        <f t="shared" si="76"/>
        <v>0</v>
      </c>
      <c r="W976" s="91">
        <f t="shared" si="76"/>
        <v>0</v>
      </c>
      <c r="X976" s="91" t="str" cm="1">
        <f t="array" ref="X976">IFERROR(_xlfn.IFS(W976="E",1,W976="G/2",$I$3/2,W976="G/5",$I$3/5,W976="G/10",$I$3/10,W976="i",$I$3),"")</f>
        <v/>
      </c>
      <c r="Y976" s="189">
        <f t="shared" si="78"/>
        <v>0</v>
      </c>
      <c r="Z976" s="101">
        <f t="shared" si="79"/>
        <v>0</v>
      </c>
      <c r="AA976" s="163" t="str">
        <f t="shared" si="75"/>
        <v/>
      </c>
      <c r="AB976" s="190" t="str" cm="1">
        <f t="array" ref="AB976">_xlfn.IFS(Z976=0,"",Z976&gt;2.9,0,Z976&gt;2.4,0.25,Z976&gt;1.9,0.5,Z976&gt;1.5,0.75,Z976&lt;1.6,1)</f>
        <v/>
      </c>
      <c r="AC976" s="191" t="str" cm="1">
        <f t="array" ref="AC976">_xlfn.IFS(F976=0," ",F976="ALTERNATIVO","REVISAR",F976="REGULAR","NO APLICA")</f>
        <v xml:space="preserve"> </v>
      </c>
      <c r="AD976" s="192" t="str" cm="1">
        <f t="array" ref="AD976">IFERROR(_xlfn.IFS(AND(L976="si",M976="si"),1,AND(L976="no",M976="si"),0.5,AND(L976="si",M976="no"),0.5,AND(L976="no",M976="no"),0),"")</f>
        <v/>
      </c>
    </row>
    <row r="977" spans="1:30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M977" s="205"/>
      <c r="S977" s="92">
        <f t="shared" si="77"/>
        <v>0</v>
      </c>
      <c r="U977" s="91">
        <f t="shared" si="76"/>
        <v>0</v>
      </c>
      <c r="V977" s="91">
        <f t="shared" si="76"/>
        <v>0</v>
      </c>
      <c r="W977" s="91">
        <f t="shared" si="76"/>
        <v>0</v>
      </c>
      <c r="X977" s="91" t="str" cm="1">
        <f t="array" ref="X977">IFERROR(_xlfn.IFS(W977="E",1,W977="G/2",$I$3/2,W977="G/5",$I$3/5,W977="G/10",$I$3/10,W977="i",$I$3),"")</f>
        <v/>
      </c>
      <c r="Y977" s="189">
        <f t="shared" si="78"/>
        <v>0</v>
      </c>
      <c r="Z977" s="101">
        <f t="shared" si="79"/>
        <v>0</v>
      </c>
      <c r="AA977" s="163" t="str">
        <f t="shared" si="75"/>
        <v/>
      </c>
      <c r="AB977" s="190" t="str" cm="1">
        <f t="array" ref="AB977">_xlfn.IFS(Z977=0,"",Z977&gt;2.9,0,Z977&gt;2.4,0.25,Z977&gt;1.9,0.5,Z977&gt;1.5,0.75,Z977&lt;1.6,1)</f>
        <v/>
      </c>
      <c r="AC977" s="191" t="str" cm="1">
        <f t="array" ref="AC977">_xlfn.IFS(F977=0," ",F977="ALTERNATIVO","REVISAR",F977="REGULAR","NO APLICA")</f>
        <v xml:space="preserve"> </v>
      </c>
      <c r="AD977" s="192" t="str" cm="1">
        <f t="array" ref="AD977">IFERROR(_xlfn.IFS(AND(L977="si",M977="si"),1,AND(L977="no",M977="si"),0.5,AND(L977="si",M977="no"),0.5,AND(L977="no",M977="no"),0),"")</f>
        <v/>
      </c>
    </row>
    <row r="978" spans="1:30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M978" s="205"/>
      <c r="S978" s="92">
        <f t="shared" si="77"/>
        <v>0</v>
      </c>
      <c r="U978" s="91">
        <f t="shared" si="76"/>
        <v>0</v>
      </c>
      <c r="V978" s="91">
        <f t="shared" si="76"/>
        <v>0</v>
      </c>
      <c r="W978" s="91">
        <f t="shared" si="76"/>
        <v>0</v>
      </c>
      <c r="X978" s="91" t="str" cm="1">
        <f t="array" ref="X978">IFERROR(_xlfn.IFS(W978="E",1,W978="G/2",$I$3/2,W978="G/5",$I$3/5,W978="G/10",$I$3/10,W978="i",$I$3),"")</f>
        <v/>
      </c>
      <c r="Y978" s="189">
        <f t="shared" si="78"/>
        <v>0</v>
      </c>
      <c r="Z978" s="101">
        <f t="shared" si="79"/>
        <v>0</v>
      </c>
      <c r="AA978" s="163" t="str">
        <f t="shared" si="75"/>
        <v/>
      </c>
      <c r="AB978" s="190" t="str" cm="1">
        <f t="array" ref="AB978">_xlfn.IFS(Z978=0,"",Z978&gt;2.9,0,Z978&gt;2.4,0.25,Z978&gt;1.9,0.5,Z978&gt;1.5,0.75,Z978&lt;1.6,1)</f>
        <v/>
      </c>
      <c r="AC978" s="191" t="str" cm="1">
        <f t="array" ref="AC978">_xlfn.IFS(F978=0," ",F978="ALTERNATIVO","REVISAR",F978="REGULAR","NO APLICA")</f>
        <v xml:space="preserve"> </v>
      </c>
      <c r="AD978" s="192" t="str" cm="1">
        <f t="array" ref="AD978">IFERROR(_xlfn.IFS(AND(L978="si",M978="si"),1,AND(L978="no",M978="si"),0.5,AND(L978="si",M978="no"),0.5,AND(L978="no",M978="no"),0),"")</f>
        <v/>
      </c>
    </row>
    <row r="979" spans="1:30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M979" s="205"/>
      <c r="S979" s="92">
        <f t="shared" si="77"/>
        <v>0</v>
      </c>
      <c r="U979" s="91">
        <f t="shared" si="76"/>
        <v>0</v>
      </c>
      <c r="V979" s="91">
        <f t="shared" si="76"/>
        <v>0</v>
      </c>
      <c r="W979" s="91">
        <f t="shared" si="76"/>
        <v>0</v>
      </c>
      <c r="X979" s="91" t="str" cm="1">
        <f t="array" ref="X979">IFERROR(_xlfn.IFS(W979="E",1,W979="G/2",$I$3/2,W979="G/5",$I$3/5,W979="G/10",$I$3/10,W979="i",$I$3),"")</f>
        <v/>
      </c>
      <c r="Y979" s="189">
        <f t="shared" si="78"/>
        <v>0</v>
      </c>
      <c r="Z979" s="101">
        <f t="shared" si="79"/>
        <v>0</v>
      </c>
      <c r="AA979" s="163" t="str">
        <f t="shared" si="75"/>
        <v/>
      </c>
      <c r="AB979" s="190" t="str" cm="1">
        <f t="array" ref="AB979">_xlfn.IFS(Z979=0,"",Z979&gt;2.9,0,Z979&gt;2.4,0.25,Z979&gt;1.9,0.5,Z979&gt;1.5,0.75,Z979&lt;1.6,1)</f>
        <v/>
      </c>
      <c r="AC979" s="191" t="str" cm="1">
        <f t="array" ref="AC979">_xlfn.IFS(F979=0," ",F979="ALTERNATIVO","REVISAR",F979="REGULAR","NO APLICA")</f>
        <v xml:space="preserve"> </v>
      </c>
      <c r="AD979" s="192" t="str" cm="1">
        <f t="array" ref="AD979">IFERROR(_xlfn.IFS(AND(L979="si",M979="si"),1,AND(L979="no",M979="si"),0.5,AND(L979="si",M979="no"),0.5,AND(L979="no",M979="no"),0),"")</f>
        <v/>
      </c>
    </row>
    <row r="980" spans="1:30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M980" s="205"/>
      <c r="S980" s="92">
        <f t="shared" si="77"/>
        <v>0</v>
      </c>
      <c r="U980" s="91">
        <f t="shared" si="76"/>
        <v>0</v>
      </c>
      <c r="V980" s="91">
        <f t="shared" si="76"/>
        <v>0</v>
      </c>
      <c r="W980" s="91">
        <f t="shared" si="76"/>
        <v>0</v>
      </c>
      <c r="X980" s="91" t="str" cm="1">
        <f t="array" ref="X980">IFERROR(_xlfn.IFS(W980="E",1,W980="G/2",$I$3/2,W980="G/5",$I$3/5,W980="G/10",$I$3/10,W980="i",$I$3),"")</f>
        <v/>
      </c>
      <c r="Y980" s="189">
        <f t="shared" si="78"/>
        <v>0</v>
      </c>
      <c r="Z980" s="101">
        <f t="shared" si="79"/>
        <v>0</v>
      </c>
      <c r="AA980" s="163" t="str">
        <f t="shared" si="75"/>
        <v/>
      </c>
      <c r="AB980" s="190" t="str" cm="1">
        <f t="array" ref="AB980">_xlfn.IFS(Z980=0,"",Z980&gt;2.9,0,Z980&gt;2.4,0.25,Z980&gt;1.9,0.5,Z980&gt;1.5,0.75,Z980&lt;1.6,1)</f>
        <v/>
      </c>
      <c r="AC980" s="191" t="str" cm="1">
        <f t="array" ref="AC980">_xlfn.IFS(F980=0," ",F980="ALTERNATIVO","REVISAR",F980="REGULAR","NO APLICA")</f>
        <v xml:space="preserve"> </v>
      </c>
      <c r="AD980" s="192" t="str" cm="1">
        <f t="array" ref="AD980">IFERROR(_xlfn.IFS(AND(L980="si",M980="si"),1,AND(L980="no",M980="si"),0.5,AND(L980="si",M980="no"),0.5,AND(L980="no",M980="no"),0),"")</f>
        <v/>
      </c>
    </row>
    <row r="981" spans="1:30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M981" s="205"/>
      <c r="S981" s="92">
        <f t="shared" si="77"/>
        <v>0</v>
      </c>
      <c r="U981" s="91">
        <f t="shared" si="76"/>
        <v>0</v>
      </c>
      <c r="V981" s="91">
        <f t="shared" si="76"/>
        <v>0</v>
      </c>
      <c r="W981" s="91">
        <f t="shared" si="76"/>
        <v>0</v>
      </c>
      <c r="X981" s="91" t="str" cm="1">
        <f t="array" ref="X981">IFERROR(_xlfn.IFS(W981="E",1,W981="G/2",$I$3/2,W981="G/5",$I$3/5,W981="G/10",$I$3/10,W981="i",$I$3),"")</f>
        <v/>
      </c>
      <c r="Y981" s="189">
        <f t="shared" si="78"/>
        <v>0</v>
      </c>
      <c r="Z981" s="101">
        <f t="shared" si="79"/>
        <v>0</v>
      </c>
      <c r="AA981" s="163" t="str">
        <f t="shared" ref="AA981:AA1044" si="80">IFERROR(X981*1.5,"")</f>
        <v/>
      </c>
      <c r="AB981" s="190" t="str" cm="1">
        <f t="array" ref="AB981">_xlfn.IFS(Z981=0,"",Z981&gt;2.9,0,Z981&gt;2.4,0.25,Z981&gt;1.9,0.5,Z981&gt;1.5,0.75,Z981&lt;1.6,1)</f>
        <v/>
      </c>
      <c r="AC981" s="191" t="str" cm="1">
        <f t="array" ref="AC981">_xlfn.IFS(F981=0," ",F981="ALTERNATIVO","REVISAR",F981="REGULAR","NO APLICA")</f>
        <v xml:space="preserve"> </v>
      </c>
      <c r="AD981" s="192" t="str" cm="1">
        <f t="array" ref="AD981">IFERROR(_xlfn.IFS(AND(L981="si",M981="si"),1,AND(L981="no",M981="si"),0.5,AND(L981="si",M981="no"),0.5,AND(L981="no",M981="no"),0),"")</f>
        <v/>
      </c>
    </row>
    <row r="982" spans="1:30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M982" s="205"/>
      <c r="S982" s="92">
        <f t="shared" si="77"/>
        <v>0</v>
      </c>
      <c r="U982" s="91">
        <f t="shared" si="76"/>
        <v>0</v>
      </c>
      <c r="V982" s="91">
        <f t="shared" si="76"/>
        <v>0</v>
      </c>
      <c r="W982" s="91">
        <f t="shared" si="76"/>
        <v>0</v>
      </c>
      <c r="X982" s="91" t="str" cm="1">
        <f t="array" ref="X982">IFERROR(_xlfn.IFS(W982="E",1,W982="G/2",$I$3/2,W982="G/5",$I$3/5,W982="G/10",$I$3/10,W982="i",$I$3),"")</f>
        <v/>
      </c>
      <c r="Y982" s="189">
        <f t="shared" si="78"/>
        <v>0</v>
      </c>
      <c r="Z982" s="101">
        <f t="shared" si="79"/>
        <v>0</v>
      </c>
      <c r="AA982" s="163" t="str">
        <f t="shared" si="80"/>
        <v/>
      </c>
      <c r="AB982" s="190" t="str" cm="1">
        <f t="array" ref="AB982">_xlfn.IFS(Z982=0,"",Z982&gt;2.9,0,Z982&gt;2.4,0.25,Z982&gt;1.9,0.5,Z982&gt;1.5,0.75,Z982&lt;1.6,1)</f>
        <v/>
      </c>
      <c r="AC982" s="191" t="str" cm="1">
        <f t="array" ref="AC982">_xlfn.IFS(F982=0," ",F982="ALTERNATIVO","REVISAR",F982="REGULAR","NO APLICA")</f>
        <v xml:space="preserve"> </v>
      </c>
      <c r="AD982" s="192" t="str" cm="1">
        <f t="array" ref="AD982">IFERROR(_xlfn.IFS(AND(L982="si",M982="si"),1,AND(L982="no",M982="si"),0.5,AND(L982="si",M982="no"),0.5,AND(L982="no",M982="no"),0),"")</f>
        <v/>
      </c>
    </row>
    <row r="983" spans="1:30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M983" s="205"/>
      <c r="S983" s="92">
        <f t="shared" si="77"/>
        <v>0</v>
      </c>
      <c r="U983" s="91">
        <f t="shared" si="76"/>
        <v>0</v>
      </c>
      <c r="V983" s="91">
        <f t="shared" si="76"/>
        <v>0</v>
      </c>
      <c r="W983" s="91">
        <f t="shared" si="76"/>
        <v>0</v>
      </c>
      <c r="X983" s="91" t="str" cm="1">
        <f t="array" ref="X983">IFERROR(_xlfn.IFS(W983="E",1,W983="G/2",$I$3/2,W983="G/5",$I$3/5,W983="G/10",$I$3/10,W983="i",$I$3),"")</f>
        <v/>
      </c>
      <c r="Y983" s="189">
        <f t="shared" si="78"/>
        <v>0</v>
      </c>
      <c r="Z983" s="101">
        <f t="shared" si="79"/>
        <v>0</v>
      </c>
      <c r="AA983" s="163" t="str">
        <f t="shared" si="80"/>
        <v/>
      </c>
      <c r="AB983" s="190" t="str" cm="1">
        <f t="array" ref="AB983">_xlfn.IFS(Z983=0,"",Z983&gt;2.9,0,Z983&gt;2.4,0.25,Z983&gt;1.9,0.5,Z983&gt;1.5,0.75,Z983&lt;1.6,1)</f>
        <v/>
      </c>
      <c r="AC983" s="191" t="str" cm="1">
        <f t="array" ref="AC983">_xlfn.IFS(F983=0," ",F983="ALTERNATIVO","REVISAR",F983="REGULAR","NO APLICA")</f>
        <v xml:space="preserve"> </v>
      </c>
      <c r="AD983" s="192" t="str" cm="1">
        <f t="array" ref="AD983">IFERROR(_xlfn.IFS(AND(L983="si",M983="si"),1,AND(L983="no",M983="si"),0.5,AND(L983="si",M983="no"),0.5,AND(L983="no",M983="no"),0),"")</f>
        <v/>
      </c>
    </row>
    <row r="984" spans="1:30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M984" s="205"/>
      <c r="S984" s="92">
        <f t="shared" si="77"/>
        <v>0</v>
      </c>
      <c r="U984" s="91">
        <f t="shared" si="76"/>
        <v>0</v>
      </c>
      <c r="V984" s="91">
        <f t="shared" si="76"/>
        <v>0</v>
      </c>
      <c r="W984" s="91">
        <f t="shared" si="76"/>
        <v>0</v>
      </c>
      <c r="X984" s="91" t="str" cm="1">
        <f t="array" ref="X984">IFERROR(_xlfn.IFS(W984="E",1,W984="G/2",$I$3/2,W984="G/5",$I$3/5,W984="G/10",$I$3/10,W984="i",$I$3),"")</f>
        <v/>
      </c>
      <c r="Y984" s="189">
        <f t="shared" si="78"/>
        <v>0</v>
      </c>
      <c r="Z984" s="101">
        <f t="shared" si="79"/>
        <v>0</v>
      </c>
      <c r="AA984" s="163" t="str">
        <f t="shared" si="80"/>
        <v/>
      </c>
      <c r="AB984" s="190" t="str" cm="1">
        <f t="array" ref="AB984">_xlfn.IFS(Z984=0,"",Z984&gt;2.9,0,Z984&gt;2.4,0.25,Z984&gt;1.9,0.5,Z984&gt;1.5,0.75,Z984&lt;1.6,1)</f>
        <v/>
      </c>
      <c r="AC984" s="191" t="str" cm="1">
        <f t="array" ref="AC984">_xlfn.IFS(F984=0," ",F984="ALTERNATIVO","REVISAR",F984="REGULAR","NO APLICA")</f>
        <v xml:space="preserve"> </v>
      </c>
      <c r="AD984" s="192" t="str" cm="1">
        <f t="array" ref="AD984">IFERROR(_xlfn.IFS(AND(L984="si",M984="si"),1,AND(L984="no",M984="si"),0.5,AND(L984="si",M984="no"),0.5,AND(L984="no",M984="no"),0),"")</f>
        <v/>
      </c>
    </row>
    <row r="985" spans="1:30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M985" s="205"/>
      <c r="S985" s="92">
        <f t="shared" si="77"/>
        <v>0</v>
      </c>
      <c r="U985" s="91">
        <f t="shared" si="76"/>
        <v>0</v>
      </c>
      <c r="V985" s="91">
        <f t="shared" si="76"/>
        <v>0</v>
      </c>
      <c r="W985" s="91">
        <f t="shared" si="76"/>
        <v>0</v>
      </c>
      <c r="X985" s="91" t="str" cm="1">
        <f t="array" ref="X985">IFERROR(_xlfn.IFS(W985="E",1,W985="G/2",$I$3/2,W985="G/5",$I$3/5,W985="G/10",$I$3/10,W985="i",$I$3),"")</f>
        <v/>
      </c>
      <c r="Y985" s="189">
        <f t="shared" si="78"/>
        <v>0</v>
      </c>
      <c r="Z985" s="101">
        <f t="shared" si="79"/>
        <v>0</v>
      </c>
      <c r="AA985" s="163" t="str">
        <f t="shared" si="80"/>
        <v/>
      </c>
      <c r="AB985" s="190" t="str" cm="1">
        <f t="array" ref="AB985">_xlfn.IFS(Z985=0,"",Z985&gt;2.9,0,Z985&gt;2.4,0.25,Z985&gt;1.9,0.5,Z985&gt;1.5,0.75,Z985&lt;1.6,1)</f>
        <v/>
      </c>
      <c r="AC985" s="191" t="str" cm="1">
        <f t="array" ref="AC985">_xlfn.IFS(F985=0," ",F985="ALTERNATIVO","REVISAR",F985="REGULAR","NO APLICA")</f>
        <v xml:space="preserve"> </v>
      </c>
      <c r="AD985" s="192" t="str" cm="1">
        <f t="array" ref="AD985">IFERROR(_xlfn.IFS(AND(L985="si",M985="si"),1,AND(L985="no",M985="si"),0.5,AND(L985="si",M985="no"),0.5,AND(L985="no",M985="no"),0),"")</f>
        <v/>
      </c>
    </row>
    <row r="986" spans="1:30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M986" s="205"/>
      <c r="S986" s="92">
        <f t="shared" si="77"/>
        <v>0</v>
      </c>
      <c r="U986" s="91">
        <f t="shared" si="76"/>
        <v>0</v>
      </c>
      <c r="V986" s="91">
        <f t="shared" si="76"/>
        <v>0</v>
      </c>
      <c r="W986" s="91">
        <f t="shared" si="76"/>
        <v>0</v>
      </c>
      <c r="X986" s="91" t="str" cm="1">
        <f t="array" ref="X986">IFERROR(_xlfn.IFS(W986="E",1,W986="G/2",$I$3/2,W986="G/5",$I$3/5,W986="G/10",$I$3/10,W986="i",$I$3),"")</f>
        <v/>
      </c>
      <c r="Y986" s="189">
        <f t="shared" si="78"/>
        <v>0</v>
      </c>
      <c r="Z986" s="101">
        <f t="shared" si="79"/>
        <v>0</v>
      </c>
      <c r="AA986" s="163" t="str">
        <f t="shared" si="80"/>
        <v/>
      </c>
      <c r="AB986" s="190" t="str" cm="1">
        <f t="array" ref="AB986">_xlfn.IFS(Z986=0,"",Z986&gt;2.9,0,Z986&gt;2.4,0.25,Z986&gt;1.9,0.5,Z986&gt;1.5,0.75,Z986&lt;1.6,1)</f>
        <v/>
      </c>
      <c r="AC986" s="191" t="str" cm="1">
        <f t="array" ref="AC986">_xlfn.IFS(F986=0," ",F986="ALTERNATIVO","REVISAR",F986="REGULAR","NO APLICA")</f>
        <v xml:space="preserve"> </v>
      </c>
      <c r="AD986" s="192" t="str" cm="1">
        <f t="array" ref="AD986">IFERROR(_xlfn.IFS(AND(L986="si",M986="si"),1,AND(L986="no",M986="si"),0.5,AND(L986="si",M986="no"),0.5,AND(L986="no",M986="no"),0),"")</f>
        <v/>
      </c>
    </row>
    <row r="987" spans="1:30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M987" s="205"/>
      <c r="S987" s="92">
        <f t="shared" si="77"/>
        <v>0</v>
      </c>
      <c r="U987" s="91">
        <f t="shared" si="76"/>
        <v>0</v>
      </c>
      <c r="V987" s="91">
        <f t="shared" si="76"/>
        <v>0</v>
      </c>
      <c r="W987" s="91">
        <f t="shared" si="76"/>
        <v>0</v>
      </c>
      <c r="X987" s="91" t="str" cm="1">
        <f t="array" ref="X987">IFERROR(_xlfn.IFS(W987="E",1,W987="G/2",$I$3/2,W987="G/5",$I$3/5,W987="G/10",$I$3/10,W987="i",$I$3),"")</f>
        <v/>
      </c>
      <c r="Y987" s="189">
        <f t="shared" si="78"/>
        <v>0</v>
      </c>
      <c r="Z987" s="101">
        <f t="shared" si="79"/>
        <v>0</v>
      </c>
      <c r="AA987" s="163" t="str">
        <f t="shared" si="80"/>
        <v/>
      </c>
      <c r="AB987" s="190" t="str" cm="1">
        <f t="array" ref="AB987">_xlfn.IFS(Z987=0,"",Z987&gt;2.9,0,Z987&gt;2.4,0.25,Z987&gt;1.9,0.5,Z987&gt;1.5,0.75,Z987&lt;1.6,1)</f>
        <v/>
      </c>
      <c r="AC987" s="191" t="str" cm="1">
        <f t="array" ref="AC987">_xlfn.IFS(F987=0," ",F987="ALTERNATIVO","REVISAR",F987="REGULAR","NO APLICA")</f>
        <v xml:space="preserve"> </v>
      </c>
      <c r="AD987" s="192" t="str" cm="1">
        <f t="array" ref="AD987">IFERROR(_xlfn.IFS(AND(L987="si",M987="si"),1,AND(L987="no",M987="si"),0.5,AND(L987="si",M987="no"),0.5,AND(L987="no",M987="no"),0),"")</f>
        <v/>
      </c>
    </row>
    <row r="988" spans="1:30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M988" s="205"/>
      <c r="S988" s="92">
        <f t="shared" si="77"/>
        <v>0</v>
      </c>
      <c r="U988" s="91">
        <f t="shared" si="76"/>
        <v>0</v>
      </c>
      <c r="V988" s="91">
        <f t="shared" si="76"/>
        <v>0</v>
      </c>
      <c r="W988" s="91">
        <f t="shared" si="76"/>
        <v>0</v>
      </c>
      <c r="X988" s="91" t="str" cm="1">
        <f t="array" ref="X988">IFERROR(_xlfn.IFS(W988="E",1,W988="G/2",$I$3/2,W988="G/5",$I$3/5,W988="G/10",$I$3/10,W988="i",$I$3),"")</f>
        <v/>
      </c>
      <c r="Y988" s="189">
        <f t="shared" si="78"/>
        <v>0</v>
      </c>
      <c r="Z988" s="101">
        <f t="shared" si="79"/>
        <v>0</v>
      </c>
      <c r="AA988" s="163" t="str">
        <f t="shared" si="80"/>
        <v/>
      </c>
      <c r="AB988" s="190" t="str" cm="1">
        <f t="array" ref="AB988">_xlfn.IFS(Z988=0,"",Z988&gt;2.9,0,Z988&gt;2.4,0.25,Z988&gt;1.9,0.5,Z988&gt;1.5,0.75,Z988&lt;1.6,1)</f>
        <v/>
      </c>
      <c r="AC988" s="191" t="str" cm="1">
        <f t="array" ref="AC988">_xlfn.IFS(F988=0," ",F988="ALTERNATIVO","REVISAR",F988="REGULAR","NO APLICA")</f>
        <v xml:space="preserve"> </v>
      </c>
      <c r="AD988" s="192" t="str" cm="1">
        <f t="array" ref="AD988">IFERROR(_xlfn.IFS(AND(L988="si",M988="si"),1,AND(L988="no",M988="si"),0.5,AND(L988="si",M988="no"),0.5,AND(L988="no",M988="no"),0),"")</f>
        <v/>
      </c>
    </row>
    <row r="989" spans="1:30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M989" s="205"/>
      <c r="S989" s="92">
        <f t="shared" si="77"/>
        <v>0</v>
      </c>
      <c r="U989" s="91">
        <f t="shared" si="76"/>
        <v>0</v>
      </c>
      <c r="V989" s="91">
        <f t="shared" si="76"/>
        <v>0</v>
      </c>
      <c r="W989" s="91">
        <f t="shared" si="76"/>
        <v>0</v>
      </c>
      <c r="X989" s="91" t="str" cm="1">
        <f t="array" ref="X989">IFERROR(_xlfn.IFS(W989="E",1,W989="G/2",$I$3/2,W989="G/5",$I$3/5,W989="G/10",$I$3/10,W989="i",$I$3),"")</f>
        <v/>
      </c>
      <c r="Y989" s="189">
        <f t="shared" si="78"/>
        <v>0</v>
      </c>
      <c r="Z989" s="101">
        <f t="shared" si="79"/>
        <v>0</v>
      </c>
      <c r="AA989" s="163" t="str">
        <f t="shared" si="80"/>
        <v/>
      </c>
      <c r="AB989" s="190" t="str" cm="1">
        <f t="array" ref="AB989">_xlfn.IFS(Z989=0,"",Z989&gt;2.9,0,Z989&gt;2.4,0.25,Z989&gt;1.9,0.5,Z989&gt;1.5,0.75,Z989&lt;1.6,1)</f>
        <v/>
      </c>
      <c r="AC989" s="191" t="str" cm="1">
        <f t="array" ref="AC989">_xlfn.IFS(F989=0," ",F989="ALTERNATIVO","REVISAR",F989="REGULAR","NO APLICA")</f>
        <v xml:space="preserve"> </v>
      </c>
      <c r="AD989" s="192" t="str" cm="1">
        <f t="array" ref="AD989">IFERROR(_xlfn.IFS(AND(L989="si",M989="si"),1,AND(L989="no",M989="si"),0.5,AND(L989="si",M989="no"),0.5,AND(L989="no",M989="no"),0),"")</f>
        <v/>
      </c>
    </row>
    <row r="990" spans="1:30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M990" s="205"/>
      <c r="S990" s="92">
        <f t="shared" si="77"/>
        <v>0</v>
      </c>
      <c r="U990" s="91">
        <f t="shared" si="76"/>
        <v>0</v>
      </c>
      <c r="V990" s="91">
        <f t="shared" si="76"/>
        <v>0</v>
      </c>
      <c r="W990" s="91">
        <f t="shared" si="76"/>
        <v>0</v>
      </c>
      <c r="X990" s="91" t="str" cm="1">
        <f t="array" ref="X990">IFERROR(_xlfn.IFS(W990="E",1,W990="G/2",$I$3/2,W990="G/5",$I$3/5,W990="G/10",$I$3/10,W990="i",$I$3),"")</f>
        <v/>
      </c>
      <c r="Y990" s="189">
        <f t="shared" si="78"/>
        <v>0</v>
      </c>
      <c r="Z990" s="101">
        <f t="shared" si="79"/>
        <v>0</v>
      </c>
      <c r="AA990" s="163" t="str">
        <f t="shared" si="80"/>
        <v/>
      </c>
      <c r="AB990" s="190" t="str" cm="1">
        <f t="array" ref="AB990">_xlfn.IFS(Z990=0,"",Z990&gt;2.9,0,Z990&gt;2.4,0.25,Z990&gt;1.9,0.5,Z990&gt;1.5,0.75,Z990&lt;1.6,1)</f>
        <v/>
      </c>
      <c r="AC990" s="191" t="str" cm="1">
        <f t="array" ref="AC990">_xlfn.IFS(F990=0," ",F990="ALTERNATIVO","REVISAR",F990="REGULAR","NO APLICA")</f>
        <v xml:space="preserve"> </v>
      </c>
      <c r="AD990" s="192" t="str" cm="1">
        <f t="array" ref="AD990">IFERROR(_xlfn.IFS(AND(L990="si",M990="si"),1,AND(L990="no",M990="si"),0.5,AND(L990="si",M990="no"),0.5,AND(L990="no",M990="no"),0),"")</f>
        <v/>
      </c>
    </row>
    <row r="991" spans="1:30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M991" s="205"/>
      <c r="S991" s="92">
        <f t="shared" si="77"/>
        <v>0</v>
      </c>
      <c r="U991" s="91">
        <f t="shared" si="76"/>
        <v>0</v>
      </c>
      <c r="V991" s="91">
        <f t="shared" si="76"/>
        <v>0</v>
      </c>
      <c r="W991" s="91">
        <f t="shared" si="76"/>
        <v>0</v>
      </c>
      <c r="X991" s="91" t="str" cm="1">
        <f t="array" ref="X991">IFERROR(_xlfn.IFS(W991="E",1,W991="G/2",$I$3/2,W991="G/5",$I$3/5,W991="G/10",$I$3/10,W991="i",$I$3),"")</f>
        <v/>
      </c>
      <c r="Y991" s="189">
        <f t="shared" si="78"/>
        <v>0</v>
      </c>
      <c r="Z991" s="101">
        <f t="shared" si="79"/>
        <v>0</v>
      </c>
      <c r="AA991" s="163" t="str">
        <f t="shared" si="80"/>
        <v/>
      </c>
      <c r="AB991" s="190" t="str" cm="1">
        <f t="array" ref="AB991">_xlfn.IFS(Z991=0,"",Z991&gt;2.9,0,Z991&gt;2.4,0.25,Z991&gt;1.9,0.5,Z991&gt;1.5,0.75,Z991&lt;1.6,1)</f>
        <v/>
      </c>
      <c r="AC991" s="191" t="str" cm="1">
        <f t="array" ref="AC991">_xlfn.IFS(F991=0," ",F991="ALTERNATIVO","REVISAR",F991="REGULAR","NO APLICA")</f>
        <v xml:space="preserve"> </v>
      </c>
      <c r="AD991" s="192" t="str" cm="1">
        <f t="array" ref="AD991">IFERROR(_xlfn.IFS(AND(L991="si",M991="si"),1,AND(L991="no",M991="si"),0.5,AND(L991="si",M991="no"),0.5,AND(L991="no",M991="no"),0),"")</f>
        <v/>
      </c>
    </row>
    <row r="992" spans="1:30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M992" s="205"/>
      <c r="S992" s="92">
        <f t="shared" si="77"/>
        <v>0</v>
      </c>
      <c r="U992" s="91">
        <f t="shared" si="76"/>
        <v>0</v>
      </c>
      <c r="V992" s="91">
        <f t="shared" si="76"/>
        <v>0</v>
      </c>
      <c r="W992" s="91">
        <f t="shared" si="76"/>
        <v>0</v>
      </c>
      <c r="X992" s="91" t="str" cm="1">
        <f t="array" ref="X992">IFERROR(_xlfn.IFS(W992="E",1,W992="G/2",$I$3/2,W992="G/5",$I$3/5,W992="G/10",$I$3/10,W992="i",$I$3),"")</f>
        <v/>
      </c>
      <c r="Y992" s="189">
        <f t="shared" si="78"/>
        <v>0</v>
      </c>
      <c r="Z992" s="101">
        <f t="shared" si="79"/>
        <v>0</v>
      </c>
      <c r="AA992" s="163" t="str">
        <f t="shared" si="80"/>
        <v/>
      </c>
      <c r="AB992" s="190" t="str" cm="1">
        <f t="array" ref="AB992">_xlfn.IFS(Z992=0,"",Z992&gt;2.9,0,Z992&gt;2.4,0.25,Z992&gt;1.9,0.5,Z992&gt;1.5,0.75,Z992&lt;1.6,1)</f>
        <v/>
      </c>
      <c r="AC992" s="191" t="str" cm="1">
        <f t="array" ref="AC992">_xlfn.IFS(F992=0," ",F992="ALTERNATIVO","REVISAR",F992="REGULAR","NO APLICA")</f>
        <v xml:space="preserve"> </v>
      </c>
      <c r="AD992" s="192" t="str" cm="1">
        <f t="array" ref="AD992">IFERROR(_xlfn.IFS(AND(L992="si",M992="si"),1,AND(L992="no",M992="si"),0.5,AND(L992="si",M992="no"),0.5,AND(L992="no",M992="no"),0),"")</f>
        <v/>
      </c>
    </row>
    <row r="993" spans="1:30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M993" s="205"/>
      <c r="S993" s="92">
        <f t="shared" si="77"/>
        <v>0</v>
      </c>
      <c r="U993" s="91">
        <f t="shared" si="76"/>
        <v>0</v>
      </c>
      <c r="V993" s="91">
        <f t="shared" si="76"/>
        <v>0</v>
      </c>
      <c r="W993" s="91">
        <f t="shared" si="76"/>
        <v>0</v>
      </c>
      <c r="X993" s="91" t="str" cm="1">
        <f t="array" ref="X993">IFERROR(_xlfn.IFS(W993="E",1,W993="G/2",$I$3/2,W993="G/5",$I$3/5,W993="G/10",$I$3/10,W993="i",$I$3),"")</f>
        <v/>
      </c>
      <c r="Y993" s="189">
        <f t="shared" si="78"/>
        <v>0</v>
      </c>
      <c r="Z993" s="101">
        <f t="shared" si="79"/>
        <v>0</v>
      </c>
      <c r="AA993" s="163" t="str">
        <f t="shared" si="80"/>
        <v/>
      </c>
      <c r="AB993" s="190" t="str" cm="1">
        <f t="array" ref="AB993">_xlfn.IFS(Z993=0,"",Z993&gt;2.9,0,Z993&gt;2.4,0.25,Z993&gt;1.9,0.5,Z993&gt;1.5,0.75,Z993&lt;1.6,1)</f>
        <v/>
      </c>
      <c r="AC993" s="191" t="str" cm="1">
        <f t="array" ref="AC993">_xlfn.IFS(F993=0," ",F993="ALTERNATIVO","REVISAR",F993="REGULAR","NO APLICA")</f>
        <v xml:space="preserve"> </v>
      </c>
      <c r="AD993" s="192" t="str" cm="1">
        <f t="array" ref="AD993">IFERROR(_xlfn.IFS(AND(L993="si",M993="si"),1,AND(L993="no",M993="si"),0.5,AND(L993="si",M993="no"),0.5,AND(L993="no",M993="no"),0),"")</f>
        <v/>
      </c>
    </row>
    <row r="994" spans="1:30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M994" s="205"/>
      <c r="S994" s="92">
        <f t="shared" si="77"/>
        <v>0</v>
      </c>
      <c r="U994" s="91">
        <f t="shared" si="76"/>
        <v>0</v>
      </c>
      <c r="V994" s="91">
        <f t="shared" si="76"/>
        <v>0</v>
      </c>
      <c r="W994" s="91">
        <f t="shared" si="76"/>
        <v>0</v>
      </c>
      <c r="X994" s="91" t="str" cm="1">
        <f t="array" ref="X994">IFERROR(_xlfn.IFS(W994="E",1,W994="G/2",$I$3/2,W994="G/5",$I$3/5,W994="G/10",$I$3/10,W994="i",$I$3),"")</f>
        <v/>
      </c>
      <c r="Y994" s="189">
        <f t="shared" si="78"/>
        <v>0</v>
      </c>
      <c r="Z994" s="101">
        <f t="shared" si="79"/>
        <v>0</v>
      </c>
      <c r="AA994" s="163" t="str">
        <f t="shared" si="80"/>
        <v/>
      </c>
      <c r="AB994" s="190" t="str" cm="1">
        <f t="array" ref="AB994">_xlfn.IFS(Z994=0,"",Z994&gt;2.9,0,Z994&gt;2.4,0.25,Z994&gt;1.9,0.5,Z994&gt;1.5,0.75,Z994&lt;1.6,1)</f>
        <v/>
      </c>
      <c r="AC994" s="191" t="str" cm="1">
        <f t="array" ref="AC994">_xlfn.IFS(F994=0," ",F994="ALTERNATIVO","REVISAR",F994="REGULAR","NO APLICA")</f>
        <v xml:space="preserve"> </v>
      </c>
      <c r="AD994" s="192" t="str" cm="1">
        <f t="array" ref="AD994">IFERROR(_xlfn.IFS(AND(L994="si",M994="si"),1,AND(L994="no",M994="si"),0.5,AND(L994="si",M994="no"),0.5,AND(L994="no",M994="no"),0),"")</f>
        <v/>
      </c>
    </row>
    <row r="995" spans="1:30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M995" s="205"/>
      <c r="S995" s="92">
        <f t="shared" si="77"/>
        <v>0</v>
      </c>
      <c r="U995" s="91">
        <f t="shared" si="76"/>
        <v>0</v>
      </c>
      <c r="V995" s="91">
        <f t="shared" si="76"/>
        <v>0</v>
      </c>
      <c r="W995" s="91">
        <f t="shared" si="76"/>
        <v>0</v>
      </c>
      <c r="X995" s="91" t="str" cm="1">
        <f t="array" ref="X995">IFERROR(_xlfn.IFS(W995="E",1,W995="G/2",$I$3/2,W995="G/5",$I$3/5,W995="G/10",$I$3/10,W995="i",$I$3),"")</f>
        <v/>
      </c>
      <c r="Y995" s="189">
        <f t="shared" si="78"/>
        <v>0</v>
      </c>
      <c r="Z995" s="101">
        <f t="shared" si="79"/>
        <v>0</v>
      </c>
      <c r="AA995" s="163" t="str">
        <f t="shared" si="80"/>
        <v/>
      </c>
      <c r="AB995" s="190" t="str" cm="1">
        <f t="array" ref="AB995">_xlfn.IFS(Z995=0,"",Z995&gt;2.9,0,Z995&gt;2.4,0.25,Z995&gt;1.9,0.5,Z995&gt;1.5,0.75,Z995&lt;1.6,1)</f>
        <v/>
      </c>
      <c r="AC995" s="191" t="str" cm="1">
        <f t="array" ref="AC995">_xlfn.IFS(F995=0," ",F995="ALTERNATIVO","REVISAR",F995="REGULAR","NO APLICA")</f>
        <v xml:space="preserve"> </v>
      </c>
      <c r="AD995" s="192" t="str" cm="1">
        <f t="array" ref="AD995">IFERROR(_xlfn.IFS(AND(L995="si",M995="si"),1,AND(L995="no",M995="si"),0.5,AND(L995="si",M995="no"),0.5,AND(L995="no",M995="no"),0),"")</f>
        <v/>
      </c>
    </row>
    <row r="996" spans="1:30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M996" s="205"/>
      <c r="S996" s="92">
        <f t="shared" si="77"/>
        <v>0</v>
      </c>
      <c r="U996" s="91">
        <f t="shared" si="76"/>
        <v>0</v>
      </c>
      <c r="V996" s="91">
        <f t="shared" si="76"/>
        <v>0</v>
      </c>
      <c r="W996" s="91">
        <f t="shared" si="76"/>
        <v>0</v>
      </c>
      <c r="X996" s="91" t="str" cm="1">
        <f t="array" ref="X996">IFERROR(_xlfn.IFS(W996="E",1,W996="G/2",$I$3/2,W996="G/5",$I$3/5,W996="G/10",$I$3/10,W996="i",$I$3),"")</f>
        <v/>
      </c>
      <c r="Y996" s="189">
        <f t="shared" si="78"/>
        <v>0</v>
      </c>
      <c r="Z996" s="101">
        <f t="shared" si="79"/>
        <v>0</v>
      </c>
      <c r="AA996" s="163" t="str">
        <f t="shared" si="80"/>
        <v/>
      </c>
      <c r="AB996" s="190" t="str" cm="1">
        <f t="array" ref="AB996">_xlfn.IFS(Z996=0,"",Z996&gt;2.9,0,Z996&gt;2.4,0.25,Z996&gt;1.9,0.5,Z996&gt;1.5,0.75,Z996&lt;1.6,1)</f>
        <v/>
      </c>
      <c r="AC996" s="191" t="str" cm="1">
        <f t="array" ref="AC996">_xlfn.IFS(F996=0," ",F996="ALTERNATIVO","REVISAR",F996="REGULAR","NO APLICA")</f>
        <v xml:space="preserve"> </v>
      </c>
      <c r="AD996" s="192" t="str" cm="1">
        <f t="array" ref="AD996">IFERROR(_xlfn.IFS(AND(L996="si",M996="si"),1,AND(L996="no",M996="si"),0.5,AND(L996="si",M996="no"),0.5,AND(L996="no",M996="no"),0),"")</f>
        <v/>
      </c>
    </row>
    <row r="997" spans="1:30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M997" s="205"/>
      <c r="S997" s="92">
        <f t="shared" si="77"/>
        <v>0</v>
      </c>
      <c r="U997" s="91">
        <f t="shared" ref="U997:W1060" si="81">IFERROR(A997,"")</f>
        <v>0</v>
      </c>
      <c r="V997" s="91">
        <f t="shared" si="81"/>
        <v>0</v>
      </c>
      <c r="W997" s="91">
        <f t="shared" si="81"/>
        <v>0</v>
      </c>
      <c r="X997" s="91" t="str" cm="1">
        <f t="array" ref="X997">IFERROR(_xlfn.IFS(W997="E",1,W997="G/2",$I$3/2,W997="G/5",$I$3/5,W997="G/10",$I$3/10,W997="i",$I$3),"")</f>
        <v/>
      </c>
      <c r="Y997" s="189">
        <f t="shared" si="78"/>
        <v>0</v>
      </c>
      <c r="Z997" s="101">
        <f t="shared" si="79"/>
        <v>0</v>
      </c>
      <c r="AA997" s="163" t="str">
        <f t="shared" si="80"/>
        <v/>
      </c>
      <c r="AB997" s="190" t="str" cm="1">
        <f t="array" ref="AB997">_xlfn.IFS(Z997=0,"",Z997&gt;2.9,0,Z997&gt;2.4,0.25,Z997&gt;1.9,0.5,Z997&gt;1.5,0.75,Z997&lt;1.6,1)</f>
        <v/>
      </c>
      <c r="AC997" s="191" t="str" cm="1">
        <f t="array" ref="AC997">_xlfn.IFS(F997=0," ",F997="ALTERNATIVO","REVISAR",F997="REGULAR","NO APLICA")</f>
        <v xml:space="preserve"> </v>
      </c>
      <c r="AD997" s="192" t="str" cm="1">
        <f t="array" ref="AD997">IFERROR(_xlfn.IFS(AND(L997="si",M997="si"),1,AND(L997="no",M997="si"),0.5,AND(L997="si",M997="no"),0.5,AND(L997="no",M997="no"),0),"")</f>
        <v/>
      </c>
    </row>
    <row r="998" spans="1:30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M998" s="205"/>
      <c r="S998" s="92">
        <f t="shared" si="77"/>
        <v>0</v>
      </c>
      <c r="U998" s="91">
        <f t="shared" si="81"/>
        <v>0</v>
      </c>
      <c r="V998" s="91">
        <f t="shared" si="81"/>
        <v>0</v>
      </c>
      <c r="W998" s="91">
        <f t="shared" si="81"/>
        <v>0</v>
      </c>
      <c r="X998" s="91" t="str" cm="1">
        <f t="array" ref="X998">IFERROR(_xlfn.IFS(W998="E",1,W998="G/2",$I$3/2,W998="G/5",$I$3/5,W998="G/10",$I$3/10,W998="i",$I$3),"")</f>
        <v/>
      </c>
      <c r="Y998" s="189">
        <f t="shared" si="78"/>
        <v>0</v>
      </c>
      <c r="Z998" s="101">
        <f t="shared" si="79"/>
        <v>0</v>
      </c>
      <c r="AA998" s="163" t="str">
        <f t="shared" si="80"/>
        <v/>
      </c>
      <c r="AB998" s="190" t="str" cm="1">
        <f t="array" ref="AB998">_xlfn.IFS(Z998=0,"",Z998&gt;2.9,0,Z998&gt;2.4,0.25,Z998&gt;1.9,0.5,Z998&gt;1.5,0.75,Z998&lt;1.6,1)</f>
        <v/>
      </c>
      <c r="AC998" s="191" t="str" cm="1">
        <f t="array" ref="AC998">_xlfn.IFS(F998=0," ",F998="ALTERNATIVO","REVISAR",F998="REGULAR","NO APLICA")</f>
        <v xml:space="preserve"> </v>
      </c>
      <c r="AD998" s="192" t="str" cm="1">
        <f t="array" ref="AD998">IFERROR(_xlfn.IFS(AND(L998="si",M998="si"),1,AND(L998="no",M998="si"),0.5,AND(L998="si",M998="no"),0.5,AND(L998="no",M998="no"),0),"")</f>
        <v/>
      </c>
    </row>
    <row r="999" spans="1:30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M999" s="205"/>
      <c r="S999" s="92">
        <f t="shared" si="77"/>
        <v>0</v>
      </c>
      <c r="U999" s="91">
        <f t="shared" si="81"/>
        <v>0</v>
      </c>
      <c r="V999" s="91">
        <f t="shared" si="81"/>
        <v>0</v>
      </c>
      <c r="W999" s="91">
        <f t="shared" si="81"/>
        <v>0</v>
      </c>
      <c r="X999" s="91" t="str" cm="1">
        <f t="array" ref="X999">IFERROR(_xlfn.IFS(W999="E",1,W999="G/2",$I$3/2,W999="G/5",$I$3/5,W999="G/10",$I$3/10,W999="i",$I$3),"")</f>
        <v/>
      </c>
      <c r="Y999" s="189">
        <f t="shared" si="78"/>
        <v>0</v>
      </c>
      <c r="Z999" s="101">
        <f t="shared" si="79"/>
        <v>0</v>
      </c>
      <c r="AA999" s="163" t="str">
        <f t="shared" si="80"/>
        <v/>
      </c>
      <c r="AB999" s="190" t="str" cm="1">
        <f t="array" ref="AB999">_xlfn.IFS(Z999=0,"",Z999&gt;2.9,0,Z999&gt;2.4,0.25,Z999&gt;1.9,0.5,Z999&gt;1.5,0.75,Z999&lt;1.6,1)</f>
        <v/>
      </c>
      <c r="AC999" s="191" t="str" cm="1">
        <f t="array" ref="AC999">_xlfn.IFS(F999=0," ",F999="ALTERNATIVO","REVISAR",F999="REGULAR","NO APLICA")</f>
        <v xml:space="preserve"> </v>
      </c>
      <c r="AD999" s="192" t="str" cm="1">
        <f t="array" ref="AD999">IFERROR(_xlfn.IFS(AND(L999="si",M999="si"),1,AND(L999="no",M999="si"),0.5,AND(L999="si",M999="no"),0.5,AND(L999="no",M999="no"),0),"")</f>
        <v/>
      </c>
    </row>
    <row r="1000" spans="1:30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M1000" s="205"/>
      <c r="S1000" s="92">
        <f t="shared" si="77"/>
        <v>0</v>
      </c>
      <c r="U1000" s="91">
        <f t="shared" si="81"/>
        <v>0</v>
      </c>
      <c r="V1000" s="91">
        <f t="shared" si="81"/>
        <v>0</v>
      </c>
      <c r="W1000" s="91">
        <f t="shared" si="81"/>
        <v>0</v>
      </c>
      <c r="X1000" s="91" t="str" cm="1">
        <f t="array" ref="X1000">IFERROR(_xlfn.IFS(W1000="E",1,W1000="G/2",$I$3/2,W1000="G/5",$I$3/5,W1000="G/10",$I$3/10,W1000="i",$I$3),"")</f>
        <v/>
      </c>
      <c r="Y1000" s="189">
        <f t="shared" si="78"/>
        <v>0</v>
      </c>
      <c r="Z1000" s="101">
        <f t="shared" si="79"/>
        <v>0</v>
      </c>
      <c r="AA1000" s="163" t="str">
        <f t="shared" si="80"/>
        <v/>
      </c>
      <c r="AB1000" s="190" t="str" cm="1">
        <f t="array" ref="AB1000">_xlfn.IFS(Z1000=0,"",Z1000&gt;2.9,0,Z1000&gt;2.4,0.25,Z1000&gt;1.9,0.5,Z1000&gt;1.5,0.75,Z1000&lt;1.6,1)</f>
        <v/>
      </c>
      <c r="AC1000" s="191" t="str" cm="1">
        <f t="array" ref="AC1000">_xlfn.IFS(F1000=0," ",F1000="ALTERNATIVO","REVISAR",F1000="REGULAR","NO APLICA")</f>
        <v xml:space="preserve"> </v>
      </c>
      <c r="AD1000" s="192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101"/>
      <c r="B1001" s="101"/>
      <c r="C1001" s="101"/>
      <c r="D1001" s="101"/>
      <c r="E1001" s="101"/>
      <c r="F1001" s="101"/>
      <c r="G1001" s="101"/>
      <c r="H1001" s="101"/>
      <c r="I1001" s="101"/>
      <c r="J1001" s="101"/>
      <c r="M1001" s="205"/>
      <c r="S1001" s="92">
        <f t="shared" si="77"/>
        <v>0</v>
      </c>
      <c r="U1001" s="91">
        <f t="shared" si="81"/>
        <v>0</v>
      </c>
      <c r="V1001" s="91">
        <f t="shared" si="81"/>
        <v>0</v>
      </c>
      <c r="W1001" s="91">
        <f t="shared" si="81"/>
        <v>0</v>
      </c>
      <c r="X1001" s="91" t="str" cm="1">
        <f t="array" ref="X1001">IFERROR(_xlfn.IFS(W1001="E",1,W1001="G/2",$I$3/2,W1001="G/5",$I$3/5,W1001="G/10",$I$3/10,W1001="i",$I$3),"")</f>
        <v/>
      </c>
      <c r="Y1001" s="189">
        <f t="shared" si="78"/>
        <v>0</v>
      </c>
      <c r="Z1001" s="101">
        <f t="shared" si="79"/>
        <v>0</v>
      </c>
      <c r="AA1001" s="163" t="str">
        <f t="shared" si="80"/>
        <v/>
      </c>
      <c r="AB1001" s="190" t="str" cm="1">
        <f t="array" ref="AB1001">_xlfn.IFS(Z1001=0,"",Z1001&gt;2.9,0,Z1001&gt;2.4,0.25,Z1001&gt;1.9,0.5,Z1001&gt;1.5,0.75,Z1001&lt;1.6,1)</f>
        <v/>
      </c>
      <c r="AC1001" s="191" t="str" cm="1">
        <f t="array" ref="AC1001">_xlfn.IFS(F1001=0," ",F1001="ALTERNATIVO","REVISAR",F1001="REGULAR","NO APLICA")</f>
        <v xml:space="preserve"> </v>
      </c>
      <c r="AD1001" s="192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101"/>
      <c r="B1002" s="101"/>
      <c r="C1002" s="101"/>
      <c r="D1002" s="101"/>
      <c r="E1002" s="101"/>
      <c r="F1002" s="101"/>
      <c r="G1002" s="101"/>
      <c r="H1002" s="101"/>
      <c r="I1002" s="101"/>
      <c r="J1002" s="101"/>
      <c r="M1002" s="205"/>
      <c r="S1002" s="92">
        <f t="shared" si="77"/>
        <v>0</v>
      </c>
      <c r="U1002" s="91">
        <f t="shared" si="81"/>
        <v>0</v>
      </c>
      <c r="V1002" s="91">
        <f t="shared" si="81"/>
        <v>0</v>
      </c>
      <c r="W1002" s="91">
        <f t="shared" si="81"/>
        <v>0</v>
      </c>
      <c r="X1002" s="91" t="str" cm="1">
        <f t="array" ref="X1002">IFERROR(_xlfn.IFS(W1002="E",1,W1002="G/2",$I$3/2,W1002="G/5",$I$3/5,W1002="G/10",$I$3/10,W1002="i",$I$3),"")</f>
        <v/>
      </c>
      <c r="Y1002" s="189">
        <f t="shared" si="78"/>
        <v>0</v>
      </c>
      <c r="Z1002" s="101">
        <f t="shared" si="79"/>
        <v>0</v>
      </c>
      <c r="AA1002" s="163" t="str">
        <f t="shared" si="80"/>
        <v/>
      </c>
      <c r="AB1002" s="190" t="str" cm="1">
        <f t="array" ref="AB1002">_xlfn.IFS(Z1002=0,"",Z1002&gt;2.9,0,Z1002&gt;2.4,0.25,Z1002&gt;1.9,0.5,Z1002&gt;1.5,0.75,Z1002&lt;1.6,1)</f>
        <v/>
      </c>
      <c r="AC1002" s="191" t="str" cm="1">
        <f t="array" ref="AC1002">_xlfn.IFS(F1002=0," ",F1002="ALTERNATIVO","REVISAR",F1002="REGULAR","NO APLICA")</f>
        <v xml:space="preserve"> </v>
      </c>
      <c r="AD1002" s="192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101"/>
      <c r="B1003" s="101"/>
      <c r="C1003" s="101"/>
      <c r="D1003" s="101"/>
      <c r="E1003" s="101"/>
      <c r="F1003" s="101"/>
      <c r="G1003" s="101"/>
      <c r="H1003" s="101"/>
      <c r="I1003" s="101"/>
      <c r="J1003" s="101"/>
      <c r="M1003" s="205"/>
      <c r="S1003" s="92">
        <f t="shared" si="77"/>
        <v>0</v>
      </c>
      <c r="U1003" s="91">
        <f t="shared" si="81"/>
        <v>0</v>
      </c>
      <c r="V1003" s="91">
        <f t="shared" si="81"/>
        <v>0</v>
      </c>
      <c r="W1003" s="91">
        <f t="shared" si="81"/>
        <v>0</v>
      </c>
      <c r="X1003" s="91" t="str" cm="1">
        <f t="array" ref="X1003">IFERROR(_xlfn.IFS(W1003="E",1,W1003="G/2",$I$3/2,W1003="G/5",$I$3/5,W1003="G/10",$I$3/10,W1003="i",$I$3),"")</f>
        <v/>
      </c>
      <c r="Y1003" s="189">
        <f t="shared" si="78"/>
        <v>0</v>
      </c>
      <c r="Z1003" s="101">
        <f t="shared" si="79"/>
        <v>0</v>
      </c>
      <c r="AA1003" s="163" t="str">
        <f t="shared" si="80"/>
        <v/>
      </c>
      <c r="AB1003" s="190" t="str" cm="1">
        <f t="array" ref="AB1003">_xlfn.IFS(Z1003=0,"",Z1003&gt;2.9,0,Z1003&gt;2.4,0.25,Z1003&gt;1.9,0.5,Z1003&gt;1.5,0.75,Z1003&lt;1.6,1)</f>
        <v/>
      </c>
      <c r="AC1003" s="191" t="str" cm="1">
        <f t="array" ref="AC1003">_xlfn.IFS(F1003=0," ",F1003="ALTERNATIVO","REVISAR",F1003="REGULAR","NO APLICA")</f>
        <v xml:space="preserve"> </v>
      </c>
      <c r="AD1003" s="192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101"/>
      <c r="B1004" s="101"/>
      <c r="C1004" s="101"/>
      <c r="D1004" s="101"/>
      <c r="E1004" s="101"/>
      <c r="F1004" s="101"/>
      <c r="G1004" s="101"/>
      <c r="H1004" s="101"/>
      <c r="I1004" s="101"/>
      <c r="J1004" s="101"/>
      <c r="M1004" s="205"/>
      <c r="S1004" s="92">
        <f t="shared" si="77"/>
        <v>0</v>
      </c>
      <c r="U1004" s="91">
        <f t="shared" si="81"/>
        <v>0</v>
      </c>
      <c r="V1004" s="91">
        <f t="shared" si="81"/>
        <v>0</v>
      </c>
      <c r="W1004" s="91">
        <f t="shared" si="81"/>
        <v>0</v>
      </c>
      <c r="X1004" s="91" t="str" cm="1">
        <f t="array" ref="X1004">IFERROR(_xlfn.IFS(W1004="E",1,W1004="G/2",$I$3/2,W1004="G/5",$I$3/5,W1004="G/10",$I$3/10,W1004="i",$I$3),"")</f>
        <v/>
      </c>
      <c r="Y1004" s="189">
        <f t="shared" si="78"/>
        <v>0</v>
      </c>
      <c r="Z1004" s="101">
        <f t="shared" si="79"/>
        <v>0</v>
      </c>
      <c r="AA1004" s="163" t="str">
        <f t="shared" si="80"/>
        <v/>
      </c>
      <c r="AB1004" s="190" t="str" cm="1">
        <f t="array" ref="AB1004">_xlfn.IFS(Z1004=0,"",Z1004&gt;2.9,0,Z1004&gt;2.4,0.25,Z1004&gt;1.9,0.5,Z1004&gt;1.5,0.75,Z1004&lt;1.6,1)</f>
        <v/>
      </c>
      <c r="AC1004" s="191" t="str" cm="1">
        <f t="array" ref="AC1004">_xlfn.IFS(F1004=0," ",F1004="ALTERNATIVO","REVISAR",F1004="REGULAR","NO APLICA")</f>
        <v xml:space="preserve"> </v>
      </c>
      <c r="AD1004" s="192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101"/>
      <c r="B1005" s="101"/>
      <c r="C1005" s="101"/>
      <c r="D1005" s="101"/>
      <c r="E1005" s="101"/>
      <c r="F1005" s="101"/>
      <c r="G1005" s="101"/>
      <c r="H1005" s="101"/>
      <c r="I1005" s="101"/>
      <c r="J1005" s="101"/>
      <c r="M1005" s="205"/>
      <c r="S1005" s="92">
        <f t="shared" si="77"/>
        <v>0</v>
      </c>
      <c r="U1005" s="91">
        <f t="shared" si="81"/>
        <v>0</v>
      </c>
      <c r="V1005" s="91">
        <f t="shared" si="81"/>
        <v>0</v>
      </c>
      <c r="W1005" s="91">
        <f t="shared" si="81"/>
        <v>0</v>
      </c>
      <c r="X1005" s="91" t="str" cm="1">
        <f t="array" ref="X1005">IFERROR(_xlfn.IFS(W1005="E",1,W1005="G/2",$I$3/2,W1005="G/5",$I$3/5,W1005="G/10",$I$3/10,W1005="i",$I$3),"")</f>
        <v/>
      </c>
      <c r="Y1005" s="189">
        <f t="shared" si="78"/>
        <v>0</v>
      </c>
      <c r="Z1005" s="101">
        <f t="shared" si="79"/>
        <v>0</v>
      </c>
      <c r="AA1005" s="163" t="str">
        <f t="shared" si="80"/>
        <v/>
      </c>
      <c r="AB1005" s="190" t="str" cm="1">
        <f t="array" ref="AB1005">_xlfn.IFS(Z1005=0,"",Z1005&gt;2.9,0,Z1005&gt;2.4,0.25,Z1005&gt;1.9,0.5,Z1005&gt;1.5,0.75,Z1005&lt;1.6,1)</f>
        <v/>
      </c>
      <c r="AC1005" s="191" t="str" cm="1">
        <f t="array" ref="AC1005">_xlfn.IFS(F1005=0," ",F1005="ALTERNATIVO","REVISAR",F1005="REGULAR","NO APLICA")</f>
        <v xml:space="preserve"> </v>
      </c>
      <c r="AD1005" s="192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101"/>
      <c r="B1006" s="101"/>
      <c r="C1006" s="101"/>
      <c r="D1006" s="101"/>
      <c r="E1006" s="101"/>
      <c r="F1006" s="101"/>
      <c r="G1006" s="101"/>
      <c r="H1006" s="101"/>
      <c r="I1006" s="101"/>
      <c r="J1006" s="101"/>
      <c r="M1006" s="205"/>
      <c r="S1006" s="92">
        <f t="shared" si="77"/>
        <v>0</v>
      </c>
      <c r="U1006" s="91">
        <f t="shared" si="81"/>
        <v>0</v>
      </c>
      <c r="V1006" s="91">
        <f t="shared" si="81"/>
        <v>0</v>
      </c>
      <c r="W1006" s="91">
        <f t="shared" si="81"/>
        <v>0</v>
      </c>
      <c r="X1006" s="91" t="str" cm="1">
        <f t="array" ref="X1006">IFERROR(_xlfn.IFS(W1006="E",1,W1006="G/2",$I$3/2,W1006="G/5",$I$3/5,W1006="G/10",$I$3/10,W1006="i",$I$3),"")</f>
        <v/>
      </c>
      <c r="Y1006" s="189">
        <f t="shared" si="78"/>
        <v>0</v>
      </c>
      <c r="Z1006" s="101">
        <f t="shared" si="79"/>
        <v>0</v>
      </c>
      <c r="AA1006" s="163" t="str">
        <f t="shared" si="80"/>
        <v/>
      </c>
      <c r="AB1006" s="190" t="str" cm="1">
        <f t="array" ref="AB1006">_xlfn.IFS(Z1006=0,"",Z1006&gt;2.9,0,Z1006&gt;2.4,0.25,Z1006&gt;1.9,0.5,Z1006&gt;1.5,0.75,Z1006&lt;1.6,1)</f>
        <v/>
      </c>
      <c r="AC1006" s="191" t="str" cm="1">
        <f t="array" ref="AC1006">_xlfn.IFS(F1006=0," ",F1006="ALTERNATIVO","REVISAR",F1006="REGULAR","NO APLICA")</f>
        <v xml:space="preserve"> </v>
      </c>
      <c r="AD1006" s="192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101"/>
      <c r="B1007" s="101"/>
      <c r="C1007" s="101"/>
      <c r="D1007" s="101"/>
      <c r="E1007" s="101"/>
      <c r="F1007" s="101"/>
      <c r="G1007" s="101"/>
      <c r="H1007" s="101"/>
      <c r="I1007" s="101"/>
      <c r="J1007" s="101"/>
      <c r="M1007" s="205"/>
      <c r="S1007" s="92">
        <f t="shared" si="77"/>
        <v>0</v>
      </c>
      <c r="U1007" s="91">
        <f t="shared" si="81"/>
        <v>0</v>
      </c>
      <c r="V1007" s="91">
        <f t="shared" si="81"/>
        <v>0</v>
      </c>
      <c r="W1007" s="91">
        <f t="shared" si="81"/>
        <v>0</v>
      </c>
      <c r="X1007" s="91" t="str" cm="1">
        <f t="array" ref="X1007">IFERROR(_xlfn.IFS(W1007="E",1,W1007="G/2",$I$3/2,W1007="G/5",$I$3/5,W1007="G/10",$I$3/10,W1007="i",$I$3),"")</f>
        <v/>
      </c>
      <c r="Y1007" s="189">
        <f t="shared" si="78"/>
        <v>0</v>
      </c>
      <c r="Z1007" s="101">
        <f t="shared" si="79"/>
        <v>0</v>
      </c>
      <c r="AA1007" s="163" t="str">
        <f t="shared" si="80"/>
        <v/>
      </c>
      <c r="AB1007" s="190" t="str" cm="1">
        <f t="array" ref="AB1007">_xlfn.IFS(Z1007=0,"",Z1007&gt;2.9,0,Z1007&gt;2.4,0.25,Z1007&gt;1.9,0.5,Z1007&gt;1.5,0.75,Z1007&lt;1.6,1)</f>
        <v/>
      </c>
      <c r="AC1007" s="191" t="str" cm="1">
        <f t="array" ref="AC1007">_xlfn.IFS(F1007=0," ",F1007="ALTERNATIVO","REVISAR",F1007="REGULAR","NO APLICA")</f>
        <v xml:space="preserve"> </v>
      </c>
      <c r="AD1007" s="192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101"/>
      <c r="B1008" s="101"/>
      <c r="C1008" s="101"/>
      <c r="D1008" s="101"/>
      <c r="E1008" s="101"/>
      <c r="F1008" s="101"/>
      <c r="G1008" s="101"/>
      <c r="H1008" s="101"/>
      <c r="I1008" s="101"/>
      <c r="J1008" s="101"/>
      <c r="M1008" s="205"/>
      <c r="S1008" s="92">
        <f t="shared" si="77"/>
        <v>0</v>
      </c>
      <c r="U1008" s="91">
        <f t="shared" si="81"/>
        <v>0</v>
      </c>
      <c r="V1008" s="91">
        <f t="shared" si="81"/>
        <v>0</v>
      </c>
      <c r="W1008" s="91">
        <f t="shared" si="81"/>
        <v>0</v>
      </c>
      <c r="X1008" s="91" t="str" cm="1">
        <f t="array" ref="X1008">IFERROR(_xlfn.IFS(W1008="E",1,W1008="G/2",$I$3/2,W1008="G/5",$I$3/5,W1008="G/10",$I$3/10,W1008="i",$I$3),"")</f>
        <v/>
      </c>
      <c r="Y1008" s="189">
        <f t="shared" si="78"/>
        <v>0</v>
      </c>
      <c r="Z1008" s="101">
        <f t="shared" si="79"/>
        <v>0</v>
      </c>
      <c r="AA1008" s="163" t="str">
        <f t="shared" si="80"/>
        <v/>
      </c>
      <c r="AB1008" s="190" t="str" cm="1">
        <f t="array" ref="AB1008">_xlfn.IFS(Z1008=0,"",Z1008&gt;2.9,0,Z1008&gt;2.4,0.25,Z1008&gt;1.9,0.5,Z1008&gt;1.5,0.75,Z1008&lt;1.6,1)</f>
        <v/>
      </c>
      <c r="AC1008" s="191" t="str" cm="1">
        <f t="array" ref="AC1008">_xlfn.IFS(F1008=0," ",F1008="ALTERNATIVO","REVISAR",F1008="REGULAR","NO APLICA")</f>
        <v xml:space="preserve"> </v>
      </c>
      <c r="AD1008" s="192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101"/>
      <c r="B1009" s="101"/>
      <c r="C1009" s="101"/>
      <c r="D1009" s="101"/>
      <c r="E1009" s="101"/>
      <c r="F1009" s="101"/>
      <c r="G1009" s="101"/>
      <c r="H1009" s="101"/>
      <c r="I1009" s="101"/>
      <c r="J1009" s="101"/>
      <c r="M1009" s="205"/>
      <c r="S1009" s="92">
        <f t="shared" si="77"/>
        <v>0</v>
      </c>
      <c r="U1009" s="91">
        <f t="shared" si="81"/>
        <v>0</v>
      </c>
      <c r="V1009" s="91">
        <f t="shared" si="81"/>
        <v>0</v>
      </c>
      <c r="W1009" s="91">
        <f t="shared" si="81"/>
        <v>0</v>
      </c>
      <c r="X1009" s="91" t="str" cm="1">
        <f t="array" ref="X1009">IFERROR(_xlfn.IFS(W1009="E",1,W1009="G/2",$I$3/2,W1009="G/5",$I$3/5,W1009="G/10",$I$3/10,W1009="i",$I$3),"")</f>
        <v/>
      </c>
      <c r="Y1009" s="189">
        <f t="shared" si="78"/>
        <v>0</v>
      </c>
      <c r="Z1009" s="101">
        <f t="shared" si="79"/>
        <v>0</v>
      </c>
      <c r="AA1009" s="163" t="str">
        <f t="shared" si="80"/>
        <v/>
      </c>
      <c r="AB1009" s="190" t="str" cm="1">
        <f t="array" ref="AB1009">_xlfn.IFS(Z1009=0,"",Z1009&gt;2.9,0,Z1009&gt;2.4,0.25,Z1009&gt;1.9,0.5,Z1009&gt;1.5,0.75,Z1009&lt;1.6,1)</f>
        <v/>
      </c>
      <c r="AC1009" s="191" t="str" cm="1">
        <f t="array" ref="AC1009">_xlfn.IFS(F1009=0," ",F1009="ALTERNATIVO","REVISAR",F1009="REGULAR","NO APLICA")</f>
        <v xml:space="preserve"> </v>
      </c>
      <c r="AD1009" s="192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101"/>
      <c r="B1010" s="101"/>
      <c r="C1010" s="101"/>
      <c r="D1010" s="101"/>
      <c r="E1010" s="101"/>
      <c r="F1010" s="101"/>
      <c r="G1010" s="101"/>
      <c r="H1010" s="101"/>
      <c r="I1010" s="101"/>
      <c r="J1010" s="101"/>
      <c r="M1010" s="205"/>
      <c r="S1010" s="92">
        <f t="shared" si="77"/>
        <v>0</v>
      </c>
      <c r="U1010" s="91">
        <f t="shared" si="81"/>
        <v>0</v>
      </c>
      <c r="V1010" s="91">
        <f t="shared" si="81"/>
        <v>0</v>
      </c>
      <c r="W1010" s="91">
        <f t="shared" si="81"/>
        <v>0</v>
      </c>
      <c r="X1010" s="91" t="str" cm="1">
        <f t="array" ref="X1010">IFERROR(_xlfn.IFS(W1010="E",1,W1010="G/2",$I$3/2,W1010="G/5",$I$3/5,W1010="G/10",$I$3/10,W1010="i",$I$3),"")</f>
        <v/>
      </c>
      <c r="Y1010" s="189">
        <f t="shared" si="78"/>
        <v>0</v>
      </c>
      <c r="Z1010" s="101">
        <f t="shared" si="79"/>
        <v>0</v>
      </c>
      <c r="AA1010" s="163" t="str">
        <f t="shared" si="80"/>
        <v/>
      </c>
      <c r="AB1010" s="190" t="str" cm="1">
        <f t="array" ref="AB1010">_xlfn.IFS(Z1010=0,"",Z1010&gt;2.9,0,Z1010&gt;2.4,0.25,Z1010&gt;1.9,0.5,Z1010&gt;1.5,0.75,Z1010&lt;1.6,1)</f>
        <v/>
      </c>
      <c r="AC1010" s="191" t="str" cm="1">
        <f t="array" ref="AC1010">_xlfn.IFS(F1010=0," ",F1010="ALTERNATIVO","REVISAR",F1010="REGULAR","NO APLICA")</f>
        <v xml:space="preserve"> </v>
      </c>
      <c r="AD1010" s="192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101"/>
      <c r="B1011" s="101"/>
      <c r="C1011" s="101"/>
      <c r="D1011" s="101"/>
      <c r="E1011" s="101"/>
      <c r="F1011" s="101"/>
      <c r="G1011" s="101"/>
      <c r="H1011" s="101"/>
      <c r="I1011" s="101"/>
      <c r="J1011" s="101"/>
      <c r="M1011" s="205"/>
      <c r="S1011" s="92">
        <f t="shared" si="77"/>
        <v>0</v>
      </c>
      <c r="U1011" s="91">
        <f t="shared" si="81"/>
        <v>0</v>
      </c>
      <c r="V1011" s="91">
        <f t="shared" si="81"/>
        <v>0</v>
      </c>
      <c r="W1011" s="91">
        <f t="shared" si="81"/>
        <v>0</v>
      </c>
      <c r="X1011" s="91" t="str" cm="1">
        <f t="array" ref="X1011">IFERROR(_xlfn.IFS(W1011="E",1,W1011="G/2",$I$3/2,W1011="G/5",$I$3/5,W1011="G/10",$I$3/10,W1011="i",$I$3),"")</f>
        <v/>
      </c>
      <c r="Y1011" s="189">
        <f t="shared" si="78"/>
        <v>0</v>
      </c>
      <c r="Z1011" s="101">
        <f t="shared" si="79"/>
        <v>0</v>
      </c>
      <c r="AA1011" s="163" t="str">
        <f t="shared" si="80"/>
        <v/>
      </c>
      <c r="AB1011" s="190" t="str" cm="1">
        <f t="array" ref="AB1011">_xlfn.IFS(Z1011=0,"",Z1011&gt;2.9,0,Z1011&gt;2.4,0.25,Z1011&gt;1.9,0.5,Z1011&gt;1.5,0.75,Z1011&lt;1.6,1)</f>
        <v/>
      </c>
      <c r="AC1011" s="191" t="str" cm="1">
        <f t="array" ref="AC1011">_xlfn.IFS(F1011=0," ",F1011="ALTERNATIVO","REVISAR",F1011="REGULAR","NO APLICA")</f>
        <v xml:space="preserve"> </v>
      </c>
      <c r="AD1011" s="192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101"/>
      <c r="B1012" s="101"/>
      <c r="C1012" s="101"/>
      <c r="D1012" s="101"/>
      <c r="E1012" s="101"/>
      <c r="F1012" s="101"/>
      <c r="G1012" s="101"/>
      <c r="H1012" s="101"/>
      <c r="I1012" s="101"/>
      <c r="J1012" s="101"/>
      <c r="M1012" s="205"/>
      <c r="S1012" s="92">
        <f t="shared" si="77"/>
        <v>0</v>
      </c>
      <c r="U1012" s="91">
        <f t="shared" si="81"/>
        <v>0</v>
      </c>
      <c r="V1012" s="91">
        <f t="shared" si="81"/>
        <v>0</v>
      </c>
      <c r="W1012" s="91">
        <f t="shared" si="81"/>
        <v>0</v>
      </c>
      <c r="X1012" s="91" t="str" cm="1">
        <f t="array" ref="X1012">IFERROR(_xlfn.IFS(W1012="E",1,W1012="G/2",$I$3/2,W1012="G/5",$I$3/5,W1012="G/10",$I$3/10,W1012="i",$I$3),"")</f>
        <v/>
      </c>
      <c r="Y1012" s="189">
        <f t="shared" si="78"/>
        <v>0</v>
      </c>
      <c r="Z1012" s="101">
        <f t="shared" si="79"/>
        <v>0</v>
      </c>
      <c r="AA1012" s="163" t="str">
        <f t="shared" si="80"/>
        <v/>
      </c>
      <c r="AB1012" s="190" t="str" cm="1">
        <f t="array" ref="AB1012">_xlfn.IFS(Z1012=0,"",Z1012&gt;2.9,0,Z1012&gt;2.4,0.25,Z1012&gt;1.9,0.5,Z1012&gt;1.5,0.75,Z1012&lt;1.6,1)</f>
        <v/>
      </c>
      <c r="AC1012" s="191" t="str" cm="1">
        <f t="array" ref="AC1012">_xlfn.IFS(F1012=0," ",F1012="ALTERNATIVO","REVISAR",F1012="REGULAR","NO APLICA")</f>
        <v xml:space="preserve"> </v>
      </c>
      <c r="AD1012" s="192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101"/>
      <c r="B1013" s="101"/>
      <c r="C1013" s="101"/>
      <c r="D1013" s="101"/>
      <c r="E1013" s="101"/>
      <c r="F1013" s="101"/>
      <c r="G1013" s="101"/>
      <c r="H1013" s="101"/>
      <c r="I1013" s="101"/>
      <c r="J1013" s="101"/>
      <c r="M1013" s="205"/>
      <c r="S1013" s="92">
        <f t="shared" si="77"/>
        <v>0</v>
      </c>
      <c r="U1013" s="91">
        <f t="shared" si="81"/>
        <v>0</v>
      </c>
      <c r="V1013" s="91">
        <f t="shared" si="81"/>
        <v>0</v>
      </c>
      <c r="W1013" s="91">
        <f t="shared" si="81"/>
        <v>0</v>
      </c>
      <c r="X1013" s="91" t="str" cm="1">
        <f t="array" ref="X1013">IFERROR(_xlfn.IFS(W1013="E",1,W1013="G/2",$I$3/2,W1013="G/5",$I$3/5,W1013="G/10",$I$3/10,W1013="i",$I$3),"")</f>
        <v/>
      </c>
      <c r="Y1013" s="189">
        <f t="shared" si="78"/>
        <v>0</v>
      </c>
      <c r="Z1013" s="101">
        <f t="shared" si="79"/>
        <v>0</v>
      </c>
      <c r="AA1013" s="163" t="str">
        <f t="shared" si="80"/>
        <v/>
      </c>
      <c r="AB1013" s="190" t="str" cm="1">
        <f t="array" ref="AB1013">_xlfn.IFS(Z1013=0,"",Z1013&gt;2.9,0,Z1013&gt;2.4,0.25,Z1013&gt;1.9,0.5,Z1013&gt;1.5,0.75,Z1013&lt;1.6,1)</f>
        <v/>
      </c>
      <c r="AC1013" s="191" t="str" cm="1">
        <f t="array" ref="AC1013">_xlfn.IFS(F1013=0," ",F1013="ALTERNATIVO","REVISAR",F1013="REGULAR","NO APLICA")</f>
        <v xml:space="preserve"> </v>
      </c>
      <c r="AD1013" s="192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101"/>
      <c r="B1014" s="101"/>
      <c r="C1014" s="101"/>
      <c r="D1014" s="101"/>
      <c r="E1014" s="101"/>
      <c r="F1014" s="101"/>
      <c r="G1014" s="101"/>
      <c r="H1014" s="101"/>
      <c r="I1014" s="101"/>
      <c r="J1014" s="101"/>
      <c r="M1014" s="205"/>
      <c r="S1014" s="92">
        <f t="shared" si="77"/>
        <v>0</v>
      </c>
      <c r="U1014" s="91">
        <f t="shared" si="81"/>
        <v>0</v>
      </c>
      <c r="V1014" s="91">
        <f t="shared" si="81"/>
        <v>0</v>
      </c>
      <c r="W1014" s="91">
        <f t="shared" si="81"/>
        <v>0</v>
      </c>
      <c r="X1014" s="91" t="str" cm="1">
        <f t="array" ref="X1014">IFERROR(_xlfn.IFS(W1014="E",1,W1014="G/2",$I$3/2,W1014="G/5",$I$3/5,W1014="G/10",$I$3/10,W1014="i",$I$3),"")</f>
        <v/>
      </c>
      <c r="Y1014" s="189">
        <f t="shared" si="78"/>
        <v>0</v>
      </c>
      <c r="Z1014" s="101">
        <f t="shared" si="79"/>
        <v>0</v>
      </c>
      <c r="AA1014" s="163" t="str">
        <f t="shared" si="80"/>
        <v/>
      </c>
      <c r="AB1014" s="190" t="str" cm="1">
        <f t="array" ref="AB1014">_xlfn.IFS(Z1014=0,"",Z1014&gt;2.9,0,Z1014&gt;2.4,0.25,Z1014&gt;1.9,0.5,Z1014&gt;1.5,0.75,Z1014&lt;1.6,1)</f>
        <v/>
      </c>
      <c r="AC1014" s="191" t="str" cm="1">
        <f t="array" ref="AC1014">_xlfn.IFS(F1014=0," ",F1014="ALTERNATIVO","REVISAR",F1014="REGULAR","NO APLICA")</f>
        <v xml:space="preserve"> </v>
      </c>
      <c r="AD1014" s="192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101"/>
      <c r="B1015" s="101"/>
      <c r="C1015" s="101"/>
      <c r="D1015" s="101"/>
      <c r="E1015" s="101"/>
      <c r="F1015" s="101"/>
      <c r="G1015" s="101"/>
      <c r="H1015" s="101"/>
      <c r="I1015" s="101"/>
      <c r="J1015" s="101"/>
      <c r="M1015" s="205"/>
      <c r="S1015" s="92">
        <f t="shared" si="77"/>
        <v>0</v>
      </c>
      <c r="U1015" s="91">
        <f t="shared" si="81"/>
        <v>0</v>
      </c>
      <c r="V1015" s="91">
        <f t="shared" si="81"/>
        <v>0</v>
      </c>
      <c r="W1015" s="91">
        <f t="shared" si="81"/>
        <v>0</v>
      </c>
      <c r="X1015" s="91" t="str" cm="1">
        <f t="array" ref="X1015">IFERROR(_xlfn.IFS(W1015="E",1,W1015="G/2",$I$3/2,W1015="G/5",$I$3/5,W1015="G/10",$I$3/10,W1015="i",$I$3),"")</f>
        <v/>
      </c>
      <c r="Y1015" s="189">
        <f t="shared" si="78"/>
        <v>0</v>
      </c>
      <c r="Z1015" s="101">
        <f t="shared" si="79"/>
        <v>0</v>
      </c>
      <c r="AA1015" s="163" t="str">
        <f t="shared" si="80"/>
        <v/>
      </c>
      <c r="AB1015" s="190" t="str" cm="1">
        <f t="array" ref="AB1015">_xlfn.IFS(Z1015=0,"",Z1015&gt;2.9,0,Z1015&gt;2.4,0.25,Z1015&gt;1.9,0.5,Z1015&gt;1.5,0.75,Z1015&lt;1.6,1)</f>
        <v/>
      </c>
      <c r="AC1015" s="191" t="str" cm="1">
        <f t="array" ref="AC1015">_xlfn.IFS(F1015=0," ",F1015="ALTERNATIVO","REVISAR",F1015="REGULAR","NO APLICA")</f>
        <v xml:space="preserve"> </v>
      </c>
      <c r="AD1015" s="192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101"/>
      <c r="B1016" s="101"/>
      <c r="C1016" s="101"/>
      <c r="D1016" s="101"/>
      <c r="E1016" s="101"/>
      <c r="F1016" s="101"/>
      <c r="G1016" s="101"/>
      <c r="H1016" s="101"/>
      <c r="I1016" s="101"/>
      <c r="J1016" s="101"/>
      <c r="M1016" s="205"/>
      <c r="S1016" s="92">
        <f t="shared" si="77"/>
        <v>0</v>
      </c>
      <c r="U1016" s="91">
        <f t="shared" si="81"/>
        <v>0</v>
      </c>
      <c r="V1016" s="91">
        <f t="shared" si="81"/>
        <v>0</v>
      </c>
      <c r="W1016" s="91">
        <f t="shared" si="81"/>
        <v>0</v>
      </c>
      <c r="X1016" s="91" t="str" cm="1">
        <f t="array" ref="X1016">IFERROR(_xlfn.IFS(W1016="E",1,W1016="G/2",$I$3/2,W1016="G/5",$I$3/5,W1016="G/10",$I$3/10,W1016="i",$I$3),"")</f>
        <v/>
      </c>
      <c r="Y1016" s="189">
        <f t="shared" si="78"/>
        <v>0</v>
      </c>
      <c r="Z1016" s="101">
        <f t="shared" si="79"/>
        <v>0</v>
      </c>
      <c r="AA1016" s="163" t="str">
        <f t="shared" si="80"/>
        <v/>
      </c>
      <c r="AB1016" s="190" t="str" cm="1">
        <f t="array" ref="AB1016">_xlfn.IFS(Z1016=0,"",Z1016&gt;2.9,0,Z1016&gt;2.4,0.25,Z1016&gt;1.9,0.5,Z1016&gt;1.5,0.75,Z1016&lt;1.6,1)</f>
        <v/>
      </c>
      <c r="AC1016" s="191" t="str" cm="1">
        <f t="array" ref="AC1016">_xlfn.IFS(F1016=0," ",F1016="ALTERNATIVO","REVISAR",F1016="REGULAR","NO APLICA")</f>
        <v xml:space="preserve"> </v>
      </c>
      <c r="AD1016" s="192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101"/>
      <c r="B1017" s="101"/>
      <c r="C1017" s="101"/>
      <c r="D1017" s="101"/>
      <c r="E1017" s="101"/>
      <c r="F1017" s="101"/>
      <c r="G1017" s="101"/>
      <c r="H1017" s="101"/>
      <c r="I1017" s="101"/>
      <c r="J1017" s="101"/>
      <c r="M1017" s="205"/>
      <c r="S1017" s="92">
        <f t="shared" si="77"/>
        <v>0</v>
      </c>
      <c r="U1017" s="91">
        <f t="shared" si="81"/>
        <v>0</v>
      </c>
      <c r="V1017" s="91">
        <f t="shared" si="81"/>
        <v>0</v>
      </c>
      <c r="W1017" s="91">
        <f t="shared" si="81"/>
        <v>0</v>
      </c>
      <c r="X1017" s="91" t="str" cm="1">
        <f t="array" ref="X1017">IFERROR(_xlfn.IFS(W1017="E",1,W1017="G/2",$I$3/2,W1017="G/5",$I$3/5,W1017="G/10",$I$3/10,W1017="i",$I$3),"")</f>
        <v/>
      </c>
      <c r="Y1017" s="189">
        <f t="shared" si="78"/>
        <v>0</v>
      </c>
      <c r="Z1017" s="101">
        <f t="shared" si="79"/>
        <v>0</v>
      </c>
      <c r="AA1017" s="163" t="str">
        <f t="shared" si="80"/>
        <v/>
      </c>
      <c r="AB1017" s="190" t="str" cm="1">
        <f t="array" ref="AB1017">_xlfn.IFS(Z1017=0,"",Z1017&gt;2.9,0,Z1017&gt;2.4,0.25,Z1017&gt;1.9,0.5,Z1017&gt;1.5,0.75,Z1017&lt;1.6,1)</f>
        <v/>
      </c>
      <c r="AC1017" s="191" t="str" cm="1">
        <f t="array" ref="AC1017">_xlfn.IFS(F1017=0," ",F1017="ALTERNATIVO","REVISAR",F1017="REGULAR","NO APLICA")</f>
        <v xml:space="preserve"> </v>
      </c>
      <c r="AD1017" s="192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101"/>
      <c r="B1018" s="101"/>
      <c r="C1018" s="101"/>
      <c r="D1018" s="101"/>
      <c r="E1018" s="101"/>
      <c r="F1018" s="101"/>
      <c r="G1018" s="101"/>
      <c r="H1018" s="101"/>
      <c r="I1018" s="101"/>
      <c r="J1018" s="101"/>
      <c r="M1018" s="205"/>
      <c r="S1018" s="92">
        <f t="shared" si="77"/>
        <v>0</v>
      </c>
      <c r="U1018" s="91">
        <f t="shared" si="81"/>
        <v>0</v>
      </c>
      <c r="V1018" s="91">
        <f t="shared" si="81"/>
        <v>0</v>
      </c>
      <c r="W1018" s="91">
        <f t="shared" si="81"/>
        <v>0</v>
      </c>
      <c r="X1018" s="91" t="str" cm="1">
        <f t="array" ref="X1018">IFERROR(_xlfn.IFS(W1018="E",1,W1018="G/2",$I$3/2,W1018="G/5",$I$3/5,W1018="G/10",$I$3/10,W1018="i",$I$3),"")</f>
        <v/>
      </c>
      <c r="Y1018" s="189">
        <f t="shared" si="78"/>
        <v>0</v>
      </c>
      <c r="Z1018" s="101">
        <f t="shared" si="79"/>
        <v>0</v>
      </c>
      <c r="AA1018" s="163" t="str">
        <f t="shared" si="80"/>
        <v/>
      </c>
      <c r="AB1018" s="190" t="str" cm="1">
        <f t="array" ref="AB1018">_xlfn.IFS(Z1018=0,"",Z1018&gt;2.9,0,Z1018&gt;2.4,0.25,Z1018&gt;1.9,0.5,Z1018&gt;1.5,0.75,Z1018&lt;1.6,1)</f>
        <v/>
      </c>
      <c r="AC1018" s="191" t="str" cm="1">
        <f t="array" ref="AC1018">_xlfn.IFS(F1018=0," ",F1018="ALTERNATIVO","REVISAR",F1018="REGULAR","NO APLICA")</f>
        <v xml:space="preserve"> </v>
      </c>
      <c r="AD1018" s="192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101"/>
      <c r="B1019" s="101"/>
      <c r="C1019" s="101"/>
      <c r="D1019" s="101"/>
      <c r="E1019" s="101"/>
      <c r="F1019" s="101"/>
      <c r="G1019" s="101"/>
      <c r="H1019" s="101"/>
      <c r="I1019" s="101"/>
      <c r="J1019" s="101"/>
      <c r="M1019" s="205"/>
      <c r="S1019" s="92">
        <f t="shared" si="77"/>
        <v>0</v>
      </c>
      <c r="U1019" s="91">
        <f t="shared" si="81"/>
        <v>0</v>
      </c>
      <c r="V1019" s="91">
        <f t="shared" si="81"/>
        <v>0</v>
      </c>
      <c r="W1019" s="91">
        <f t="shared" si="81"/>
        <v>0</v>
      </c>
      <c r="X1019" s="91" t="str" cm="1">
        <f t="array" ref="X1019">IFERROR(_xlfn.IFS(W1019="E",1,W1019="G/2",$I$3/2,W1019="G/5",$I$3/5,W1019="G/10",$I$3/10,W1019="i",$I$3),"")</f>
        <v/>
      </c>
      <c r="Y1019" s="189">
        <f t="shared" si="78"/>
        <v>0</v>
      </c>
      <c r="Z1019" s="101">
        <f t="shared" si="79"/>
        <v>0</v>
      </c>
      <c r="AA1019" s="163" t="str">
        <f t="shared" si="80"/>
        <v/>
      </c>
      <c r="AB1019" s="190" t="str" cm="1">
        <f t="array" ref="AB1019">_xlfn.IFS(Z1019=0,"",Z1019&gt;2.9,0,Z1019&gt;2.4,0.25,Z1019&gt;1.9,0.5,Z1019&gt;1.5,0.75,Z1019&lt;1.6,1)</f>
        <v/>
      </c>
      <c r="AC1019" s="191" t="str" cm="1">
        <f t="array" ref="AC1019">_xlfn.IFS(F1019=0," ",F1019="ALTERNATIVO","REVISAR",F1019="REGULAR","NO APLICA")</f>
        <v xml:space="preserve"> </v>
      </c>
      <c r="AD1019" s="192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205"/>
      <c r="S1020" s="92">
        <f t="shared" si="77"/>
        <v>0</v>
      </c>
      <c r="U1020" s="91">
        <f t="shared" si="81"/>
        <v>0</v>
      </c>
      <c r="V1020" s="91">
        <f t="shared" si="81"/>
        <v>0</v>
      </c>
      <c r="W1020" s="91">
        <f t="shared" si="81"/>
        <v>0</v>
      </c>
      <c r="X1020" s="91" t="str" cm="1">
        <f t="array" ref="X1020">IFERROR(_xlfn.IFS(W1020="E",1,W1020="G/2",$I$3/2,W1020="G/5",$I$3/5,W1020="G/10",$I$3/10,W1020="i",$I$3),"")</f>
        <v/>
      </c>
      <c r="Y1020" s="189">
        <f t="shared" si="78"/>
        <v>0</v>
      </c>
      <c r="Z1020" s="101">
        <f t="shared" si="79"/>
        <v>0</v>
      </c>
      <c r="AA1020" s="163" t="str">
        <f t="shared" si="80"/>
        <v/>
      </c>
      <c r="AB1020" s="190" t="str" cm="1">
        <f t="array" ref="AB1020">_xlfn.IFS(Z1020=0,"",Z1020&gt;2.9,0,Z1020&gt;2.4,0.25,Z1020&gt;1.9,0.5,Z1020&gt;1.5,0.75,Z1020&lt;1.6,1)</f>
        <v/>
      </c>
      <c r="AC1020" s="191" t="str" cm="1">
        <f t="array" ref="AC1020">_xlfn.IFS(F1020=0," ",F1020="ALTERNATIVO","REVISAR",F1020="REGULAR","NO APLICA")</f>
        <v xml:space="preserve"> </v>
      </c>
      <c r="AD1020" s="192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205"/>
      <c r="S1021" s="92">
        <f t="shared" si="77"/>
        <v>0</v>
      </c>
      <c r="U1021" s="91">
        <f t="shared" si="81"/>
        <v>0</v>
      </c>
      <c r="V1021" s="91">
        <f t="shared" si="81"/>
        <v>0</v>
      </c>
      <c r="W1021" s="91">
        <f t="shared" si="81"/>
        <v>0</v>
      </c>
      <c r="X1021" s="91" t="str" cm="1">
        <f t="array" ref="X1021">IFERROR(_xlfn.IFS(W1021="E",1,W1021="G/2",$I$3/2,W1021="G/5",$I$3/5,W1021="G/10",$I$3/10,W1021="i",$I$3),"")</f>
        <v/>
      </c>
      <c r="Y1021" s="189">
        <f t="shared" si="78"/>
        <v>0</v>
      </c>
      <c r="Z1021" s="101">
        <f t="shared" si="79"/>
        <v>0</v>
      </c>
      <c r="AA1021" s="163" t="str">
        <f t="shared" si="80"/>
        <v/>
      </c>
      <c r="AB1021" s="190" t="str" cm="1">
        <f t="array" ref="AB1021">_xlfn.IFS(Z1021=0,"",Z1021&gt;2.9,0,Z1021&gt;2.4,0.25,Z1021&gt;1.9,0.5,Z1021&gt;1.5,0.75,Z1021&lt;1.6,1)</f>
        <v/>
      </c>
      <c r="AC1021" s="191" t="str" cm="1">
        <f t="array" ref="AC1021">_xlfn.IFS(F1021=0," ",F1021="ALTERNATIVO","REVISAR",F1021="REGULAR","NO APLICA")</f>
        <v xml:space="preserve"> </v>
      </c>
      <c r="AD1021" s="192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205"/>
      <c r="S1022" s="92">
        <f t="shared" si="77"/>
        <v>0</v>
      </c>
      <c r="U1022" s="91">
        <f t="shared" si="81"/>
        <v>0</v>
      </c>
      <c r="V1022" s="91">
        <f t="shared" si="81"/>
        <v>0</v>
      </c>
      <c r="W1022" s="91">
        <f t="shared" si="81"/>
        <v>0</v>
      </c>
      <c r="X1022" s="91" t="str" cm="1">
        <f t="array" ref="X1022">IFERROR(_xlfn.IFS(W1022="E",1,W1022="G/2",$I$3/2,W1022="G/5",$I$3/5,W1022="G/10",$I$3/10,W1022="i",$I$3),"")</f>
        <v/>
      </c>
      <c r="Y1022" s="189">
        <f t="shared" si="78"/>
        <v>0</v>
      </c>
      <c r="Z1022" s="101">
        <f t="shared" si="79"/>
        <v>0</v>
      </c>
      <c r="AA1022" s="163" t="str">
        <f t="shared" si="80"/>
        <v/>
      </c>
      <c r="AB1022" s="190" t="str" cm="1">
        <f t="array" ref="AB1022">_xlfn.IFS(Z1022=0,"",Z1022&gt;2.9,0,Z1022&gt;2.4,0.25,Z1022&gt;1.9,0.5,Z1022&gt;1.5,0.75,Z1022&lt;1.6,1)</f>
        <v/>
      </c>
      <c r="AC1022" s="191" t="str" cm="1">
        <f t="array" ref="AC1022">_xlfn.IFS(F1022=0," ",F1022="ALTERNATIVO","REVISAR",F1022="REGULAR","NO APLICA")</f>
        <v xml:space="preserve"> </v>
      </c>
      <c r="AD1022" s="192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205"/>
      <c r="S1023" s="92">
        <f t="shared" si="77"/>
        <v>0</v>
      </c>
      <c r="U1023" s="91">
        <f t="shared" si="81"/>
        <v>0</v>
      </c>
      <c r="V1023" s="91">
        <f t="shared" si="81"/>
        <v>0</v>
      </c>
      <c r="W1023" s="91">
        <f t="shared" si="81"/>
        <v>0</v>
      </c>
      <c r="X1023" s="91" t="str" cm="1">
        <f t="array" ref="X1023">IFERROR(_xlfn.IFS(W1023="E",1,W1023="G/2",$I$3/2,W1023="G/5",$I$3/5,W1023="G/10",$I$3/10,W1023="i",$I$3),"")</f>
        <v/>
      </c>
      <c r="Y1023" s="189">
        <f t="shared" si="78"/>
        <v>0</v>
      </c>
      <c r="Z1023" s="101">
        <f t="shared" si="79"/>
        <v>0</v>
      </c>
      <c r="AA1023" s="163" t="str">
        <f t="shared" si="80"/>
        <v/>
      </c>
      <c r="AB1023" s="190" t="str" cm="1">
        <f t="array" ref="AB1023">_xlfn.IFS(Z1023=0,"",Z1023&gt;2.9,0,Z1023&gt;2.4,0.25,Z1023&gt;1.9,0.5,Z1023&gt;1.5,0.75,Z1023&lt;1.6,1)</f>
        <v/>
      </c>
      <c r="AC1023" s="191" t="str" cm="1">
        <f t="array" ref="AC1023">_xlfn.IFS(F1023=0," ",F1023="ALTERNATIVO","REVISAR",F1023="REGULAR","NO APLICA")</f>
        <v xml:space="preserve"> </v>
      </c>
      <c r="AD1023" s="192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205"/>
      <c r="S1024" s="92">
        <f t="shared" si="77"/>
        <v>0</v>
      </c>
      <c r="U1024" s="91">
        <f t="shared" si="81"/>
        <v>0</v>
      </c>
      <c r="V1024" s="91">
        <f t="shared" si="81"/>
        <v>0</v>
      </c>
      <c r="W1024" s="91">
        <f t="shared" si="81"/>
        <v>0</v>
      </c>
      <c r="X1024" s="91" t="str" cm="1">
        <f t="array" ref="X1024">IFERROR(_xlfn.IFS(W1024="E",1,W1024="G/2",$I$3/2,W1024="G/5",$I$3/5,W1024="G/10",$I$3/10,W1024="i",$I$3),"")</f>
        <v/>
      </c>
      <c r="Y1024" s="189">
        <f t="shared" si="78"/>
        <v>0</v>
      </c>
      <c r="Z1024" s="101">
        <f t="shared" si="79"/>
        <v>0</v>
      </c>
      <c r="AA1024" s="163" t="str">
        <f t="shared" si="80"/>
        <v/>
      </c>
      <c r="AB1024" s="190" t="str" cm="1">
        <f t="array" ref="AB1024">_xlfn.IFS(Z1024=0,"",Z1024&gt;2.9,0,Z1024&gt;2.4,0.25,Z1024&gt;1.9,0.5,Z1024&gt;1.5,0.75,Z1024&lt;1.6,1)</f>
        <v/>
      </c>
      <c r="AC1024" s="191" t="str" cm="1">
        <f t="array" ref="AC1024">_xlfn.IFS(F1024=0," ",F1024="ALTERNATIVO","REVISAR",F1024="REGULAR","NO APLICA")</f>
        <v xml:space="preserve"> </v>
      </c>
      <c r="AD1024" s="192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205"/>
      <c r="S1025" s="92">
        <f t="shared" si="77"/>
        <v>0</v>
      </c>
      <c r="U1025" s="91">
        <f t="shared" si="81"/>
        <v>0</v>
      </c>
      <c r="V1025" s="91">
        <f t="shared" si="81"/>
        <v>0</v>
      </c>
      <c r="W1025" s="91">
        <f t="shared" si="81"/>
        <v>0</v>
      </c>
      <c r="X1025" s="91" t="str" cm="1">
        <f t="array" ref="X1025">IFERROR(_xlfn.IFS(W1025="E",1,W1025="G/2",$I$3/2,W1025="G/5",$I$3/5,W1025="G/10",$I$3/10,W1025="i",$I$3),"")</f>
        <v/>
      </c>
      <c r="Y1025" s="189">
        <f t="shared" si="78"/>
        <v>0</v>
      </c>
      <c r="Z1025" s="101">
        <f t="shared" si="79"/>
        <v>0</v>
      </c>
      <c r="AA1025" s="163" t="str">
        <f t="shared" si="80"/>
        <v/>
      </c>
      <c r="AB1025" s="190" t="str" cm="1">
        <f t="array" ref="AB1025">_xlfn.IFS(Z1025=0,"",Z1025&gt;2.9,0,Z1025&gt;2.4,0.25,Z1025&gt;1.9,0.5,Z1025&gt;1.5,0.75,Z1025&lt;1.6,1)</f>
        <v/>
      </c>
      <c r="AC1025" s="191" t="str" cm="1">
        <f t="array" ref="AC1025">_xlfn.IFS(F1025=0," ",F1025="ALTERNATIVO","REVISAR",F1025="REGULAR","NO APLICA")</f>
        <v xml:space="preserve"> </v>
      </c>
      <c r="AD1025" s="192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205"/>
      <c r="S1026" s="92">
        <f t="shared" si="77"/>
        <v>0</v>
      </c>
      <c r="U1026" s="91">
        <f t="shared" si="81"/>
        <v>0</v>
      </c>
      <c r="V1026" s="91">
        <f t="shared" si="81"/>
        <v>0</v>
      </c>
      <c r="W1026" s="91">
        <f t="shared" si="81"/>
        <v>0</v>
      </c>
      <c r="X1026" s="91" t="str" cm="1">
        <f t="array" ref="X1026">IFERROR(_xlfn.IFS(W1026="E",1,W1026="G/2",$I$3/2,W1026="G/5",$I$3/5,W1026="G/10",$I$3/10,W1026="i",$I$3),"")</f>
        <v/>
      </c>
      <c r="Y1026" s="189">
        <f t="shared" si="78"/>
        <v>0</v>
      </c>
      <c r="Z1026" s="101">
        <f t="shared" si="79"/>
        <v>0</v>
      </c>
      <c r="AA1026" s="163" t="str">
        <f t="shared" si="80"/>
        <v/>
      </c>
      <c r="AB1026" s="190" t="str" cm="1">
        <f t="array" ref="AB1026">_xlfn.IFS(Z1026=0,"",Z1026&gt;2.9,0,Z1026&gt;2.4,0.25,Z1026&gt;1.9,0.5,Z1026&gt;1.5,0.75,Z1026&lt;1.6,1)</f>
        <v/>
      </c>
      <c r="AC1026" s="191" t="str" cm="1">
        <f t="array" ref="AC1026">_xlfn.IFS(F1026=0," ",F1026="ALTERNATIVO","REVISAR",F1026="REGULAR","NO APLICA")</f>
        <v xml:space="preserve"> </v>
      </c>
      <c r="AD1026" s="192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205"/>
      <c r="S1027" s="92">
        <f t="shared" si="77"/>
        <v>0</v>
      </c>
      <c r="U1027" s="91">
        <f t="shared" si="81"/>
        <v>0</v>
      </c>
      <c r="V1027" s="91">
        <f t="shared" si="81"/>
        <v>0</v>
      </c>
      <c r="W1027" s="91">
        <f t="shared" si="81"/>
        <v>0</v>
      </c>
      <c r="X1027" s="91" t="str" cm="1">
        <f t="array" ref="X1027">IFERROR(_xlfn.IFS(W1027="E",1,W1027="G/2",$I$3/2,W1027="G/5",$I$3/5,W1027="G/10",$I$3/10,W1027="i",$I$3),"")</f>
        <v/>
      </c>
      <c r="Y1027" s="189">
        <f t="shared" si="78"/>
        <v>0</v>
      </c>
      <c r="Z1027" s="101">
        <f t="shared" si="79"/>
        <v>0</v>
      </c>
      <c r="AA1027" s="163" t="str">
        <f t="shared" si="80"/>
        <v/>
      </c>
      <c r="AB1027" s="190" t="str" cm="1">
        <f t="array" ref="AB1027">_xlfn.IFS(Z1027=0,"",Z1027&gt;2.9,0,Z1027&gt;2.4,0.25,Z1027&gt;1.9,0.5,Z1027&gt;1.5,0.75,Z1027&lt;1.6,1)</f>
        <v/>
      </c>
      <c r="AC1027" s="191" t="str" cm="1">
        <f t="array" ref="AC1027">_xlfn.IFS(F1027=0," ",F1027="ALTERNATIVO","REVISAR",F1027="REGULAR","NO APLICA")</f>
        <v xml:space="preserve"> </v>
      </c>
      <c r="AD1027" s="192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205"/>
      <c r="S1028" s="92">
        <f t="shared" si="77"/>
        <v>0</v>
      </c>
      <c r="U1028" s="91">
        <f t="shared" si="81"/>
        <v>0</v>
      </c>
      <c r="V1028" s="91">
        <f t="shared" si="81"/>
        <v>0</v>
      </c>
      <c r="W1028" s="91">
        <f t="shared" si="81"/>
        <v>0</v>
      </c>
      <c r="X1028" s="91" t="str" cm="1">
        <f t="array" ref="X1028">IFERROR(_xlfn.IFS(W1028="E",1,W1028="G/2",$I$3/2,W1028="G/5",$I$3/5,W1028="G/10",$I$3/10,W1028="i",$I$3),"")</f>
        <v/>
      </c>
      <c r="Y1028" s="189">
        <f t="shared" si="78"/>
        <v>0</v>
      </c>
      <c r="Z1028" s="101">
        <f t="shared" si="79"/>
        <v>0</v>
      </c>
      <c r="AA1028" s="163" t="str">
        <f t="shared" si="80"/>
        <v/>
      </c>
      <c r="AB1028" s="190" t="str" cm="1">
        <f t="array" ref="AB1028">_xlfn.IFS(Z1028=0,"",Z1028&gt;2.9,0,Z1028&gt;2.4,0.25,Z1028&gt;1.9,0.5,Z1028&gt;1.5,0.75,Z1028&lt;1.6,1)</f>
        <v/>
      </c>
      <c r="AC1028" s="191" t="str" cm="1">
        <f t="array" ref="AC1028">_xlfn.IFS(F1028=0," ",F1028="ALTERNATIVO","REVISAR",F1028="REGULAR","NO APLICA")</f>
        <v xml:space="preserve"> </v>
      </c>
      <c r="AD1028" s="192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205"/>
      <c r="S1029" s="92">
        <f t="shared" si="77"/>
        <v>0</v>
      </c>
      <c r="U1029" s="91">
        <f t="shared" si="81"/>
        <v>0</v>
      </c>
      <c r="V1029" s="91">
        <f t="shared" si="81"/>
        <v>0</v>
      </c>
      <c r="W1029" s="91">
        <f t="shared" si="81"/>
        <v>0</v>
      </c>
      <c r="X1029" s="91" t="str" cm="1">
        <f t="array" ref="X1029">IFERROR(_xlfn.IFS(W1029="E",1,W1029="G/2",$I$3/2,W1029="G/5",$I$3/5,W1029="G/10",$I$3/10,W1029="i",$I$3),"")</f>
        <v/>
      </c>
      <c r="Y1029" s="189">
        <f t="shared" si="78"/>
        <v>0</v>
      </c>
      <c r="Z1029" s="101">
        <f t="shared" si="79"/>
        <v>0</v>
      </c>
      <c r="AA1029" s="163" t="str">
        <f t="shared" si="80"/>
        <v/>
      </c>
      <c r="AB1029" s="190" t="str" cm="1">
        <f t="array" ref="AB1029">_xlfn.IFS(Z1029=0,"",Z1029&gt;2.9,0,Z1029&gt;2.4,0.25,Z1029&gt;1.9,0.5,Z1029&gt;1.5,0.75,Z1029&lt;1.6,1)</f>
        <v/>
      </c>
      <c r="AC1029" s="191" t="str" cm="1">
        <f t="array" ref="AC1029">_xlfn.IFS(F1029=0," ",F1029="ALTERNATIVO","REVISAR",F1029="REGULAR","NO APLICA")</f>
        <v xml:space="preserve"> </v>
      </c>
      <c r="AD1029" s="192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205"/>
      <c r="S1030" s="92">
        <f t="shared" si="77"/>
        <v>0</v>
      </c>
      <c r="U1030" s="91">
        <f t="shared" si="81"/>
        <v>0</v>
      </c>
      <c r="V1030" s="91">
        <f t="shared" si="81"/>
        <v>0</v>
      </c>
      <c r="W1030" s="91">
        <f t="shared" si="81"/>
        <v>0</v>
      </c>
      <c r="X1030" s="91" t="str" cm="1">
        <f t="array" ref="X1030">IFERROR(_xlfn.IFS(W1030="E",1,W1030="G/2",$I$3/2,W1030="G/5",$I$3/5,W1030="G/10",$I$3/10,W1030="i",$I$3),"")</f>
        <v/>
      </c>
      <c r="Y1030" s="189">
        <f t="shared" si="78"/>
        <v>0</v>
      </c>
      <c r="Z1030" s="101">
        <f t="shared" si="79"/>
        <v>0</v>
      </c>
      <c r="AA1030" s="163" t="str">
        <f t="shared" si="80"/>
        <v/>
      </c>
      <c r="AB1030" s="190" t="str" cm="1">
        <f t="array" ref="AB1030">_xlfn.IFS(Z1030=0,"",Z1030&gt;2.9,0,Z1030&gt;2.4,0.25,Z1030&gt;1.9,0.5,Z1030&gt;1.5,0.75,Z1030&lt;1.6,1)</f>
        <v/>
      </c>
      <c r="AC1030" s="191" t="str" cm="1">
        <f t="array" ref="AC1030">_xlfn.IFS(F1030=0," ",F1030="ALTERNATIVO","REVISAR",F1030="REGULAR","NO APLICA")</f>
        <v xml:space="preserve"> </v>
      </c>
      <c r="AD1030" s="192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205"/>
      <c r="S1031" s="92">
        <f t="shared" si="77"/>
        <v>0</v>
      </c>
      <c r="U1031" s="91">
        <f t="shared" si="81"/>
        <v>0</v>
      </c>
      <c r="V1031" s="91">
        <f t="shared" si="81"/>
        <v>0</v>
      </c>
      <c r="W1031" s="91">
        <f t="shared" si="81"/>
        <v>0</v>
      </c>
      <c r="X1031" s="91" t="str" cm="1">
        <f t="array" ref="X1031">IFERROR(_xlfn.IFS(W1031="E",1,W1031="G/2",$I$3/2,W1031="G/5",$I$3/5,W1031="G/10",$I$3/10,W1031="i",$I$3),"")</f>
        <v/>
      </c>
      <c r="Y1031" s="189">
        <f t="shared" si="78"/>
        <v>0</v>
      </c>
      <c r="Z1031" s="101">
        <f t="shared" si="79"/>
        <v>0</v>
      </c>
      <c r="AA1031" s="163" t="str">
        <f t="shared" si="80"/>
        <v/>
      </c>
      <c r="AB1031" s="190" t="str" cm="1">
        <f t="array" ref="AB1031">_xlfn.IFS(Z1031=0,"",Z1031&gt;2.9,0,Z1031&gt;2.4,0.25,Z1031&gt;1.9,0.5,Z1031&gt;1.5,0.75,Z1031&lt;1.6,1)</f>
        <v/>
      </c>
      <c r="AC1031" s="191" t="str" cm="1">
        <f t="array" ref="AC1031">_xlfn.IFS(F1031=0," ",F1031="ALTERNATIVO","REVISAR",F1031="REGULAR","NO APLICA")</f>
        <v xml:space="preserve"> </v>
      </c>
      <c r="AD1031" s="192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205"/>
      <c r="S1032" s="92">
        <f t="shared" si="77"/>
        <v>0</v>
      </c>
      <c r="U1032" s="91">
        <f t="shared" si="81"/>
        <v>0</v>
      </c>
      <c r="V1032" s="91">
        <f t="shared" si="81"/>
        <v>0</v>
      </c>
      <c r="W1032" s="91">
        <f t="shared" si="81"/>
        <v>0</v>
      </c>
      <c r="X1032" s="91" t="str" cm="1">
        <f t="array" ref="X1032">IFERROR(_xlfn.IFS(W1032="E",1,W1032="G/2",$I$3/2,W1032="G/5",$I$3/5,W1032="G/10",$I$3/10,W1032="i",$I$3),"")</f>
        <v/>
      </c>
      <c r="Y1032" s="189">
        <f t="shared" si="78"/>
        <v>0</v>
      </c>
      <c r="Z1032" s="101">
        <f t="shared" si="79"/>
        <v>0</v>
      </c>
      <c r="AA1032" s="163" t="str">
        <f t="shared" si="80"/>
        <v/>
      </c>
      <c r="AB1032" s="190" t="str" cm="1">
        <f t="array" ref="AB1032">_xlfn.IFS(Z1032=0,"",Z1032&gt;2.9,0,Z1032&gt;2.4,0.25,Z1032&gt;1.9,0.5,Z1032&gt;1.5,0.75,Z1032&lt;1.6,1)</f>
        <v/>
      </c>
      <c r="AC1032" s="191" t="str" cm="1">
        <f t="array" ref="AC1032">_xlfn.IFS(F1032=0," ",F1032="ALTERNATIVO","REVISAR",F1032="REGULAR","NO APLICA")</f>
        <v xml:space="preserve"> </v>
      </c>
      <c r="AD1032" s="192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205"/>
      <c r="S1033" s="92">
        <f t="shared" si="77"/>
        <v>0</v>
      </c>
      <c r="U1033" s="91">
        <f t="shared" si="81"/>
        <v>0</v>
      </c>
      <c r="V1033" s="91">
        <f t="shared" si="81"/>
        <v>0</v>
      </c>
      <c r="W1033" s="91">
        <f t="shared" si="81"/>
        <v>0</v>
      </c>
      <c r="X1033" s="91" t="str" cm="1">
        <f t="array" ref="X1033">IFERROR(_xlfn.IFS(W1033="E",1,W1033="G/2",$I$3/2,W1033="G/5",$I$3/5,W1033="G/10",$I$3/10,W1033="i",$I$3),"")</f>
        <v/>
      </c>
      <c r="Y1033" s="189">
        <f t="shared" si="78"/>
        <v>0</v>
      </c>
      <c r="Z1033" s="101">
        <f t="shared" si="79"/>
        <v>0</v>
      </c>
      <c r="AA1033" s="163" t="str">
        <f t="shared" si="80"/>
        <v/>
      </c>
      <c r="AB1033" s="190" t="str" cm="1">
        <f t="array" ref="AB1033">_xlfn.IFS(Z1033=0,"",Z1033&gt;2.9,0,Z1033&gt;2.4,0.25,Z1033&gt;1.9,0.5,Z1033&gt;1.5,0.75,Z1033&lt;1.6,1)</f>
        <v/>
      </c>
      <c r="AC1033" s="191" t="str" cm="1">
        <f t="array" ref="AC1033">_xlfn.IFS(F1033=0," ",F1033="ALTERNATIVO","REVISAR",F1033="REGULAR","NO APLICA")</f>
        <v xml:space="preserve"> </v>
      </c>
      <c r="AD1033" s="192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205"/>
      <c r="S1034" s="92">
        <f t="shared" si="77"/>
        <v>0</v>
      </c>
      <c r="U1034" s="91">
        <f t="shared" si="81"/>
        <v>0</v>
      </c>
      <c r="V1034" s="91">
        <f t="shared" si="81"/>
        <v>0</v>
      </c>
      <c r="W1034" s="91">
        <f t="shared" si="81"/>
        <v>0</v>
      </c>
      <c r="X1034" s="91" t="str" cm="1">
        <f t="array" ref="X1034">IFERROR(_xlfn.IFS(W1034="E",1,W1034="G/2",$I$3/2,W1034="G/5",$I$3/5,W1034="G/10",$I$3/10,W1034="i",$I$3),"")</f>
        <v/>
      </c>
      <c r="Y1034" s="189">
        <f t="shared" si="78"/>
        <v>0</v>
      </c>
      <c r="Z1034" s="101">
        <f t="shared" si="79"/>
        <v>0</v>
      </c>
      <c r="AA1034" s="163" t="str">
        <f t="shared" si="80"/>
        <v/>
      </c>
      <c r="AB1034" s="190" t="str" cm="1">
        <f t="array" ref="AB1034">_xlfn.IFS(Z1034=0,"",Z1034&gt;2.9,0,Z1034&gt;2.4,0.25,Z1034&gt;1.9,0.5,Z1034&gt;1.5,0.75,Z1034&lt;1.6,1)</f>
        <v/>
      </c>
      <c r="AC1034" s="191" t="str" cm="1">
        <f t="array" ref="AC1034">_xlfn.IFS(F1034=0," ",F1034="ALTERNATIVO","REVISAR",F1034="REGULAR","NO APLICA")</f>
        <v xml:space="preserve"> </v>
      </c>
      <c r="AD1034" s="192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205"/>
      <c r="S1035" s="92">
        <f t="shared" si="77"/>
        <v>0</v>
      </c>
      <c r="U1035" s="91">
        <f t="shared" si="81"/>
        <v>0</v>
      </c>
      <c r="V1035" s="91">
        <f t="shared" si="81"/>
        <v>0</v>
      </c>
      <c r="W1035" s="91">
        <f t="shared" si="81"/>
        <v>0</v>
      </c>
      <c r="X1035" s="91" t="str" cm="1">
        <f t="array" ref="X1035">IFERROR(_xlfn.IFS(W1035="E",1,W1035="G/2",$I$3/2,W1035="G/5",$I$3/5,W1035="G/10",$I$3/10,W1035="i",$I$3),"")</f>
        <v/>
      </c>
      <c r="Y1035" s="189">
        <f t="shared" si="78"/>
        <v>0</v>
      </c>
      <c r="Z1035" s="101">
        <f t="shared" si="79"/>
        <v>0</v>
      </c>
      <c r="AA1035" s="163" t="str">
        <f t="shared" si="80"/>
        <v/>
      </c>
      <c r="AB1035" s="190" t="str" cm="1">
        <f t="array" ref="AB1035">_xlfn.IFS(Z1035=0,"",Z1035&gt;2.9,0,Z1035&gt;2.4,0.25,Z1035&gt;1.9,0.5,Z1035&gt;1.5,0.75,Z1035&lt;1.6,1)</f>
        <v/>
      </c>
      <c r="AC1035" s="191" t="str" cm="1">
        <f t="array" ref="AC1035">_xlfn.IFS(F1035=0," ",F1035="ALTERNATIVO","REVISAR",F1035="REGULAR","NO APLICA")</f>
        <v xml:space="preserve"> </v>
      </c>
      <c r="AD1035" s="192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205"/>
      <c r="S1036" s="92">
        <f t="shared" ref="S1036:S1099" si="82">IFERROR(A1036,"")</f>
        <v>0</v>
      </c>
      <c r="U1036" s="91">
        <f t="shared" si="81"/>
        <v>0</v>
      </c>
      <c r="V1036" s="91">
        <f t="shared" si="81"/>
        <v>0</v>
      </c>
      <c r="W1036" s="91">
        <f t="shared" si="81"/>
        <v>0</v>
      </c>
      <c r="X1036" s="91" t="str" cm="1">
        <f t="array" ref="X1036">IFERROR(_xlfn.IFS(W1036="E",1,W1036="G/2",$I$3/2,W1036="G/5",$I$3/5,W1036="G/10",$I$3/10,W1036="i",$I$3),"")</f>
        <v/>
      </c>
      <c r="Y1036" s="189">
        <f t="shared" ref="Y1036:Y1099" si="83">IFERROR(H1036,"")</f>
        <v>0</v>
      </c>
      <c r="Z1036" s="101">
        <f t="shared" ref="Z1036:Z1099" si="84">IFERROR(Y1036/X1036,0)</f>
        <v>0</v>
      </c>
      <c r="AA1036" s="163" t="str">
        <f t="shared" si="80"/>
        <v/>
      </c>
      <c r="AB1036" s="190" t="str" cm="1">
        <f t="array" ref="AB1036">_xlfn.IFS(Z1036=0,"",Z1036&gt;2.9,0,Z1036&gt;2.4,0.25,Z1036&gt;1.9,0.5,Z1036&gt;1.5,0.75,Z1036&lt;1.6,1)</f>
        <v/>
      </c>
      <c r="AC1036" s="191" t="str" cm="1">
        <f t="array" ref="AC1036">_xlfn.IFS(F1036=0," ",F1036="ALTERNATIVO","REVISAR",F1036="REGULAR","NO APLICA")</f>
        <v xml:space="preserve"> </v>
      </c>
      <c r="AD1036" s="192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205"/>
      <c r="S1037" s="92">
        <f t="shared" si="82"/>
        <v>0</v>
      </c>
      <c r="U1037" s="91">
        <f t="shared" si="81"/>
        <v>0</v>
      </c>
      <c r="V1037" s="91">
        <f t="shared" si="81"/>
        <v>0</v>
      </c>
      <c r="W1037" s="91">
        <f t="shared" si="81"/>
        <v>0</v>
      </c>
      <c r="X1037" s="91" t="str" cm="1">
        <f t="array" ref="X1037">IFERROR(_xlfn.IFS(W1037="E",1,W1037="G/2",$I$3/2,W1037="G/5",$I$3/5,W1037="G/10",$I$3/10,W1037="i",$I$3),"")</f>
        <v/>
      </c>
      <c r="Y1037" s="189">
        <f t="shared" si="83"/>
        <v>0</v>
      </c>
      <c r="Z1037" s="101">
        <f t="shared" si="84"/>
        <v>0</v>
      </c>
      <c r="AA1037" s="163" t="str">
        <f t="shared" si="80"/>
        <v/>
      </c>
      <c r="AB1037" s="190" t="str" cm="1">
        <f t="array" ref="AB1037">_xlfn.IFS(Z1037=0,"",Z1037&gt;2.9,0,Z1037&gt;2.4,0.25,Z1037&gt;1.9,0.5,Z1037&gt;1.5,0.75,Z1037&lt;1.6,1)</f>
        <v/>
      </c>
      <c r="AC1037" s="191" t="str" cm="1">
        <f t="array" ref="AC1037">_xlfn.IFS(F1037=0," ",F1037="ALTERNATIVO","REVISAR",F1037="REGULAR","NO APLICA")</f>
        <v xml:space="preserve"> </v>
      </c>
      <c r="AD1037" s="192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205"/>
      <c r="S1038" s="92">
        <f t="shared" si="82"/>
        <v>0</v>
      </c>
      <c r="U1038" s="91">
        <f t="shared" si="81"/>
        <v>0</v>
      </c>
      <c r="V1038" s="91">
        <f t="shared" si="81"/>
        <v>0</v>
      </c>
      <c r="W1038" s="91">
        <f t="shared" si="81"/>
        <v>0</v>
      </c>
      <c r="X1038" s="91" t="str" cm="1">
        <f t="array" ref="X1038">IFERROR(_xlfn.IFS(W1038="E",1,W1038="G/2",$I$3/2,W1038="G/5",$I$3/5,W1038="G/10",$I$3/10,W1038="i",$I$3),"")</f>
        <v/>
      </c>
      <c r="Y1038" s="189">
        <f t="shared" si="83"/>
        <v>0</v>
      </c>
      <c r="Z1038" s="101">
        <f t="shared" si="84"/>
        <v>0</v>
      </c>
      <c r="AA1038" s="163" t="str">
        <f t="shared" si="80"/>
        <v/>
      </c>
      <c r="AB1038" s="190" t="str" cm="1">
        <f t="array" ref="AB1038">_xlfn.IFS(Z1038=0,"",Z1038&gt;2.9,0,Z1038&gt;2.4,0.25,Z1038&gt;1.9,0.5,Z1038&gt;1.5,0.75,Z1038&lt;1.6,1)</f>
        <v/>
      </c>
      <c r="AC1038" s="191" t="str" cm="1">
        <f t="array" ref="AC1038">_xlfn.IFS(F1038=0," ",F1038="ALTERNATIVO","REVISAR",F1038="REGULAR","NO APLICA")</f>
        <v xml:space="preserve"> </v>
      </c>
      <c r="AD1038" s="192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205"/>
      <c r="S1039" s="92">
        <f t="shared" si="82"/>
        <v>0</v>
      </c>
      <c r="U1039" s="91">
        <f t="shared" si="81"/>
        <v>0</v>
      </c>
      <c r="V1039" s="91">
        <f t="shared" si="81"/>
        <v>0</v>
      </c>
      <c r="W1039" s="91">
        <f t="shared" si="81"/>
        <v>0</v>
      </c>
      <c r="X1039" s="91" t="str" cm="1">
        <f t="array" ref="X1039">IFERROR(_xlfn.IFS(W1039="E",1,W1039="G/2",$I$3/2,W1039="G/5",$I$3/5,W1039="G/10",$I$3/10,W1039="i",$I$3),"")</f>
        <v/>
      </c>
      <c r="Y1039" s="189">
        <f t="shared" si="83"/>
        <v>0</v>
      </c>
      <c r="Z1039" s="101">
        <f t="shared" si="84"/>
        <v>0</v>
      </c>
      <c r="AA1039" s="163" t="str">
        <f t="shared" si="80"/>
        <v/>
      </c>
      <c r="AB1039" s="190" t="str" cm="1">
        <f t="array" ref="AB1039">_xlfn.IFS(Z1039=0,"",Z1039&gt;2.9,0,Z1039&gt;2.4,0.25,Z1039&gt;1.9,0.5,Z1039&gt;1.5,0.75,Z1039&lt;1.6,1)</f>
        <v/>
      </c>
      <c r="AC1039" s="191" t="str" cm="1">
        <f t="array" ref="AC1039">_xlfn.IFS(F1039=0," ",F1039="ALTERNATIVO","REVISAR",F1039="REGULAR","NO APLICA")</f>
        <v xml:space="preserve"> </v>
      </c>
      <c r="AD1039" s="192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205"/>
      <c r="S1040" s="92">
        <f t="shared" si="82"/>
        <v>0</v>
      </c>
      <c r="U1040" s="91">
        <f t="shared" si="81"/>
        <v>0</v>
      </c>
      <c r="V1040" s="91">
        <f t="shared" si="81"/>
        <v>0</v>
      </c>
      <c r="W1040" s="91">
        <f t="shared" si="81"/>
        <v>0</v>
      </c>
      <c r="X1040" s="91" t="str" cm="1">
        <f t="array" ref="X1040">IFERROR(_xlfn.IFS(W1040="E",1,W1040="G/2",$I$3/2,W1040="G/5",$I$3/5,W1040="G/10",$I$3/10,W1040="i",$I$3),"")</f>
        <v/>
      </c>
      <c r="Y1040" s="189">
        <f t="shared" si="83"/>
        <v>0</v>
      </c>
      <c r="Z1040" s="101">
        <f t="shared" si="84"/>
        <v>0</v>
      </c>
      <c r="AA1040" s="163" t="str">
        <f t="shared" si="80"/>
        <v/>
      </c>
      <c r="AB1040" s="190" t="str" cm="1">
        <f t="array" ref="AB1040">_xlfn.IFS(Z1040=0,"",Z1040&gt;2.9,0,Z1040&gt;2.4,0.25,Z1040&gt;1.9,0.5,Z1040&gt;1.5,0.75,Z1040&lt;1.6,1)</f>
        <v/>
      </c>
      <c r="AC1040" s="191" t="str" cm="1">
        <f t="array" ref="AC1040">_xlfn.IFS(F1040=0," ",F1040="ALTERNATIVO","REVISAR",F1040="REGULAR","NO APLICA")</f>
        <v xml:space="preserve"> </v>
      </c>
      <c r="AD1040" s="192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205"/>
      <c r="S1041" s="92">
        <f t="shared" si="82"/>
        <v>0</v>
      </c>
      <c r="U1041" s="91">
        <f t="shared" si="81"/>
        <v>0</v>
      </c>
      <c r="V1041" s="91">
        <f t="shared" si="81"/>
        <v>0</v>
      </c>
      <c r="W1041" s="91">
        <f t="shared" si="81"/>
        <v>0</v>
      </c>
      <c r="X1041" s="91" t="str" cm="1">
        <f t="array" ref="X1041">IFERROR(_xlfn.IFS(W1041="E",1,W1041="G/2",$I$3/2,W1041="G/5",$I$3/5,W1041="G/10",$I$3/10,W1041="i",$I$3),"")</f>
        <v/>
      </c>
      <c r="Y1041" s="189">
        <f t="shared" si="83"/>
        <v>0</v>
      </c>
      <c r="Z1041" s="101">
        <f t="shared" si="84"/>
        <v>0</v>
      </c>
      <c r="AA1041" s="163" t="str">
        <f t="shared" si="80"/>
        <v/>
      </c>
      <c r="AB1041" s="190" t="str" cm="1">
        <f t="array" ref="AB1041">_xlfn.IFS(Z1041=0,"",Z1041&gt;2.9,0,Z1041&gt;2.4,0.25,Z1041&gt;1.9,0.5,Z1041&gt;1.5,0.75,Z1041&lt;1.6,1)</f>
        <v/>
      </c>
      <c r="AC1041" s="191" t="str" cm="1">
        <f t="array" ref="AC1041">_xlfn.IFS(F1041=0," ",F1041="ALTERNATIVO","REVISAR",F1041="REGULAR","NO APLICA")</f>
        <v xml:space="preserve"> </v>
      </c>
      <c r="AD1041" s="192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205"/>
      <c r="S1042" s="92">
        <f t="shared" si="82"/>
        <v>0</v>
      </c>
      <c r="U1042" s="91">
        <f t="shared" si="81"/>
        <v>0</v>
      </c>
      <c r="V1042" s="91">
        <f t="shared" si="81"/>
        <v>0</v>
      </c>
      <c r="W1042" s="91">
        <f t="shared" si="81"/>
        <v>0</v>
      </c>
      <c r="X1042" s="91" t="str" cm="1">
        <f t="array" ref="X1042">IFERROR(_xlfn.IFS(W1042="E",1,W1042="G/2",$I$3/2,W1042="G/5",$I$3/5,W1042="G/10",$I$3/10,W1042="i",$I$3),"")</f>
        <v/>
      </c>
      <c r="Y1042" s="189">
        <f t="shared" si="83"/>
        <v>0</v>
      </c>
      <c r="Z1042" s="101">
        <f t="shared" si="84"/>
        <v>0</v>
      </c>
      <c r="AA1042" s="163" t="str">
        <f t="shared" si="80"/>
        <v/>
      </c>
      <c r="AB1042" s="190" t="str" cm="1">
        <f t="array" ref="AB1042">_xlfn.IFS(Z1042=0,"",Z1042&gt;2.9,0,Z1042&gt;2.4,0.25,Z1042&gt;1.9,0.5,Z1042&gt;1.5,0.75,Z1042&lt;1.6,1)</f>
        <v/>
      </c>
      <c r="AC1042" s="191" t="str" cm="1">
        <f t="array" ref="AC1042">_xlfn.IFS(F1042=0," ",F1042="ALTERNATIVO","REVISAR",F1042="REGULAR","NO APLICA")</f>
        <v xml:space="preserve"> </v>
      </c>
      <c r="AD1042" s="192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205"/>
      <c r="S1043" s="92">
        <f t="shared" si="82"/>
        <v>0</v>
      </c>
      <c r="U1043" s="91">
        <f t="shared" si="81"/>
        <v>0</v>
      </c>
      <c r="V1043" s="91">
        <f t="shared" si="81"/>
        <v>0</v>
      </c>
      <c r="W1043" s="91">
        <f t="shared" si="81"/>
        <v>0</v>
      </c>
      <c r="X1043" s="91" t="str" cm="1">
        <f t="array" ref="X1043">IFERROR(_xlfn.IFS(W1043="E",1,W1043="G/2",$I$3/2,W1043="G/5",$I$3/5,W1043="G/10",$I$3/10,W1043="i",$I$3),"")</f>
        <v/>
      </c>
      <c r="Y1043" s="189">
        <f t="shared" si="83"/>
        <v>0</v>
      </c>
      <c r="Z1043" s="101">
        <f t="shared" si="84"/>
        <v>0</v>
      </c>
      <c r="AA1043" s="163" t="str">
        <f t="shared" si="80"/>
        <v/>
      </c>
      <c r="AB1043" s="190" t="str" cm="1">
        <f t="array" ref="AB1043">_xlfn.IFS(Z1043=0,"",Z1043&gt;2.9,0,Z1043&gt;2.4,0.25,Z1043&gt;1.9,0.5,Z1043&gt;1.5,0.75,Z1043&lt;1.6,1)</f>
        <v/>
      </c>
      <c r="AC1043" s="191" t="str" cm="1">
        <f t="array" ref="AC1043">_xlfn.IFS(F1043=0," ",F1043="ALTERNATIVO","REVISAR",F1043="REGULAR","NO APLICA")</f>
        <v xml:space="preserve"> </v>
      </c>
      <c r="AD1043" s="192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205"/>
      <c r="S1044" s="92">
        <f t="shared" si="82"/>
        <v>0</v>
      </c>
      <c r="U1044" s="91">
        <f t="shared" si="81"/>
        <v>0</v>
      </c>
      <c r="V1044" s="91">
        <f t="shared" si="81"/>
        <v>0</v>
      </c>
      <c r="W1044" s="91">
        <f t="shared" si="81"/>
        <v>0</v>
      </c>
      <c r="X1044" s="91" t="str" cm="1">
        <f t="array" ref="X1044">IFERROR(_xlfn.IFS(W1044="E",1,W1044="G/2",$I$3/2,W1044="G/5",$I$3/5,W1044="G/10",$I$3/10,W1044="i",$I$3),"")</f>
        <v/>
      </c>
      <c r="Y1044" s="189">
        <f t="shared" si="83"/>
        <v>0</v>
      </c>
      <c r="Z1044" s="101">
        <f t="shared" si="84"/>
        <v>0</v>
      </c>
      <c r="AA1044" s="163" t="str">
        <f t="shared" si="80"/>
        <v/>
      </c>
      <c r="AB1044" s="190" t="str" cm="1">
        <f t="array" ref="AB1044">_xlfn.IFS(Z1044=0,"",Z1044&gt;2.9,0,Z1044&gt;2.4,0.25,Z1044&gt;1.9,0.5,Z1044&gt;1.5,0.75,Z1044&lt;1.6,1)</f>
        <v/>
      </c>
      <c r="AC1044" s="191" t="str" cm="1">
        <f t="array" ref="AC1044">_xlfn.IFS(F1044=0," ",F1044="ALTERNATIVO","REVISAR",F1044="REGULAR","NO APLICA")</f>
        <v xml:space="preserve"> </v>
      </c>
      <c r="AD1044" s="192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205"/>
      <c r="S1045" s="92">
        <f t="shared" si="82"/>
        <v>0</v>
      </c>
      <c r="U1045" s="91">
        <f t="shared" si="81"/>
        <v>0</v>
      </c>
      <c r="V1045" s="91">
        <f t="shared" si="81"/>
        <v>0</v>
      </c>
      <c r="W1045" s="91">
        <f t="shared" si="81"/>
        <v>0</v>
      </c>
      <c r="X1045" s="91" t="str" cm="1">
        <f t="array" ref="X1045">IFERROR(_xlfn.IFS(W1045="E",1,W1045="G/2",$I$3/2,W1045="G/5",$I$3/5,W1045="G/10",$I$3/10,W1045="i",$I$3),"")</f>
        <v/>
      </c>
      <c r="Y1045" s="189">
        <f t="shared" si="83"/>
        <v>0</v>
      </c>
      <c r="Z1045" s="101">
        <f t="shared" si="84"/>
        <v>0</v>
      </c>
      <c r="AA1045" s="163" t="str">
        <f t="shared" ref="AA1045:AA1108" si="85">IFERROR(X1045*1.5,"")</f>
        <v/>
      </c>
      <c r="AB1045" s="190" t="str" cm="1">
        <f t="array" ref="AB1045">_xlfn.IFS(Z1045=0,"",Z1045&gt;2.9,0,Z1045&gt;2.4,0.25,Z1045&gt;1.9,0.5,Z1045&gt;1.5,0.75,Z1045&lt;1.6,1)</f>
        <v/>
      </c>
      <c r="AC1045" s="191" t="str" cm="1">
        <f t="array" ref="AC1045">_xlfn.IFS(F1045=0," ",F1045="ALTERNATIVO","REVISAR",F1045="REGULAR","NO APLICA")</f>
        <v xml:space="preserve"> </v>
      </c>
      <c r="AD1045" s="192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205"/>
      <c r="S1046" s="92">
        <f t="shared" si="82"/>
        <v>0</v>
      </c>
      <c r="U1046" s="91">
        <f t="shared" si="81"/>
        <v>0</v>
      </c>
      <c r="V1046" s="91">
        <f t="shared" si="81"/>
        <v>0</v>
      </c>
      <c r="W1046" s="91">
        <f t="shared" si="81"/>
        <v>0</v>
      </c>
      <c r="X1046" s="91" t="str" cm="1">
        <f t="array" ref="X1046">IFERROR(_xlfn.IFS(W1046="E",1,W1046="G/2",$I$3/2,W1046="G/5",$I$3/5,W1046="G/10",$I$3/10,W1046="i",$I$3),"")</f>
        <v/>
      </c>
      <c r="Y1046" s="189">
        <f t="shared" si="83"/>
        <v>0</v>
      </c>
      <c r="Z1046" s="101">
        <f t="shared" si="84"/>
        <v>0</v>
      </c>
      <c r="AA1046" s="163" t="str">
        <f t="shared" si="85"/>
        <v/>
      </c>
      <c r="AB1046" s="190" t="str" cm="1">
        <f t="array" ref="AB1046">_xlfn.IFS(Z1046=0,"",Z1046&gt;2.9,0,Z1046&gt;2.4,0.25,Z1046&gt;1.9,0.5,Z1046&gt;1.5,0.75,Z1046&lt;1.6,1)</f>
        <v/>
      </c>
      <c r="AC1046" s="191" t="str" cm="1">
        <f t="array" ref="AC1046">_xlfn.IFS(F1046=0," ",F1046="ALTERNATIVO","REVISAR",F1046="REGULAR","NO APLICA")</f>
        <v xml:space="preserve"> </v>
      </c>
      <c r="AD1046" s="192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205"/>
      <c r="S1047" s="92">
        <f t="shared" si="82"/>
        <v>0</v>
      </c>
      <c r="U1047" s="91">
        <f t="shared" si="81"/>
        <v>0</v>
      </c>
      <c r="V1047" s="91">
        <f t="shared" si="81"/>
        <v>0</v>
      </c>
      <c r="W1047" s="91">
        <f t="shared" si="81"/>
        <v>0</v>
      </c>
      <c r="X1047" s="91" t="str" cm="1">
        <f t="array" ref="X1047">IFERROR(_xlfn.IFS(W1047="E",1,W1047="G/2",$I$3/2,W1047="G/5",$I$3/5,W1047="G/10",$I$3/10,W1047="i",$I$3),"")</f>
        <v/>
      </c>
      <c r="Y1047" s="189">
        <f t="shared" si="83"/>
        <v>0</v>
      </c>
      <c r="Z1047" s="101">
        <f t="shared" si="84"/>
        <v>0</v>
      </c>
      <c r="AA1047" s="163" t="str">
        <f t="shared" si="85"/>
        <v/>
      </c>
      <c r="AB1047" s="190" t="str" cm="1">
        <f t="array" ref="AB1047">_xlfn.IFS(Z1047=0,"",Z1047&gt;2.9,0,Z1047&gt;2.4,0.25,Z1047&gt;1.9,0.5,Z1047&gt;1.5,0.75,Z1047&lt;1.6,1)</f>
        <v/>
      </c>
      <c r="AC1047" s="191" t="str" cm="1">
        <f t="array" ref="AC1047">_xlfn.IFS(F1047=0," ",F1047="ALTERNATIVO","REVISAR",F1047="REGULAR","NO APLICA")</f>
        <v xml:space="preserve"> </v>
      </c>
      <c r="AD1047" s="192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205"/>
      <c r="S1048" s="92">
        <f t="shared" si="82"/>
        <v>0</v>
      </c>
      <c r="U1048" s="91">
        <f t="shared" si="81"/>
        <v>0</v>
      </c>
      <c r="V1048" s="91">
        <f t="shared" si="81"/>
        <v>0</v>
      </c>
      <c r="W1048" s="91">
        <f t="shared" si="81"/>
        <v>0</v>
      </c>
      <c r="X1048" s="91" t="str" cm="1">
        <f t="array" ref="X1048">IFERROR(_xlfn.IFS(W1048="E",1,W1048="G/2",$I$3/2,W1048="G/5",$I$3/5,W1048="G/10",$I$3/10,W1048="i",$I$3),"")</f>
        <v/>
      </c>
      <c r="Y1048" s="189">
        <f t="shared" si="83"/>
        <v>0</v>
      </c>
      <c r="Z1048" s="101">
        <f t="shared" si="84"/>
        <v>0</v>
      </c>
      <c r="AA1048" s="163" t="str">
        <f t="shared" si="85"/>
        <v/>
      </c>
      <c r="AB1048" s="190" t="str" cm="1">
        <f t="array" ref="AB1048">_xlfn.IFS(Z1048=0,"",Z1048&gt;2.9,0,Z1048&gt;2.4,0.25,Z1048&gt;1.9,0.5,Z1048&gt;1.5,0.75,Z1048&lt;1.6,1)</f>
        <v/>
      </c>
      <c r="AC1048" s="191" t="str" cm="1">
        <f t="array" ref="AC1048">_xlfn.IFS(F1048=0," ",F1048="ALTERNATIVO","REVISAR",F1048="REGULAR","NO APLICA")</f>
        <v xml:space="preserve"> </v>
      </c>
      <c r="AD1048" s="192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205"/>
      <c r="S1049" s="92">
        <f t="shared" si="82"/>
        <v>0</v>
      </c>
      <c r="U1049" s="91">
        <f t="shared" si="81"/>
        <v>0</v>
      </c>
      <c r="V1049" s="91">
        <f t="shared" si="81"/>
        <v>0</v>
      </c>
      <c r="W1049" s="91">
        <f t="shared" si="81"/>
        <v>0</v>
      </c>
      <c r="X1049" s="91" t="str" cm="1">
        <f t="array" ref="X1049">IFERROR(_xlfn.IFS(W1049="E",1,W1049="G/2",$I$3/2,W1049="G/5",$I$3/5,W1049="G/10",$I$3/10,W1049="i",$I$3),"")</f>
        <v/>
      </c>
      <c r="Y1049" s="189">
        <f t="shared" si="83"/>
        <v>0</v>
      </c>
      <c r="Z1049" s="101">
        <f t="shared" si="84"/>
        <v>0</v>
      </c>
      <c r="AA1049" s="163" t="str">
        <f t="shared" si="85"/>
        <v/>
      </c>
      <c r="AB1049" s="190" t="str" cm="1">
        <f t="array" ref="AB1049">_xlfn.IFS(Z1049=0,"",Z1049&gt;2.9,0,Z1049&gt;2.4,0.25,Z1049&gt;1.9,0.5,Z1049&gt;1.5,0.75,Z1049&lt;1.6,1)</f>
        <v/>
      </c>
      <c r="AC1049" s="191" t="str" cm="1">
        <f t="array" ref="AC1049">_xlfn.IFS(F1049=0," ",F1049="ALTERNATIVO","REVISAR",F1049="REGULAR","NO APLICA")</f>
        <v xml:space="preserve"> </v>
      </c>
      <c r="AD1049" s="192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205"/>
      <c r="S1050" s="92">
        <f t="shared" si="82"/>
        <v>0</v>
      </c>
      <c r="U1050" s="91">
        <f t="shared" si="81"/>
        <v>0</v>
      </c>
      <c r="V1050" s="91">
        <f t="shared" si="81"/>
        <v>0</v>
      </c>
      <c r="W1050" s="91">
        <f t="shared" si="81"/>
        <v>0</v>
      </c>
      <c r="X1050" s="91" t="str" cm="1">
        <f t="array" ref="X1050">IFERROR(_xlfn.IFS(W1050="E",1,W1050="G/2",$I$3/2,W1050="G/5",$I$3/5,W1050="G/10",$I$3/10,W1050="i",$I$3),"")</f>
        <v/>
      </c>
      <c r="Y1050" s="189">
        <f t="shared" si="83"/>
        <v>0</v>
      </c>
      <c r="Z1050" s="101">
        <f t="shared" si="84"/>
        <v>0</v>
      </c>
      <c r="AA1050" s="163" t="str">
        <f t="shared" si="85"/>
        <v/>
      </c>
      <c r="AB1050" s="190" t="str" cm="1">
        <f t="array" ref="AB1050">_xlfn.IFS(Z1050=0,"",Z1050&gt;2.9,0,Z1050&gt;2.4,0.25,Z1050&gt;1.9,0.5,Z1050&gt;1.5,0.75,Z1050&lt;1.6,1)</f>
        <v/>
      </c>
      <c r="AC1050" s="191" t="str" cm="1">
        <f t="array" ref="AC1050">_xlfn.IFS(F1050=0," ",F1050="ALTERNATIVO","REVISAR",F1050="REGULAR","NO APLICA")</f>
        <v xml:space="preserve"> </v>
      </c>
      <c r="AD1050" s="192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205"/>
      <c r="S1051" s="92">
        <f t="shared" si="82"/>
        <v>0</v>
      </c>
      <c r="U1051" s="91">
        <f t="shared" si="81"/>
        <v>0</v>
      </c>
      <c r="V1051" s="91">
        <f t="shared" si="81"/>
        <v>0</v>
      </c>
      <c r="W1051" s="91">
        <f t="shared" si="81"/>
        <v>0</v>
      </c>
      <c r="X1051" s="91" t="str" cm="1">
        <f t="array" ref="X1051">IFERROR(_xlfn.IFS(W1051="E",1,W1051="G/2",$I$3/2,W1051="G/5",$I$3/5,W1051="G/10",$I$3/10,W1051="i",$I$3),"")</f>
        <v/>
      </c>
      <c r="Y1051" s="189">
        <f t="shared" si="83"/>
        <v>0</v>
      </c>
      <c r="Z1051" s="101">
        <f t="shared" si="84"/>
        <v>0</v>
      </c>
      <c r="AA1051" s="163" t="str">
        <f t="shared" si="85"/>
        <v/>
      </c>
      <c r="AB1051" s="190" t="str" cm="1">
        <f t="array" ref="AB1051">_xlfn.IFS(Z1051=0,"",Z1051&gt;2.9,0,Z1051&gt;2.4,0.25,Z1051&gt;1.9,0.5,Z1051&gt;1.5,0.75,Z1051&lt;1.6,1)</f>
        <v/>
      </c>
      <c r="AC1051" s="191" t="str" cm="1">
        <f t="array" ref="AC1051">_xlfn.IFS(F1051=0," ",F1051="ALTERNATIVO","REVISAR",F1051="REGULAR","NO APLICA")</f>
        <v xml:space="preserve"> </v>
      </c>
      <c r="AD1051" s="192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205"/>
      <c r="S1052" s="92">
        <f t="shared" si="82"/>
        <v>0</v>
      </c>
      <c r="U1052" s="91">
        <f t="shared" si="81"/>
        <v>0</v>
      </c>
      <c r="V1052" s="91">
        <f t="shared" si="81"/>
        <v>0</v>
      </c>
      <c r="W1052" s="91">
        <f t="shared" si="81"/>
        <v>0</v>
      </c>
      <c r="X1052" s="91" t="str" cm="1">
        <f t="array" ref="X1052">IFERROR(_xlfn.IFS(W1052="E",1,W1052="G/2",$I$3/2,W1052="G/5",$I$3/5,W1052="G/10",$I$3/10,W1052="i",$I$3),"")</f>
        <v/>
      </c>
      <c r="Y1052" s="189">
        <f t="shared" si="83"/>
        <v>0</v>
      </c>
      <c r="Z1052" s="101">
        <f t="shared" si="84"/>
        <v>0</v>
      </c>
      <c r="AA1052" s="163" t="str">
        <f t="shared" si="85"/>
        <v/>
      </c>
      <c r="AB1052" s="190" t="str" cm="1">
        <f t="array" ref="AB1052">_xlfn.IFS(Z1052=0,"",Z1052&gt;2.9,0,Z1052&gt;2.4,0.25,Z1052&gt;1.9,0.5,Z1052&gt;1.5,0.75,Z1052&lt;1.6,1)</f>
        <v/>
      </c>
      <c r="AC1052" s="191" t="str" cm="1">
        <f t="array" ref="AC1052">_xlfn.IFS(F1052=0," ",F1052="ALTERNATIVO","REVISAR",F1052="REGULAR","NO APLICA")</f>
        <v xml:space="preserve"> </v>
      </c>
      <c r="AD1052" s="192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205"/>
      <c r="S1053" s="92">
        <f t="shared" si="82"/>
        <v>0</v>
      </c>
      <c r="U1053" s="91">
        <f t="shared" si="81"/>
        <v>0</v>
      </c>
      <c r="V1053" s="91">
        <f t="shared" si="81"/>
        <v>0</v>
      </c>
      <c r="W1053" s="91">
        <f t="shared" si="81"/>
        <v>0</v>
      </c>
      <c r="X1053" s="91" t="str" cm="1">
        <f t="array" ref="X1053">IFERROR(_xlfn.IFS(W1053="E",1,W1053="G/2",$I$3/2,W1053="G/5",$I$3/5,W1053="G/10",$I$3/10,W1053="i",$I$3),"")</f>
        <v/>
      </c>
      <c r="Y1053" s="189">
        <f t="shared" si="83"/>
        <v>0</v>
      </c>
      <c r="Z1053" s="101">
        <f t="shared" si="84"/>
        <v>0</v>
      </c>
      <c r="AA1053" s="163" t="str">
        <f t="shared" si="85"/>
        <v/>
      </c>
      <c r="AB1053" s="190" t="str" cm="1">
        <f t="array" ref="AB1053">_xlfn.IFS(Z1053=0,"",Z1053&gt;2.9,0,Z1053&gt;2.4,0.25,Z1053&gt;1.9,0.5,Z1053&gt;1.5,0.75,Z1053&lt;1.6,1)</f>
        <v/>
      </c>
      <c r="AC1053" s="191" t="str" cm="1">
        <f t="array" ref="AC1053">_xlfn.IFS(F1053=0," ",F1053="ALTERNATIVO","REVISAR",F1053="REGULAR","NO APLICA")</f>
        <v xml:space="preserve"> </v>
      </c>
      <c r="AD1053" s="192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205"/>
      <c r="S1054" s="92">
        <f t="shared" si="82"/>
        <v>0</v>
      </c>
      <c r="U1054" s="91">
        <f t="shared" si="81"/>
        <v>0</v>
      </c>
      <c r="V1054" s="91">
        <f t="shared" si="81"/>
        <v>0</v>
      </c>
      <c r="W1054" s="91">
        <f t="shared" si="81"/>
        <v>0</v>
      </c>
      <c r="X1054" s="91" t="str" cm="1">
        <f t="array" ref="X1054">IFERROR(_xlfn.IFS(W1054="E",1,W1054="G/2",$I$3/2,W1054="G/5",$I$3/5,W1054="G/10",$I$3/10,W1054="i",$I$3),"")</f>
        <v/>
      </c>
      <c r="Y1054" s="189">
        <f t="shared" si="83"/>
        <v>0</v>
      </c>
      <c r="Z1054" s="101">
        <f t="shared" si="84"/>
        <v>0</v>
      </c>
      <c r="AA1054" s="163" t="str">
        <f t="shared" si="85"/>
        <v/>
      </c>
      <c r="AB1054" s="190" t="str" cm="1">
        <f t="array" ref="AB1054">_xlfn.IFS(Z1054=0,"",Z1054&gt;2.9,0,Z1054&gt;2.4,0.25,Z1054&gt;1.9,0.5,Z1054&gt;1.5,0.75,Z1054&lt;1.6,1)</f>
        <v/>
      </c>
      <c r="AC1054" s="191" t="str" cm="1">
        <f t="array" ref="AC1054">_xlfn.IFS(F1054=0," ",F1054="ALTERNATIVO","REVISAR",F1054="REGULAR","NO APLICA")</f>
        <v xml:space="preserve"> </v>
      </c>
      <c r="AD1054" s="192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205"/>
      <c r="S1055" s="92">
        <f t="shared" si="82"/>
        <v>0</v>
      </c>
      <c r="U1055" s="91">
        <f t="shared" si="81"/>
        <v>0</v>
      </c>
      <c r="V1055" s="91">
        <f t="shared" si="81"/>
        <v>0</v>
      </c>
      <c r="W1055" s="91">
        <f t="shared" si="81"/>
        <v>0</v>
      </c>
      <c r="X1055" s="91" t="str" cm="1">
        <f t="array" ref="X1055">IFERROR(_xlfn.IFS(W1055="E",1,W1055="G/2",$I$3/2,W1055="G/5",$I$3/5,W1055="G/10",$I$3/10,W1055="i",$I$3),"")</f>
        <v/>
      </c>
      <c r="Y1055" s="189">
        <f t="shared" si="83"/>
        <v>0</v>
      </c>
      <c r="Z1055" s="101">
        <f t="shared" si="84"/>
        <v>0</v>
      </c>
      <c r="AA1055" s="163" t="str">
        <f t="shared" si="85"/>
        <v/>
      </c>
      <c r="AB1055" s="190" t="str" cm="1">
        <f t="array" ref="AB1055">_xlfn.IFS(Z1055=0,"",Z1055&gt;2.9,0,Z1055&gt;2.4,0.25,Z1055&gt;1.9,0.5,Z1055&gt;1.5,0.75,Z1055&lt;1.6,1)</f>
        <v/>
      </c>
      <c r="AC1055" s="191" t="str" cm="1">
        <f t="array" ref="AC1055">_xlfn.IFS(F1055=0," ",F1055="ALTERNATIVO","REVISAR",F1055="REGULAR","NO APLICA")</f>
        <v xml:space="preserve"> </v>
      </c>
      <c r="AD1055" s="192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205"/>
      <c r="S1056" s="92">
        <f t="shared" si="82"/>
        <v>0</v>
      </c>
      <c r="U1056" s="91">
        <f t="shared" si="81"/>
        <v>0</v>
      </c>
      <c r="V1056" s="91">
        <f t="shared" si="81"/>
        <v>0</v>
      </c>
      <c r="W1056" s="91">
        <f t="shared" si="81"/>
        <v>0</v>
      </c>
      <c r="X1056" s="91" t="str" cm="1">
        <f t="array" ref="X1056">IFERROR(_xlfn.IFS(W1056="E",1,W1056="G/2",$I$3/2,W1056="G/5",$I$3/5,W1056="G/10",$I$3/10,W1056="i",$I$3),"")</f>
        <v/>
      </c>
      <c r="Y1056" s="189">
        <f t="shared" si="83"/>
        <v>0</v>
      </c>
      <c r="Z1056" s="101">
        <f t="shared" si="84"/>
        <v>0</v>
      </c>
      <c r="AA1056" s="163" t="str">
        <f t="shared" si="85"/>
        <v/>
      </c>
      <c r="AB1056" s="190" t="str" cm="1">
        <f t="array" ref="AB1056">_xlfn.IFS(Z1056=0,"",Z1056&gt;2.9,0,Z1056&gt;2.4,0.25,Z1056&gt;1.9,0.5,Z1056&gt;1.5,0.75,Z1056&lt;1.6,1)</f>
        <v/>
      </c>
      <c r="AC1056" s="191" t="str" cm="1">
        <f t="array" ref="AC1056">_xlfn.IFS(F1056=0," ",F1056="ALTERNATIVO","REVISAR",F1056="REGULAR","NO APLICA")</f>
        <v xml:space="preserve"> </v>
      </c>
      <c r="AD1056" s="192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205"/>
      <c r="S1057" s="92">
        <f t="shared" si="82"/>
        <v>0</v>
      </c>
      <c r="U1057" s="91">
        <f t="shared" si="81"/>
        <v>0</v>
      </c>
      <c r="V1057" s="91">
        <f t="shared" si="81"/>
        <v>0</v>
      </c>
      <c r="W1057" s="91">
        <f t="shared" si="81"/>
        <v>0</v>
      </c>
      <c r="X1057" s="91" t="str" cm="1">
        <f t="array" ref="X1057">IFERROR(_xlfn.IFS(W1057="E",1,W1057="G/2",$I$3/2,W1057="G/5",$I$3/5,W1057="G/10",$I$3/10,W1057="i",$I$3),"")</f>
        <v/>
      </c>
      <c r="Y1057" s="189">
        <f t="shared" si="83"/>
        <v>0</v>
      </c>
      <c r="Z1057" s="101">
        <f t="shared" si="84"/>
        <v>0</v>
      </c>
      <c r="AA1057" s="163" t="str">
        <f t="shared" si="85"/>
        <v/>
      </c>
      <c r="AB1057" s="190" t="str" cm="1">
        <f t="array" ref="AB1057">_xlfn.IFS(Z1057=0,"",Z1057&gt;2.9,0,Z1057&gt;2.4,0.25,Z1057&gt;1.9,0.5,Z1057&gt;1.5,0.75,Z1057&lt;1.6,1)</f>
        <v/>
      </c>
      <c r="AC1057" s="191" t="str" cm="1">
        <f t="array" ref="AC1057">_xlfn.IFS(F1057=0," ",F1057="ALTERNATIVO","REVISAR",F1057="REGULAR","NO APLICA")</f>
        <v xml:space="preserve"> </v>
      </c>
      <c r="AD1057" s="192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205"/>
      <c r="S1058" s="92">
        <f t="shared" si="82"/>
        <v>0</v>
      </c>
      <c r="U1058" s="91">
        <f t="shared" si="81"/>
        <v>0</v>
      </c>
      <c r="V1058" s="91">
        <f t="shared" si="81"/>
        <v>0</v>
      </c>
      <c r="W1058" s="91">
        <f t="shared" si="81"/>
        <v>0</v>
      </c>
      <c r="X1058" s="91" t="str" cm="1">
        <f t="array" ref="X1058">IFERROR(_xlfn.IFS(W1058="E",1,W1058="G/2",$I$3/2,W1058="G/5",$I$3/5,W1058="G/10",$I$3/10,W1058="i",$I$3),"")</f>
        <v/>
      </c>
      <c r="Y1058" s="189">
        <f t="shared" si="83"/>
        <v>0</v>
      </c>
      <c r="Z1058" s="101">
        <f t="shared" si="84"/>
        <v>0</v>
      </c>
      <c r="AA1058" s="163" t="str">
        <f t="shared" si="85"/>
        <v/>
      </c>
      <c r="AB1058" s="190" t="str" cm="1">
        <f t="array" ref="AB1058">_xlfn.IFS(Z1058=0,"",Z1058&gt;2.9,0,Z1058&gt;2.4,0.25,Z1058&gt;1.9,0.5,Z1058&gt;1.5,0.75,Z1058&lt;1.6,1)</f>
        <v/>
      </c>
      <c r="AC1058" s="191" t="str" cm="1">
        <f t="array" ref="AC1058">_xlfn.IFS(F1058=0," ",F1058="ALTERNATIVO","REVISAR",F1058="REGULAR","NO APLICA")</f>
        <v xml:space="preserve"> </v>
      </c>
      <c r="AD1058" s="192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205"/>
      <c r="S1059" s="92">
        <f t="shared" si="82"/>
        <v>0</v>
      </c>
      <c r="U1059" s="91">
        <f t="shared" si="81"/>
        <v>0</v>
      </c>
      <c r="V1059" s="91">
        <f t="shared" si="81"/>
        <v>0</v>
      </c>
      <c r="W1059" s="91">
        <f t="shared" si="81"/>
        <v>0</v>
      </c>
      <c r="X1059" s="91" t="str" cm="1">
        <f t="array" ref="X1059">IFERROR(_xlfn.IFS(W1059="E",1,W1059="G/2",$I$3/2,W1059="G/5",$I$3/5,W1059="G/10",$I$3/10,W1059="i",$I$3),"")</f>
        <v/>
      </c>
      <c r="Y1059" s="189">
        <f t="shared" si="83"/>
        <v>0</v>
      </c>
      <c r="Z1059" s="101">
        <f t="shared" si="84"/>
        <v>0</v>
      </c>
      <c r="AA1059" s="163" t="str">
        <f t="shared" si="85"/>
        <v/>
      </c>
      <c r="AB1059" s="190" t="str" cm="1">
        <f t="array" ref="AB1059">_xlfn.IFS(Z1059=0,"",Z1059&gt;2.9,0,Z1059&gt;2.4,0.25,Z1059&gt;1.9,0.5,Z1059&gt;1.5,0.75,Z1059&lt;1.6,1)</f>
        <v/>
      </c>
      <c r="AC1059" s="191" t="str" cm="1">
        <f t="array" ref="AC1059">_xlfn.IFS(F1059=0," ",F1059="ALTERNATIVO","REVISAR",F1059="REGULAR","NO APLICA")</f>
        <v xml:space="preserve"> </v>
      </c>
      <c r="AD1059" s="192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205"/>
      <c r="S1060" s="92">
        <f t="shared" si="82"/>
        <v>0</v>
      </c>
      <c r="U1060" s="91">
        <f t="shared" si="81"/>
        <v>0</v>
      </c>
      <c r="V1060" s="91">
        <f t="shared" si="81"/>
        <v>0</v>
      </c>
      <c r="W1060" s="91">
        <f t="shared" si="81"/>
        <v>0</v>
      </c>
      <c r="X1060" s="91" t="str" cm="1">
        <f t="array" ref="X1060">IFERROR(_xlfn.IFS(W1060="E",1,W1060="G/2",$I$3/2,W1060="G/5",$I$3/5,W1060="G/10",$I$3/10,W1060="i",$I$3),"")</f>
        <v/>
      </c>
      <c r="Y1060" s="189">
        <f t="shared" si="83"/>
        <v>0</v>
      </c>
      <c r="Z1060" s="101">
        <f t="shared" si="84"/>
        <v>0</v>
      </c>
      <c r="AA1060" s="163" t="str">
        <f t="shared" si="85"/>
        <v/>
      </c>
      <c r="AB1060" s="190" t="str" cm="1">
        <f t="array" ref="AB1060">_xlfn.IFS(Z1060=0,"",Z1060&gt;2.9,0,Z1060&gt;2.4,0.25,Z1060&gt;1.9,0.5,Z1060&gt;1.5,0.75,Z1060&lt;1.6,1)</f>
        <v/>
      </c>
      <c r="AC1060" s="191" t="str" cm="1">
        <f t="array" ref="AC1060">_xlfn.IFS(F1060=0," ",F1060="ALTERNATIVO","REVISAR",F1060="REGULAR","NO APLICA")</f>
        <v xml:space="preserve"> </v>
      </c>
      <c r="AD1060" s="192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205"/>
      <c r="S1061" s="92">
        <f t="shared" si="82"/>
        <v>0</v>
      </c>
      <c r="U1061" s="91">
        <f t="shared" ref="U1061:W1124" si="86">IFERROR(A1061,"")</f>
        <v>0</v>
      </c>
      <c r="V1061" s="91">
        <f t="shared" si="86"/>
        <v>0</v>
      </c>
      <c r="W1061" s="91">
        <f t="shared" si="86"/>
        <v>0</v>
      </c>
      <c r="X1061" s="91" t="str" cm="1">
        <f t="array" ref="X1061">IFERROR(_xlfn.IFS(W1061="E",1,W1061="G/2",$I$3/2,W1061="G/5",$I$3/5,W1061="G/10",$I$3/10,W1061="i",$I$3),"")</f>
        <v/>
      </c>
      <c r="Y1061" s="189">
        <f t="shared" si="83"/>
        <v>0</v>
      </c>
      <c r="Z1061" s="101">
        <f t="shared" si="84"/>
        <v>0</v>
      </c>
      <c r="AA1061" s="163" t="str">
        <f t="shared" si="85"/>
        <v/>
      </c>
      <c r="AB1061" s="190" t="str" cm="1">
        <f t="array" ref="AB1061">_xlfn.IFS(Z1061=0,"",Z1061&gt;2.9,0,Z1061&gt;2.4,0.25,Z1061&gt;1.9,0.5,Z1061&gt;1.5,0.75,Z1061&lt;1.6,1)</f>
        <v/>
      </c>
      <c r="AC1061" s="191" t="str" cm="1">
        <f t="array" ref="AC1061">_xlfn.IFS(F1061=0," ",F1061="ALTERNATIVO","REVISAR",F1061="REGULAR","NO APLICA")</f>
        <v xml:space="preserve"> </v>
      </c>
      <c r="AD1061" s="192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205"/>
      <c r="S1062" s="92">
        <f t="shared" si="82"/>
        <v>0</v>
      </c>
      <c r="U1062" s="91">
        <f t="shared" si="86"/>
        <v>0</v>
      </c>
      <c r="V1062" s="91">
        <f t="shared" si="86"/>
        <v>0</v>
      </c>
      <c r="W1062" s="91">
        <f t="shared" si="86"/>
        <v>0</v>
      </c>
      <c r="X1062" s="91" t="str" cm="1">
        <f t="array" ref="X1062">IFERROR(_xlfn.IFS(W1062="E",1,W1062="G/2",$I$3/2,W1062="G/5",$I$3/5,W1062="G/10",$I$3/10,W1062="i",$I$3),"")</f>
        <v/>
      </c>
      <c r="Y1062" s="189">
        <f t="shared" si="83"/>
        <v>0</v>
      </c>
      <c r="Z1062" s="101">
        <f t="shared" si="84"/>
        <v>0</v>
      </c>
      <c r="AA1062" s="163" t="str">
        <f t="shared" si="85"/>
        <v/>
      </c>
      <c r="AB1062" s="190" t="str" cm="1">
        <f t="array" ref="AB1062">_xlfn.IFS(Z1062=0,"",Z1062&gt;2.9,0,Z1062&gt;2.4,0.25,Z1062&gt;1.9,0.5,Z1062&gt;1.5,0.75,Z1062&lt;1.6,1)</f>
        <v/>
      </c>
      <c r="AC1062" s="191" t="str" cm="1">
        <f t="array" ref="AC1062">_xlfn.IFS(F1062=0," ",F1062="ALTERNATIVO","REVISAR",F1062="REGULAR","NO APLICA")</f>
        <v xml:space="preserve"> </v>
      </c>
      <c r="AD1062" s="192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205"/>
      <c r="S1063" s="92">
        <f t="shared" si="82"/>
        <v>0</v>
      </c>
      <c r="U1063" s="91">
        <f t="shared" si="86"/>
        <v>0</v>
      </c>
      <c r="V1063" s="91">
        <f t="shared" si="86"/>
        <v>0</v>
      </c>
      <c r="W1063" s="91">
        <f t="shared" si="86"/>
        <v>0</v>
      </c>
      <c r="X1063" s="91" t="str" cm="1">
        <f t="array" ref="X1063">IFERROR(_xlfn.IFS(W1063="E",1,W1063="G/2",$I$3/2,W1063="G/5",$I$3/5,W1063="G/10",$I$3/10,W1063="i",$I$3),"")</f>
        <v/>
      </c>
      <c r="Y1063" s="189">
        <f t="shared" si="83"/>
        <v>0</v>
      </c>
      <c r="Z1063" s="101">
        <f t="shared" si="84"/>
        <v>0</v>
      </c>
      <c r="AA1063" s="163" t="str">
        <f t="shared" si="85"/>
        <v/>
      </c>
      <c r="AB1063" s="190" t="str" cm="1">
        <f t="array" ref="AB1063">_xlfn.IFS(Z1063=0,"",Z1063&gt;2.9,0,Z1063&gt;2.4,0.25,Z1063&gt;1.9,0.5,Z1063&gt;1.5,0.75,Z1063&lt;1.6,1)</f>
        <v/>
      </c>
      <c r="AC1063" s="191" t="str" cm="1">
        <f t="array" ref="AC1063">_xlfn.IFS(F1063=0," ",F1063="ALTERNATIVO","REVISAR",F1063="REGULAR","NO APLICA")</f>
        <v xml:space="preserve"> </v>
      </c>
      <c r="AD1063" s="192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205"/>
      <c r="S1064" s="92">
        <f t="shared" si="82"/>
        <v>0</v>
      </c>
      <c r="U1064" s="91">
        <f t="shared" si="86"/>
        <v>0</v>
      </c>
      <c r="V1064" s="91">
        <f t="shared" si="86"/>
        <v>0</v>
      </c>
      <c r="W1064" s="91">
        <f t="shared" si="86"/>
        <v>0</v>
      </c>
      <c r="X1064" s="91" t="str" cm="1">
        <f t="array" ref="X1064">IFERROR(_xlfn.IFS(W1064="E",1,W1064="G/2",$I$3/2,W1064="G/5",$I$3/5,W1064="G/10",$I$3/10,W1064="i",$I$3),"")</f>
        <v/>
      </c>
      <c r="Y1064" s="189">
        <f t="shared" si="83"/>
        <v>0</v>
      </c>
      <c r="Z1064" s="101">
        <f t="shared" si="84"/>
        <v>0</v>
      </c>
      <c r="AA1064" s="163" t="str">
        <f t="shared" si="85"/>
        <v/>
      </c>
      <c r="AB1064" s="190" t="str" cm="1">
        <f t="array" ref="AB1064">_xlfn.IFS(Z1064=0,"",Z1064&gt;2.9,0,Z1064&gt;2.4,0.25,Z1064&gt;1.9,0.5,Z1064&gt;1.5,0.75,Z1064&lt;1.6,1)</f>
        <v/>
      </c>
      <c r="AC1064" s="191" t="str" cm="1">
        <f t="array" ref="AC1064">_xlfn.IFS(F1064=0," ",F1064="ALTERNATIVO","REVISAR",F1064="REGULAR","NO APLICA")</f>
        <v xml:space="preserve"> </v>
      </c>
      <c r="AD1064" s="192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205"/>
      <c r="S1065" s="92">
        <f t="shared" si="82"/>
        <v>0</v>
      </c>
      <c r="U1065" s="91">
        <f t="shared" si="86"/>
        <v>0</v>
      </c>
      <c r="V1065" s="91">
        <f t="shared" si="86"/>
        <v>0</v>
      </c>
      <c r="W1065" s="91">
        <f t="shared" si="86"/>
        <v>0</v>
      </c>
      <c r="X1065" s="91" t="str" cm="1">
        <f t="array" ref="X1065">IFERROR(_xlfn.IFS(W1065="E",1,W1065="G/2",$I$3/2,W1065="G/5",$I$3/5,W1065="G/10",$I$3/10,W1065="i",$I$3),"")</f>
        <v/>
      </c>
      <c r="Y1065" s="189">
        <f t="shared" si="83"/>
        <v>0</v>
      </c>
      <c r="Z1065" s="101">
        <f t="shared" si="84"/>
        <v>0</v>
      </c>
      <c r="AA1065" s="163" t="str">
        <f t="shared" si="85"/>
        <v/>
      </c>
      <c r="AB1065" s="190" t="str" cm="1">
        <f t="array" ref="AB1065">_xlfn.IFS(Z1065=0,"",Z1065&gt;2.9,0,Z1065&gt;2.4,0.25,Z1065&gt;1.9,0.5,Z1065&gt;1.5,0.75,Z1065&lt;1.6,1)</f>
        <v/>
      </c>
      <c r="AC1065" s="191" t="str" cm="1">
        <f t="array" ref="AC1065">_xlfn.IFS(F1065=0," ",F1065="ALTERNATIVO","REVISAR",F1065="REGULAR","NO APLICA")</f>
        <v xml:space="preserve"> </v>
      </c>
      <c r="AD1065" s="192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205"/>
      <c r="S1066" s="92">
        <f t="shared" si="82"/>
        <v>0</v>
      </c>
      <c r="U1066" s="91">
        <f t="shared" si="86"/>
        <v>0</v>
      </c>
      <c r="V1066" s="91">
        <f t="shared" si="86"/>
        <v>0</v>
      </c>
      <c r="W1066" s="91">
        <f t="shared" si="86"/>
        <v>0</v>
      </c>
      <c r="X1066" s="91" t="str" cm="1">
        <f t="array" ref="X1066">IFERROR(_xlfn.IFS(W1066="E",1,W1066="G/2",$I$3/2,W1066="G/5",$I$3/5,W1066="G/10",$I$3/10,W1066="i",$I$3),"")</f>
        <v/>
      </c>
      <c r="Y1066" s="189">
        <f t="shared" si="83"/>
        <v>0</v>
      </c>
      <c r="Z1066" s="101">
        <f t="shared" si="84"/>
        <v>0</v>
      </c>
      <c r="AA1066" s="163" t="str">
        <f t="shared" si="85"/>
        <v/>
      </c>
      <c r="AB1066" s="190" t="str" cm="1">
        <f t="array" ref="AB1066">_xlfn.IFS(Z1066=0,"",Z1066&gt;2.9,0,Z1066&gt;2.4,0.25,Z1066&gt;1.9,0.5,Z1066&gt;1.5,0.75,Z1066&lt;1.6,1)</f>
        <v/>
      </c>
      <c r="AC1066" s="191" t="str" cm="1">
        <f t="array" ref="AC1066">_xlfn.IFS(F1066=0," ",F1066="ALTERNATIVO","REVISAR",F1066="REGULAR","NO APLICA")</f>
        <v xml:space="preserve"> </v>
      </c>
      <c r="AD1066" s="192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205"/>
      <c r="S1067" s="92">
        <f t="shared" si="82"/>
        <v>0</v>
      </c>
      <c r="U1067" s="91">
        <f t="shared" si="86"/>
        <v>0</v>
      </c>
      <c r="V1067" s="91">
        <f t="shared" si="86"/>
        <v>0</v>
      </c>
      <c r="W1067" s="91">
        <f t="shared" si="86"/>
        <v>0</v>
      </c>
      <c r="X1067" s="91" t="str" cm="1">
        <f t="array" ref="X1067">IFERROR(_xlfn.IFS(W1067="E",1,W1067="G/2",$I$3/2,W1067="G/5",$I$3/5,W1067="G/10",$I$3/10,W1067="i",$I$3),"")</f>
        <v/>
      </c>
      <c r="Y1067" s="189">
        <f t="shared" si="83"/>
        <v>0</v>
      </c>
      <c r="Z1067" s="101">
        <f t="shared" si="84"/>
        <v>0</v>
      </c>
      <c r="AA1067" s="163" t="str">
        <f t="shared" si="85"/>
        <v/>
      </c>
      <c r="AB1067" s="190" t="str" cm="1">
        <f t="array" ref="AB1067">_xlfn.IFS(Z1067=0,"",Z1067&gt;2.9,0,Z1067&gt;2.4,0.25,Z1067&gt;1.9,0.5,Z1067&gt;1.5,0.75,Z1067&lt;1.6,1)</f>
        <v/>
      </c>
      <c r="AC1067" s="191" t="str" cm="1">
        <f t="array" ref="AC1067">_xlfn.IFS(F1067=0," ",F1067="ALTERNATIVO","REVISAR",F1067="REGULAR","NO APLICA")</f>
        <v xml:space="preserve"> </v>
      </c>
      <c r="AD1067" s="192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205"/>
      <c r="S1068" s="92">
        <f t="shared" si="82"/>
        <v>0</v>
      </c>
      <c r="U1068" s="91">
        <f t="shared" si="86"/>
        <v>0</v>
      </c>
      <c r="V1068" s="91">
        <f t="shared" si="86"/>
        <v>0</v>
      </c>
      <c r="W1068" s="91">
        <f t="shared" si="86"/>
        <v>0</v>
      </c>
      <c r="X1068" s="91" t="str" cm="1">
        <f t="array" ref="X1068">IFERROR(_xlfn.IFS(W1068="E",1,W1068="G/2",$I$3/2,W1068="G/5",$I$3/5,W1068="G/10",$I$3/10,W1068="i",$I$3),"")</f>
        <v/>
      </c>
      <c r="Y1068" s="189">
        <f t="shared" si="83"/>
        <v>0</v>
      </c>
      <c r="Z1068" s="101">
        <f t="shared" si="84"/>
        <v>0</v>
      </c>
      <c r="AA1068" s="163" t="str">
        <f t="shared" si="85"/>
        <v/>
      </c>
      <c r="AB1068" s="190" t="str" cm="1">
        <f t="array" ref="AB1068">_xlfn.IFS(Z1068=0,"",Z1068&gt;2.9,0,Z1068&gt;2.4,0.25,Z1068&gt;1.9,0.5,Z1068&gt;1.5,0.75,Z1068&lt;1.6,1)</f>
        <v/>
      </c>
      <c r="AC1068" s="191" t="str" cm="1">
        <f t="array" ref="AC1068">_xlfn.IFS(F1068=0," ",F1068="ALTERNATIVO","REVISAR",F1068="REGULAR","NO APLICA")</f>
        <v xml:space="preserve"> </v>
      </c>
      <c r="AD1068" s="192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205"/>
      <c r="S1069" s="92">
        <f t="shared" si="82"/>
        <v>0</v>
      </c>
      <c r="U1069" s="91">
        <f t="shared" si="86"/>
        <v>0</v>
      </c>
      <c r="V1069" s="91">
        <f t="shared" si="86"/>
        <v>0</v>
      </c>
      <c r="W1069" s="91">
        <f t="shared" si="86"/>
        <v>0</v>
      </c>
      <c r="X1069" s="91" t="str" cm="1">
        <f t="array" ref="X1069">IFERROR(_xlfn.IFS(W1069="E",1,W1069="G/2",$I$3/2,W1069="G/5",$I$3/5,W1069="G/10",$I$3/10,W1069="i",$I$3),"")</f>
        <v/>
      </c>
      <c r="Y1069" s="189">
        <f t="shared" si="83"/>
        <v>0</v>
      </c>
      <c r="Z1069" s="101">
        <f t="shared" si="84"/>
        <v>0</v>
      </c>
      <c r="AA1069" s="163" t="str">
        <f t="shared" si="85"/>
        <v/>
      </c>
      <c r="AB1069" s="190" t="str" cm="1">
        <f t="array" ref="AB1069">_xlfn.IFS(Z1069=0,"",Z1069&gt;2.9,0,Z1069&gt;2.4,0.25,Z1069&gt;1.9,0.5,Z1069&gt;1.5,0.75,Z1069&lt;1.6,1)</f>
        <v/>
      </c>
      <c r="AC1069" s="191" t="str" cm="1">
        <f t="array" ref="AC1069">_xlfn.IFS(F1069=0," ",F1069="ALTERNATIVO","REVISAR",F1069="REGULAR","NO APLICA")</f>
        <v xml:space="preserve"> </v>
      </c>
      <c r="AD1069" s="192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205"/>
      <c r="S1070" s="92">
        <f t="shared" si="82"/>
        <v>0</v>
      </c>
      <c r="U1070" s="91">
        <f t="shared" si="86"/>
        <v>0</v>
      </c>
      <c r="V1070" s="91">
        <f t="shared" si="86"/>
        <v>0</v>
      </c>
      <c r="W1070" s="91">
        <f t="shared" si="86"/>
        <v>0</v>
      </c>
      <c r="X1070" s="91" t="str" cm="1">
        <f t="array" ref="X1070">IFERROR(_xlfn.IFS(W1070="E",1,W1070="G/2",$I$3/2,W1070="G/5",$I$3/5,W1070="G/10",$I$3/10,W1070="i",$I$3),"")</f>
        <v/>
      </c>
      <c r="Y1070" s="189">
        <f t="shared" si="83"/>
        <v>0</v>
      </c>
      <c r="Z1070" s="101">
        <f t="shared" si="84"/>
        <v>0</v>
      </c>
      <c r="AA1070" s="163" t="str">
        <f t="shared" si="85"/>
        <v/>
      </c>
      <c r="AB1070" s="190" t="str" cm="1">
        <f t="array" ref="AB1070">_xlfn.IFS(Z1070=0,"",Z1070&gt;2.9,0,Z1070&gt;2.4,0.25,Z1070&gt;1.9,0.5,Z1070&gt;1.5,0.75,Z1070&lt;1.6,1)</f>
        <v/>
      </c>
      <c r="AC1070" s="191" t="str" cm="1">
        <f t="array" ref="AC1070">_xlfn.IFS(F1070=0," ",F1070="ALTERNATIVO","REVISAR",F1070="REGULAR","NO APLICA")</f>
        <v xml:space="preserve"> </v>
      </c>
      <c r="AD1070" s="192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205"/>
      <c r="S1071" s="92">
        <f t="shared" si="82"/>
        <v>0</v>
      </c>
      <c r="U1071" s="91">
        <f t="shared" si="86"/>
        <v>0</v>
      </c>
      <c r="V1071" s="91">
        <f t="shared" si="86"/>
        <v>0</v>
      </c>
      <c r="W1071" s="91">
        <f t="shared" si="86"/>
        <v>0</v>
      </c>
      <c r="X1071" s="91" t="str" cm="1">
        <f t="array" ref="X1071">IFERROR(_xlfn.IFS(W1071="E",1,W1071="G/2",$I$3/2,W1071="G/5",$I$3/5,W1071="G/10",$I$3/10,W1071="i",$I$3),"")</f>
        <v/>
      </c>
      <c r="Y1071" s="189">
        <f t="shared" si="83"/>
        <v>0</v>
      </c>
      <c r="Z1071" s="101">
        <f t="shared" si="84"/>
        <v>0</v>
      </c>
      <c r="AA1071" s="163" t="str">
        <f t="shared" si="85"/>
        <v/>
      </c>
      <c r="AB1071" s="190" t="str" cm="1">
        <f t="array" ref="AB1071">_xlfn.IFS(Z1071=0,"",Z1071&gt;2.9,0,Z1071&gt;2.4,0.25,Z1071&gt;1.9,0.5,Z1071&gt;1.5,0.75,Z1071&lt;1.6,1)</f>
        <v/>
      </c>
      <c r="AC1071" s="191" t="str" cm="1">
        <f t="array" ref="AC1071">_xlfn.IFS(F1071=0," ",F1071="ALTERNATIVO","REVISAR",F1071="REGULAR","NO APLICA")</f>
        <v xml:space="preserve"> </v>
      </c>
      <c r="AD1071" s="192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205"/>
      <c r="S1072" s="92">
        <f t="shared" si="82"/>
        <v>0</v>
      </c>
      <c r="U1072" s="91">
        <f t="shared" si="86"/>
        <v>0</v>
      </c>
      <c r="V1072" s="91">
        <f t="shared" si="86"/>
        <v>0</v>
      </c>
      <c r="W1072" s="91">
        <f t="shared" si="86"/>
        <v>0</v>
      </c>
      <c r="X1072" s="91" t="str" cm="1">
        <f t="array" ref="X1072">IFERROR(_xlfn.IFS(W1072="E",1,W1072="G/2",$I$3/2,W1072="G/5",$I$3/5,W1072="G/10",$I$3/10,W1072="i",$I$3),"")</f>
        <v/>
      </c>
      <c r="Y1072" s="189">
        <f t="shared" si="83"/>
        <v>0</v>
      </c>
      <c r="Z1072" s="101">
        <f t="shared" si="84"/>
        <v>0</v>
      </c>
      <c r="AA1072" s="163" t="str">
        <f t="shared" si="85"/>
        <v/>
      </c>
      <c r="AB1072" s="190" t="str" cm="1">
        <f t="array" ref="AB1072">_xlfn.IFS(Z1072=0,"",Z1072&gt;2.9,0,Z1072&gt;2.4,0.25,Z1072&gt;1.9,0.5,Z1072&gt;1.5,0.75,Z1072&lt;1.6,1)</f>
        <v/>
      </c>
      <c r="AC1072" s="191" t="str" cm="1">
        <f t="array" ref="AC1072">_xlfn.IFS(F1072=0," ",F1072="ALTERNATIVO","REVISAR",F1072="REGULAR","NO APLICA")</f>
        <v xml:space="preserve"> </v>
      </c>
      <c r="AD1072" s="192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205"/>
      <c r="S1073" s="92">
        <f t="shared" si="82"/>
        <v>0</v>
      </c>
      <c r="U1073" s="91">
        <f t="shared" si="86"/>
        <v>0</v>
      </c>
      <c r="V1073" s="91">
        <f t="shared" si="86"/>
        <v>0</v>
      </c>
      <c r="W1073" s="91">
        <f t="shared" si="86"/>
        <v>0</v>
      </c>
      <c r="X1073" s="91" t="str" cm="1">
        <f t="array" ref="X1073">IFERROR(_xlfn.IFS(W1073="E",1,W1073="G/2",$I$3/2,W1073="G/5",$I$3/5,W1073="G/10",$I$3/10,W1073="i",$I$3),"")</f>
        <v/>
      </c>
      <c r="Y1073" s="189">
        <f t="shared" si="83"/>
        <v>0</v>
      </c>
      <c r="Z1073" s="101">
        <f t="shared" si="84"/>
        <v>0</v>
      </c>
      <c r="AA1073" s="163" t="str">
        <f t="shared" si="85"/>
        <v/>
      </c>
      <c r="AB1073" s="190" t="str" cm="1">
        <f t="array" ref="AB1073">_xlfn.IFS(Z1073=0,"",Z1073&gt;2.9,0,Z1073&gt;2.4,0.25,Z1073&gt;1.9,0.5,Z1073&gt;1.5,0.75,Z1073&lt;1.6,1)</f>
        <v/>
      </c>
      <c r="AC1073" s="191" t="str" cm="1">
        <f t="array" ref="AC1073">_xlfn.IFS(F1073=0," ",F1073="ALTERNATIVO","REVISAR",F1073="REGULAR","NO APLICA")</f>
        <v xml:space="preserve"> </v>
      </c>
      <c r="AD1073" s="192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205"/>
      <c r="S1074" s="92">
        <f t="shared" si="82"/>
        <v>0</v>
      </c>
      <c r="U1074" s="91">
        <f t="shared" si="86"/>
        <v>0</v>
      </c>
      <c r="V1074" s="91">
        <f t="shared" si="86"/>
        <v>0</v>
      </c>
      <c r="W1074" s="91">
        <f t="shared" si="86"/>
        <v>0</v>
      </c>
      <c r="X1074" s="91" t="str" cm="1">
        <f t="array" ref="X1074">IFERROR(_xlfn.IFS(W1074="E",1,W1074="G/2",$I$3/2,W1074="G/5",$I$3/5,W1074="G/10",$I$3/10,W1074="i",$I$3),"")</f>
        <v/>
      </c>
      <c r="Y1074" s="189">
        <f t="shared" si="83"/>
        <v>0</v>
      </c>
      <c r="Z1074" s="101">
        <f t="shared" si="84"/>
        <v>0</v>
      </c>
      <c r="AA1074" s="163" t="str">
        <f t="shared" si="85"/>
        <v/>
      </c>
      <c r="AB1074" s="190" t="str" cm="1">
        <f t="array" ref="AB1074">_xlfn.IFS(Z1074=0,"",Z1074&gt;2.9,0,Z1074&gt;2.4,0.25,Z1074&gt;1.9,0.5,Z1074&gt;1.5,0.75,Z1074&lt;1.6,1)</f>
        <v/>
      </c>
      <c r="AC1074" s="191" t="str" cm="1">
        <f t="array" ref="AC1074">_xlfn.IFS(F1074=0," ",F1074="ALTERNATIVO","REVISAR",F1074="REGULAR","NO APLICA")</f>
        <v xml:space="preserve"> </v>
      </c>
      <c r="AD1074" s="192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205"/>
      <c r="S1075" s="92">
        <f t="shared" si="82"/>
        <v>0</v>
      </c>
      <c r="U1075" s="91">
        <f t="shared" si="86"/>
        <v>0</v>
      </c>
      <c r="V1075" s="91">
        <f t="shared" si="86"/>
        <v>0</v>
      </c>
      <c r="W1075" s="91">
        <f t="shared" si="86"/>
        <v>0</v>
      </c>
      <c r="X1075" s="91" t="str" cm="1">
        <f t="array" ref="X1075">IFERROR(_xlfn.IFS(W1075="E",1,W1075="G/2",$I$3/2,W1075="G/5",$I$3/5,W1075="G/10",$I$3/10,W1075="i",$I$3),"")</f>
        <v/>
      </c>
      <c r="Y1075" s="189">
        <f t="shared" si="83"/>
        <v>0</v>
      </c>
      <c r="Z1075" s="101">
        <f t="shared" si="84"/>
        <v>0</v>
      </c>
      <c r="AA1075" s="163" t="str">
        <f t="shared" si="85"/>
        <v/>
      </c>
      <c r="AB1075" s="190" t="str" cm="1">
        <f t="array" ref="AB1075">_xlfn.IFS(Z1075=0,"",Z1075&gt;2.9,0,Z1075&gt;2.4,0.25,Z1075&gt;1.9,0.5,Z1075&gt;1.5,0.75,Z1075&lt;1.6,1)</f>
        <v/>
      </c>
      <c r="AC1075" s="191" t="str" cm="1">
        <f t="array" ref="AC1075">_xlfn.IFS(F1075=0," ",F1075="ALTERNATIVO","REVISAR",F1075="REGULAR","NO APLICA")</f>
        <v xml:space="preserve"> </v>
      </c>
      <c r="AD1075" s="192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205"/>
      <c r="S1076" s="92">
        <f t="shared" si="82"/>
        <v>0</v>
      </c>
      <c r="U1076" s="91">
        <f t="shared" si="86"/>
        <v>0</v>
      </c>
      <c r="V1076" s="91">
        <f t="shared" si="86"/>
        <v>0</v>
      </c>
      <c r="W1076" s="91">
        <f t="shared" si="86"/>
        <v>0</v>
      </c>
      <c r="X1076" s="91" t="str" cm="1">
        <f t="array" ref="X1076">IFERROR(_xlfn.IFS(W1076="E",1,W1076="G/2",$I$3/2,W1076="G/5",$I$3/5,W1076="G/10",$I$3/10,W1076="i",$I$3),"")</f>
        <v/>
      </c>
      <c r="Y1076" s="189">
        <f t="shared" si="83"/>
        <v>0</v>
      </c>
      <c r="Z1076" s="101">
        <f t="shared" si="84"/>
        <v>0</v>
      </c>
      <c r="AA1076" s="163" t="str">
        <f t="shared" si="85"/>
        <v/>
      </c>
      <c r="AB1076" s="190" t="str" cm="1">
        <f t="array" ref="AB1076">_xlfn.IFS(Z1076=0,"",Z1076&gt;2.9,0,Z1076&gt;2.4,0.25,Z1076&gt;1.9,0.5,Z1076&gt;1.5,0.75,Z1076&lt;1.6,1)</f>
        <v/>
      </c>
      <c r="AC1076" s="191" t="str" cm="1">
        <f t="array" ref="AC1076">_xlfn.IFS(F1076=0," ",F1076="ALTERNATIVO","REVISAR",F1076="REGULAR","NO APLICA")</f>
        <v xml:space="preserve"> </v>
      </c>
      <c r="AD1076" s="192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205"/>
      <c r="S1077" s="92">
        <f t="shared" si="82"/>
        <v>0</v>
      </c>
      <c r="U1077" s="91">
        <f t="shared" si="86"/>
        <v>0</v>
      </c>
      <c r="V1077" s="91">
        <f t="shared" si="86"/>
        <v>0</v>
      </c>
      <c r="W1077" s="91">
        <f t="shared" si="86"/>
        <v>0</v>
      </c>
      <c r="X1077" s="91" t="str" cm="1">
        <f t="array" ref="X1077">IFERROR(_xlfn.IFS(W1077="E",1,W1077="G/2",$I$3/2,W1077="G/5",$I$3/5,W1077="G/10",$I$3/10,W1077="i",$I$3),"")</f>
        <v/>
      </c>
      <c r="Y1077" s="189">
        <f t="shared" si="83"/>
        <v>0</v>
      </c>
      <c r="Z1077" s="101">
        <f t="shared" si="84"/>
        <v>0</v>
      </c>
      <c r="AA1077" s="163" t="str">
        <f t="shared" si="85"/>
        <v/>
      </c>
      <c r="AB1077" s="190" t="str" cm="1">
        <f t="array" ref="AB1077">_xlfn.IFS(Z1077=0,"",Z1077&gt;2.9,0,Z1077&gt;2.4,0.25,Z1077&gt;1.9,0.5,Z1077&gt;1.5,0.75,Z1077&lt;1.6,1)</f>
        <v/>
      </c>
      <c r="AC1077" s="191" t="str" cm="1">
        <f t="array" ref="AC1077">_xlfn.IFS(F1077=0," ",F1077="ALTERNATIVO","REVISAR",F1077="REGULAR","NO APLICA")</f>
        <v xml:space="preserve"> </v>
      </c>
      <c r="AD1077" s="192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205"/>
      <c r="S1078" s="92">
        <f t="shared" si="82"/>
        <v>0</v>
      </c>
      <c r="U1078" s="91">
        <f t="shared" si="86"/>
        <v>0</v>
      </c>
      <c r="V1078" s="91">
        <f t="shared" si="86"/>
        <v>0</v>
      </c>
      <c r="W1078" s="91">
        <f t="shared" si="86"/>
        <v>0</v>
      </c>
      <c r="X1078" s="91" t="str" cm="1">
        <f t="array" ref="X1078">IFERROR(_xlfn.IFS(W1078="E",1,W1078="G/2",$I$3/2,W1078="G/5",$I$3/5,W1078="G/10",$I$3/10,W1078="i",$I$3),"")</f>
        <v/>
      </c>
      <c r="Y1078" s="189">
        <f t="shared" si="83"/>
        <v>0</v>
      </c>
      <c r="Z1078" s="101">
        <f t="shared" si="84"/>
        <v>0</v>
      </c>
      <c r="AA1078" s="163" t="str">
        <f t="shared" si="85"/>
        <v/>
      </c>
      <c r="AB1078" s="190" t="str" cm="1">
        <f t="array" ref="AB1078">_xlfn.IFS(Z1078=0,"",Z1078&gt;2.9,0,Z1078&gt;2.4,0.25,Z1078&gt;1.9,0.5,Z1078&gt;1.5,0.75,Z1078&lt;1.6,1)</f>
        <v/>
      </c>
      <c r="AC1078" s="191" t="str" cm="1">
        <f t="array" ref="AC1078">_xlfn.IFS(F1078=0," ",F1078="ALTERNATIVO","REVISAR",F1078="REGULAR","NO APLICA")</f>
        <v xml:space="preserve"> </v>
      </c>
      <c r="AD1078" s="192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205"/>
      <c r="S1079" s="92">
        <f t="shared" si="82"/>
        <v>0</v>
      </c>
      <c r="U1079" s="91">
        <f t="shared" si="86"/>
        <v>0</v>
      </c>
      <c r="V1079" s="91">
        <f t="shared" si="86"/>
        <v>0</v>
      </c>
      <c r="W1079" s="91">
        <f t="shared" si="86"/>
        <v>0</v>
      </c>
      <c r="X1079" s="91" t="str" cm="1">
        <f t="array" ref="X1079">IFERROR(_xlfn.IFS(W1079="E",1,W1079="G/2",$I$3/2,W1079="G/5",$I$3/5,W1079="G/10",$I$3/10,W1079="i",$I$3),"")</f>
        <v/>
      </c>
      <c r="Y1079" s="189">
        <f t="shared" si="83"/>
        <v>0</v>
      </c>
      <c r="Z1079" s="101">
        <f t="shared" si="84"/>
        <v>0</v>
      </c>
      <c r="AA1079" s="163" t="str">
        <f t="shared" si="85"/>
        <v/>
      </c>
      <c r="AB1079" s="190" t="str" cm="1">
        <f t="array" ref="AB1079">_xlfn.IFS(Z1079=0,"",Z1079&gt;2.9,0,Z1079&gt;2.4,0.25,Z1079&gt;1.9,0.5,Z1079&gt;1.5,0.75,Z1079&lt;1.6,1)</f>
        <v/>
      </c>
      <c r="AC1079" s="191" t="str" cm="1">
        <f t="array" ref="AC1079">_xlfn.IFS(F1079=0," ",F1079="ALTERNATIVO","REVISAR",F1079="REGULAR","NO APLICA")</f>
        <v xml:space="preserve"> </v>
      </c>
      <c r="AD1079" s="192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205"/>
      <c r="S1080" s="92">
        <f t="shared" si="82"/>
        <v>0</v>
      </c>
      <c r="U1080" s="91">
        <f t="shared" si="86"/>
        <v>0</v>
      </c>
      <c r="V1080" s="91">
        <f t="shared" si="86"/>
        <v>0</v>
      </c>
      <c r="W1080" s="91">
        <f t="shared" si="86"/>
        <v>0</v>
      </c>
      <c r="X1080" s="91" t="str" cm="1">
        <f t="array" ref="X1080">IFERROR(_xlfn.IFS(W1080="E",1,W1080="G/2",$I$3/2,W1080="G/5",$I$3/5,W1080="G/10",$I$3/10,W1080="i",$I$3),"")</f>
        <v/>
      </c>
      <c r="Y1080" s="189">
        <f t="shared" si="83"/>
        <v>0</v>
      </c>
      <c r="Z1080" s="101">
        <f t="shared" si="84"/>
        <v>0</v>
      </c>
      <c r="AA1080" s="163" t="str">
        <f t="shared" si="85"/>
        <v/>
      </c>
      <c r="AB1080" s="190" t="str" cm="1">
        <f t="array" ref="AB1080">_xlfn.IFS(Z1080=0,"",Z1080&gt;2.9,0,Z1080&gt;2.4,0.25,Z1080&gt;1.9,0.5,Z1080&gt;1.5,0.75,Z1080&lt;1.6,1)</f>
        <v/>
      </c>
      <c r="AC1080" s="191" t="str" cm="1">
        <f t="array" ref="AC1080">_xlfn.IFS(F1080=0," ",F1080="ALTERNATIVO","REVISAR",F1080="REGULAR","NO APLICA")</f>
        <v xml:space="preserve"> </v>
      </c>
      <c r="AD1080" s="192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205"/>
      <c r="S1081" s="92">
        <f t="shared" si="82"/>
        <v>0</v>
      </c>
      <c r="U1081" s="91">
        <f t="shared" si="86"/>
        <v>0</v>
      </c>
      <c r="V1081" s="91">
        <f t="shared" si="86"/>
        <v>0</v>
      </c>
      <c r="W1081" s="91">
        <f t="shared" si="86"/>
        <v>0</v>
      </c>
      <c r="X1081" s="91" t="str" cm="1">
        <f t="array" ref="X1081">IFERROR(_xlfn.IFS(W1081="E",1,W1081="G/2",$I$3/2,W1081="G/5",$I$3/5,W1081="G/10",$I$3/10,W1081="i",$I$3),"")</f>
        <v/>
      </c>
      <c r="Y1081" s="189">
        <f t="shared" si="83"/>
        <v>0</v>
      </c>
      <c r="Z1081" s="101">
        <f t="shared" si="84"/>
        <v>0</v>
      </c>
      <c r="AA1081" s="163" t="str">
        <f t="shared" si="85"/>
        <v/>
      </c>
      <c r="AB1081" s="190" t="str" cm="1">
        <f t="array" ref="AB1081">_xlfn.IFS(Z1081=0,"",Z1081&gt;2.9,0,Z1081&gt;2.4,0.25,Z1081&gt;1.9,0.5,Z1081&gt;1.5,0.75,Z1081&lt;1.6,1)</f>
        <v/>
      </c>
      <c r="AC1081" s="191" t="str" cm="1">
        <f t="array" ref="AC1081">_xlfn.IFS(F1081=0," ",F1081="ALTERNATIVO","REVISAR",F1081="REGULAR","NO APLICA")</f>
        <v xml:space="preserve"> </v>
      </c>
      <c r="AD1081" s="192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205"/>
      <c r="S1082" s="92">
        <f t="shared" si="82"/>
        <v>0</v>
      </c>
      <c r="U1082" s="91">
        <f t="shared" si="86"/>
        <v>0</v>
      </c>
      <c r="V1082" s="91">
        <f t="shared" si="86"/>
        <v>0</v>
      </c>
      <c r="W1082" s="91">
        <f t="shared" si="86"/>
        <v>0</v>
      </c>
      <c r="X1082" s="91" t="str" cm="1">
        <f t="array" ref="X1082">IFERROR(_xlfn.IFS(W1082="E",1,W1082="G/2",$I$3/2,W1082="G/5",$I$3/5,W1082="G/10",$I$3/10,W1082="i",$I$3),"")</f>
        <v/>
      </c>
      <c r="Y1082" s="189">
        <f t="shared" si="83"/>
        <v>0</v>
      </c>
      <c r="Z1082" s="101">
        <f t="shared" si="84"/>
        <v>0</v>
      </c>
      <c r="AA1082" s="163" t="str">
        <f t="shared" si="85"/>
        <v/>
      </c>
      <c r="AB1082" s="190" t="str" cm="1">
        <f t="array" ref="AB1082">_xlfn.IFS(Z1082=0,"",Z1082&gt;2.9,0,Z1082&gt;2.4,0.25,Z1082&gt;1.9,0.5,Z1082&gt;1.5,0.75,Z1082&lt;1.6,1)</f>
        <v/>
      </c>
      <c r="AC1082" s="191" t="str" cm="1">
        <f t="array" ref="AC1082">_xlfn.IFS(F1082=0," ",F1082="ALTERNATIVO","REVISAR",F1082="REGULAR","NO APLICA")</f>
        <v xml:space="preserve"> </v>
      </c>
      <c r="AD1082" s="192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205"/>
      <c r="S1083" s="92">
        <f t="shared" si="82"/>
        <v>0</v>
      </c>
      <c r="U1083" s="91">
        <f t="shared" si="86"/>
        <v>0</v>
      </c>
      <c r="V1083" s="91">
        <f t="shared" si="86"/>
        <v>0</v>
      </c>
      <c r="W1083" s="91">
        <f t="shared" si="86"/>
        <v>0</v>
      </c>
      <c r="X1083" s="91" t="str" cm="1">
        <f t="array" ref="X1083">IFERROR(_xlfn.IFS(W1083="E",1,W1083="G/2",$I$3/2,W1083="G/5",$I$3/5,W1083="G/10",$I$3/10,W1083="i",$I$3),"")</f>
        <v/>
      </c>
      <c r="Y1083" s="189">
        <f t="shared" si="83"/>
        <v>0</v>
      </c>
      <c r="Z1083" s="101">
        <f t="shared" si="84"/>
        <v>0</v>
      </c>
      <c r="AA1083" s="163" t="str">
        <f t="shared" si="85"/>
        <v/>
      </c>
      <c r="AB1083" s="190" t="str" cm="1">
        <f t="array" ref="AB1083">_xlfn.IFS(Z1083=0,"",Z1083&gt;2.9,0,Z1083&gt;2.4,0.25,Z1083&gt;1.9,0.5,Z1083&gt;1.5,0.75,Z1083&lt;1.6,1)</f>
        <v/>
      </c>
      <c r="AC1083" s="191" t="str" cm="1">
        <f t="array" ref="AC1083">_xlfn.IFS(F1083=0," ",F1083="ALTERNATIVO","REVISAR",F1083="REGULAR","NO APLICA")</f>
        <v xml:space="preserve"> </v>
      </c>
      <c r="AD1083" s="192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205"/>
      <c r="S1084" s="92">
        <f t="shared" si="82"/>
        <v>0</v>
      </c>
      <c r="U1084" s="91">
        <f t="shared" si="86"/>
        <v>0</v>
      </c>
      <c r="V1084" s="91">
        <f t="shared" si="86"/>
        <v>0</v>
      </c>
      <c r="W1084" s="91">
        <f t="shared" si="86"/>
        <v>0</v>
      </c>
      <c r="X1084" s="91" t="str" cm="1">
        <f t="array" ref="X1084">IFERROR(_xlfn.IFS(W1084="E",1,W1084="G/2",$I$3/2,W1084="G/5",$I$3/5,W1084="G/10",$I$3/10,W1084="i",$I$3),"")</f>
        <v/>
      </c>
      <c r="Y1084" s="189">
        <f t="shared" si="83"/>
        <v>0</v>
      </c>
      <c r="Z1084" s="101">
        <f t="shared" si="84"/>
        <v>0</v>
      </c>
      <c r="AA1084" s="163" t="str">
        <f t="shared" si="85"/>
        <v/>
      </c>
      <c r="AB1084" s="190" t="str" cm="1">
        <f t="array" ref="AB1084">_xlfn.IFS(Z1084=0,"",Z1084&gt;2.9,0,Z1084&gt;2.4,0.25,Z1084&gt;1.9,0.5,Z1084&gt;1.5,0.75,Z1084&lt;1.6,1)</f>
        <v/>
      </c>
      <c r="AC1084" s="191" t="str" cm="1">
        <f t="array" ref="AC1084">_xlfn.IFS(F1084=0," ",F1084="ALTERNATIVO","REVISAR",F1084="REGULAR","NO APLICA")</f>
        <v xml:space="preserve"> </v>
      </c>
      <c r="AD1084" s="192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205"/>
      <c r="S1085" s="92">
        <f t="shared" si="82"/>
        <v>0</v>
      </c>
      <c r="U1085" s="91">
        <f t="shared" si="86"/>
        <v>0</v>
      </c>
      <c r="V1085" s="91">
        <f t="shared" si="86"/>
        <v>0</v>
      </c>
      <c r="W1085" s="91">
        <f t="shared" si="86"/>
        <v>0</v>
      </c>
      <c r="X1085" s="91" t="str" cm="1">
        <f t="array" ref="X1085">IFERROR(_xlfn.IFS(W1085="E",1,W1085="G/2",$I$3/2,W1085="G/5",$I$3/5,W1085="G/10",$I$3/10,W1085="i",$I$3),"")</f>
        <v/>
      </c>
      <c r="Y1085" s="189">
        <f t="shared" si="83"/>
        <v>0</v>
      </c>
      <c r="Z1085" s="101">
        <f t="shared" si="84"/>
        <v>0</v>
      </c>
      <c r="AA1085" s="163" t="str">
        <f t="shared" si="85"/>
        <v/>
      </c>
      <c r="AB1085" s="190" t="str" cm="1">
        <f t="array" ref="AB1085">_xlfn.IFS(Z1085=0,"",Z1085&gt;2.9,0,Z1085&gt;2.4,0.25,Z1085&gt;1.9,0.5,Z1085&gt;1.5,0.75,Z1085&lt;1.6,1)</f>
        <v/>
      </c>
      <c r="AC1085" s="191" t="str" cm="1">
        <f t="array" ref="AC1085">_xlfn.IFS(F1085=0," ",F1085="ALTERNATIVO","REVISAR",F1085="REGULAR","NO APLICA")</f>
        <v xml:space="preserve"> </v>
      </c>
      <c r="AD1085" s="192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205"/>
      <c r="S1086" s="92">
        <f t="shared" si="82"/>
        <v>0</v>
      </c>
      <c r="U1086" s="91">
        <f t="shared" si="86"/>
        <v>0</v>
      </c>
      <c r="V1086" s="91">
        <f t="shared" si="86"/>
        <v>0</v>
      </c>
      <c r="W1086" s="91">
        <f t="shared" si="86"/>
        <v>0</v>
      </c>
      <c r="X1086" s="91" t="str" cm="1">
        <f t="array" ref="X1086">IFERROR(_xlfn.IFS(W1086="E",1,W1086="G/2",$I$3/2,W1086="G/5",$I$3/5,W1086="G/10",$I$3/10,W1086="i",$I$3),"")</f>
        <v/>
      </c>
      <c r="Y1086" s="189">
        <f t="shared" si="83"/>
        <v>0</v>
      </c>
      <c r="Z1086" s="101">
        <f t="shared" si="84"/>
        <v>0</v>
      </c>
      <c r="AA1086" s="163" t="str">
        <f t="shared" si="85"/>
        <v/>
      </c>
      <c r="AB1086" s="190" t="str" cm="1">
        <f t="array" ref="AB1086">_xlfn.IFS(Z1086=0,"",Z1086&gt;2.9,0,Z1086&gt;2.4,0.25,Z1086&gt;1.9,0.5,Z1086&gt;1.5,0.75,Z1086&lt;1.6,1)</f>
        <v/>
      </c>
      <c r="AC1086" s="191" t="str" cm="1">
        <f t="array" ref="AC1086">_xlfn.IFS(F1086=0," ",F1086="ALTERNATIVO","REVISAR",F1086="REGULAR","NO APLICA")</f>
        <v xml:space="preserve"> </v>
      </c>
      <c r="AD1086" s="192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205"/>
      <c r="S1087" s="92">
        <f t="shared" si="82"/>
        <v>0</v>
      </c>
      <c r="U1087" s="91">
        <f t="shared" si="86"/>
        <v>0</v>
      </c>
      <c r="V1087" s="91">
        <f t="shared" si="86"/>
        <v>0</v>
      </c>
      <c r="W1087" s="91">
        <f t="shared" si="86"/>
        <v>0</v>
      </c>
      <c r="X1087" s="91" t="str" cm="1">
        <f t="array" ref="X1087">IFERROR(_xlfn.IFS(W1087="E",1,W1087="G/2",$I$3/2,W1087="G/5",$I$3/5,W1087="G/10",$I$3/10,W1087="i",$I$3),"")</f>
        <v/>
      </c>
      <c r="Y1087" s="189">
        <f t="shared" si="83"/>
        <v>0</v>
      </c>
      <c r="Z1087" s="101">
        <f t="shared" si="84"/>
        <v>0</v>
      </c>
      <c r="AA1087" s="163" t="str">
        <f t="shared" si="85"/>
        <v/>
      </c>
      <c r="AB1087" s="190" t="str" cm="1">
        <f t="array" ref="AB1087">_xlfn.IFS(Z1087=0,"",Z1087&gt;2.9,0,Z1087&gt;2.4,0.25,Z1087&gt;1.9,0.5,Z1087&gt;1.5,0.75,Z1087&lt;1.6,1)</f>
        <v/>
      </c>
      <c r="AC1087" s="191" t="str" cm="1">
        <f t="array" ref="AC1087">_xlfn.IFS(F1087=0," ",F1087="ALTERNATIVO","REVISAR",F1087="REGULAR","NO APLICA")</f>
        <v xml:space="preserve"> </v>
      </c>
      <c r="AD1087" s="192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205"/>
      <c r="S1088" s="92">
        <f t="shared" si="82"/>
        <v>0</v>
      </c>
      <c r="U1088" s="91">
        <f t="shared" si="86"/>
        <v>0</v>
      </c>
      <c r="V1088" s="91">
        <f t="shared" si="86"/>
        <v>0</v>
      </c>
      <c r="W1088" s="91">
        <f t="shared" si="86"/>
        <v>0</v>
      </c>
      <c r="X1088" s="91" t="str" cm="1">
        <f t="array" ref="X1088">IFERROR(_xlfn.IFS(W1088="E",1,W1088="G/2",$I$3/2,W1088="G/5",$I$3/5,W1088="G/10",$I$3/10,W1088="i",$I$3),"")</f>
        <v/>
      </c>
      <c r="Y1088" s="189">
        <f t="shared" si="83"/>
        <v>0</v>
      </c>
      <c r="Z1088" s="101">
        <f t="shared" si="84"/>
        <v>0</v>
      </c>
      <c r="AA1088" s="163" t="str">
        <f t="shared" si="85"/>
        <v/>
      </c>
      <c r="AB1088" s="190" t="str" cm="1">
        <f t="array" ref="AB1088">_xlfn.IFS(Z1088=0,"",Z1088&gt;2.9,0,Z1088&gt;2.4,0.25,Z1088&gt;1.9,0.5,Z1088&gt;1.5,0.75,Z1088&lt;1.6,1)</f>
        <v/>
      </c>
      <c r="AC1088" s="191" t="str" cm="1">
        <f t="array" ref="AC1088">_xlfn.IFS(F1088=0," ",F1088="ALTERNATIVO","REVISAR",F1088="REGULAR","NO APLICA")</f>
        <v xml:space="preserve"> </v>
      </c>
      <c r="AD1088" s="192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205"/>
      <c r="S1089" s="92">
        <f t="shared" si="82"/>
        <v>0</v>
      </c>
      <c r="U1089" s="91">
        <f t="shared" si="86"/>
        <v>0</v>
      </c>
      <c r="V1089" s="91">
        <f t="shared" si="86"/>
        <v>0</v>
      </c>
      <c r="W1089" s="91">
        <f t="shared" si="86"/>
        <v>0</v>
      </c>
      <c r="X1089" s="91" t="str" cm="1">
        <f t="array" ref="X1089">IFERROR(_xlfn.IFS(W1089="E",1,W1089="G/2",$I$3/2,W1089="G/5",$I$3/5,W1089="G/10",$I$3/10,W1089="i",$I$3),"")</f>
        <v/>
      </c>
      <c r="Y1089" s="189">
        <f t="shared" si="83"/>
        <v>0</v>
      </c>
      <c r="Z1089" s="101">
        <f t="shared" si="84"/>
        <v>0</v>
      </c>
      <c r="AA1089" s="163" t="str">
        <f t="shared" si="85"/>
        <v/>
      </c>
      <c r="AB1089" s="190" t="str" cm="1">
        <f t="array" ref="AB1089">_xlfn.IFS(Z1089=0,"",Z1089&gt;2.9,0,Z1089&gt;2.4,0.25,Z1089&gt;1.9,0.5,Z1089&gt;1.5,0.75,Z1089&lt;1.6,1)</f>
        <v/>
      </c>
      <c r="AC1089" s="191" t="str" cm="1">
        <f t="array" ref="AC1089">_xlfn.IFS(F1089=0," ",F1089="ALTERNATIVO","REVISAR",F1089="REGULAR","NO APLICA")</f>
        <v xml:space="preserve"> </v>
      </c>
      <c r="AD1089" s="192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205"/>
      <c r="S1090" s="92">
        <f t="shared" si="82"/>
        <v>0</v>
      </c>
      <c r="U1090" s="91">
        <f t="shared" si="86"/>
        <v>0</v>
      </c>
      <c r="V1090" s="91">
        <f t="shared" si="86"/>
        <v>0</v>
      </c>
      <c r="W1090" s="91">
        <f t="shared" si="86"/>
        <v>0</v>
      </c>
      <c r="X1090" s="91" t="str" cm="1">
        <f t="array" ref="X1090">IFERROR(_xlfn.IFS(W1090="E",1,W1090="G/2",$I$3/2,W1090="G/5",$I$3/5,W1090="G/10",$I$3/10,W1090="i",$I$3),"")</f>
        <v/>
      </c>
      <c r="Y1090" s="189">
        <f t="shared" si="83"/>
        <v>0</v>
      </c>
      <c r="Z1090" s="101">
        <f t="shared" si="84"/>
        <v>0</v>
      </c>
      <c r="AA1090" s="163" t="str">
        <f t="shared" si="85"/>
        <v/>
      </c>
      <c r="AB1090" s="190" t="str" cm="1">
        <f t="array" ref="AB1090">_xlfn.IFS(Z1090=0,"",Z1090&gt;2.9,0,Z1090&gt;2.4,0.25,Z1090&gt;1.9,0.5,Z1090&gt;1.5,0.75,Z1090&lt;1.6,1)</f>
        <v/>
      </c>
      <c r="AC1090" s="191" t="str" cm="1">
        <f t="array" ref="AC1090">_xlfn.IFS(F1090=0," ",F1090="ALTERNATIVO","REVISAR",F1090="REGULAR","NO APLICA")</f>
        <v xml:space="preserve"> </v>
      </c>
      <c r="AD1090" s="192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205"/>
      <c r="S1091" s="92">
        <f t="shared" si="82"/>
        <v>0</v>
      </c>
      <c r="U1091" s="91">
        <f t="shared" si="86"/>
        <v>0</v>
      </c>
      <c r="V1091" s="91">
        <f t="shared" si="86"/>
        <v>0</v>
      </c>
      <c r="W1091" s="91">
        <f t="shared" si="86"/>
        <v>0</v>
      </c>
      <c r="X1091" s="91" t="str" cm="1">
        <f t="array" ref="X1091">IFERROR(_xlfn.IFS(W1091="E",1,W1091="G/2",$I$3/2,W1091="G/5",$I$3/5,W1091="G/10",$I$3/10,W1091="i",$I$3),"")</f>
        <v/>
      </c>
      <c r="Y1091" s="189">
        <f t="shared" si="83"/>
        <v>0</v>
      </c>
      <c r="Z1091" s="101">
        <f t="shared" si="84"/>
        <v>0</v>
      </c>
      <c r="AA1091" s="163" t="str">
        <f t="shared" si="85"/>
        <v/>
      </c>
      <c r="AB1091" s="190" t="str" cm="1">
        <f t="array" ref="AB1091">_xlfn.IFS(Z1091=0,"",Z1091&gt;2.9,0,Z1091&gt;2.4,0.25,Z1091&gt;1.9,0.5,Z1091&gt;1.5,0.75,Z1091&lt;1.6,1)</f>
        <v/>
      </c>
      <c r="AC1091" s="191" t="str" cm="1">
        <f t="array" ref="AC1091">_xlfn.IFS(F1091=0," ",F1091="ALTERNATIVO","REVISAR",F1091="REGULAR","NO APLICA")</f>
        <v xml:space="preserve"> </v>
      </c>
      <c r="AD1091" s="192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205"/>
      <c r="S1092" s="92">
        <f t="shared" si="82"/>
        <v>0</v>
      </c>
      <c r="U1092" s="91">
        <f t="shared" si="86"/>
        <v>0</v>
      </c>
      <c r="V1092" s="91">
        <f t="shared" si="86"/>
        <v>0</v>
      </c>
      <c r="W1092" s="91">
        <f t="shared" si="86"/>
        <v>0</v>
      </c>
      <c r="X1092" s="91" t="str" cm="1">
        <f t="array" ref="X1092">IFERROR(_xlfn.IFS(W1092="E",1,W1092="G/2",$I$3/2,W1092="G/5",$I$3/5,W1092="G/10",$I$3/10,W1092="i",$I$3),"")</f>
        <v/>
      </c>
      <c r="Y1092" s="189">
        <f t="shared" si="83"/>
        <v>0</v>
      </c>
      <c r="Z1092" s="101">
        <f t="shared" si="84"/>
        <v>0</v>
      </c>
      <c r="AA1092" s="163" t="str">
        <f t="shared" si="85"/>
        <v/>
      </c>
      <c r="AB1092" s="190" t="str" cm="1">
        <f t="array" ref="AB1092">_xlfn.IFS(Z1092=0,"",Z1092&gt;2.9,0,Z1092&gt;2.4,0.25,Z1092&gt;1.9,0.5,Z1092&gt;1.5,0.75,Z1092&lt;1.6,1)</f>
        <v/>
      </c>
      <c r="AC1092" s="191" t="str" cm="1">
        <f t="array" ref="AC1092">_xlfn.IFS(F1092=0," ",F1092="ALTERNATIVO","REVISAR",F1092="REGULAR","NO APLICA")</f>
        <v xml:space="preserve"> </v>
      </c>
      <c r="AD1092" s="192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205"/>
      <c r="S1093" s="92">
        <f t="shared" si="82"/>
        <v>0</v>
      </c>
      <c r="U1093" s="91">
        <f t="shared" si="86"/>
        <v>0</v>
      </c>
      <c r="V1093" s="91">
        <f t="shared" si="86"/>
        <v>0</v>
      </c>
      <c r="W1093" s="91">
        <f t="shared" si="86"/>
        <v>0</v>
      </c>
      <c r="X1093" s="91" t="str" cm="1">
        <f t="array" ref="X1093">IFERROR(_xlfn.IFS(W1093="E",1,W1093="G/2",$I$3/2,W1093="G/5",$I$3/5,W1093="G/10",$I$3/10,W1093="i",$I$3),"")</f>
        <v/>
      </c>
      <c r="Y1093" s="189">
        <f t="shared" si="83"/>
        <v>0</v>
      </c>
      <c r="Z1093" s="101">
        <f t="shared" si="84"/>
        <v>0</v>
      </c>
      <c r="AA1093" s="163" t="str">
        <f t="shared" si="85"/>
        <v/>
      </c>
      <c r="AB1093" s="190" t="str" cm="1">
        <f t="array" ref="AB1093">_xlfn.IFS(Z1093=0,"",Z1093&gt;2.9,0,Z1093&gt;2.4,0.25,Z1093&gt;1.9,0.5,Z1093&gt;1.5,0.75,Z1093&lt;1.6,1)</f>
        <v/>
      </c>
      <c r="AC1093" s="191" t="str" cm="1">
        <f t="array" ref="AC1093">_xlfn.IFS(F1093=0," ",F1093="ALTERNATIVO","REVISAR",F1093="REGULAR","NO APLICA")</f>
        <v xml:space="preserve"> </v>
      </c>
      <c r="AD1093" s="192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205"/>
      <c r="S1094" s="92">
        <f t="shared" si="82"/>
        <v>0</v>
      </c>
      <c r="U1094" s="91">
        <f t="shared" si="86"/>
        <v>0</v>
      </c>
      <c r="V1094" s="91">
        <f t="shared" si="86"/>
        <v>0</v>
      </c>
      <c r="W1094" s="91">
        <f t="shared" si="86"/>
        <v>0</v>
      </c>
      <c r="X1094" s="91" t="str" cm="1">
        <f t="array" ref="X1094">IFERROR(_xlfn.IFS(W1094="E",1,W1094="G/2",$I$3/2,W1094="G/5",$I$3/5,W1094="G/10",$I$3/10,W1094="i",$I$3),"")</f>
        <v/>
      </c>
      <c r="Y1094" s="189">
        <f t="shared" si="83"/>
        <v>0</v>
      </c>
      <c r="Z1094" s="101">
        <f t="shared" si="84"/>
        <v>0</v>
      </c>
      <c r="AA1094" s="163" t="str">
        <f t="shared" si="85"/>
        <v/>
      </c>
      <c r="AB1094" s="190" t="str" cm="1">
        <f t="array" ref="AB1094">_xlfn.IFS(Z1094=0,"",Z1094&gt;2.9,0,Z1094&gt;2.4,0.25,Z1094&gt;1.9,0.5,Z1094&gt;1.5,0.75,Z1094&lt;1.6,1)</f>
        <v/>
      </c>
      <c r="AC1094" s="191" t="str" cm="1">
        <f t="array" ref="AC1094">_xlfn.IFS(F1094=0," ",F1094="ALTERNATIVO","REVISAR",F1094="REGULAR","NO APLICA")</f>
        <v xml:space="preserve"> </v>
      </c>
      <c r="AD1094" s="192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205"/>
      <c r="S1095" s="92">
        <f t="shared" si="82"/>
        <v>0</v>
      </c>
      <c r="U1095" s="91">
        <f t="shared" si="86"/>
        <v>0</v>
      </c>
      <c r="V1095" s="91">
        <f t="shared" si="86"/>
        <v>0</v>
      </c>
      <c r="W1095" s="91">
        <f t="shared" si="86"/>
        <v>0</v>
      </c>
      <c r="X1095" s="91" t="str" cm="1">
        <f t="array" ref="X1095">IFERROR(_xlfn.IFS(W1095="E",1,W1095="G/2",$I$3/2,W1095="G/5",$I$3/5,W1095="G/10",$I$3/10,W1095="i",$I$3),"")</f>
        <v/>
      </c>
      <c r="Y1095" s="189">
        <f t="shared" si="83"/>
        <v>0</v>
      </c>
      <c r="Z1095" s="101">
        <f t="shared" si="84"/>
        <v>0</v>
      </c>
      <c r="AA1095" s="163" t="str">
        <f t="shared" si="85"/>
        <v/>
      </c>
      <c r="AB1095" s="190" t="str" cm="1">
        <f t="array" ref="AB1095">_xlfn.IFS(Z1095=0,"",Z1095&gt;2.9,0,Z1095&gt;2.4,0.25,Z1095&gt;1.9,0.5,Z1095&gt;1.5,0.75,Z1095&lt;1.6,1)</f>
        <v/>
      </c>
      <c r="AC1095" s="191" t="str" cm="1">
        <f t="array" ref="AC1095">_xlfn.IFS(F1095=0," ",F1095="ALTERNATIVO","REVISAR",F1095="REGULAR","NO APLICA")</f>
        <v xml:space="preserve"> </v>
      </c>
      <c r="AD1095" s="192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205"/>
      <c r="S1096" s="92">
        <f t="shared" si="82"/>
        <v>0</v>
      </c>
      <c r="U1096" s="91">
        <f t="shared" si="86"/>
        <v>0</v>
      </c>
      <c r="V1096" s="91">
        <f t="shared" si="86"/>
        <v>0</v>
      </c>
      <c r="W1096" s="91">
        <f t="shared" si="86"/>
        <v>0</v>
      </c>
      <c r="X1096" s="91" t="str" cm="1">
        <f t="array" ref="X1096">IFERROR(_xlfn.IFS(W1096="E",1,W1096="G/2",$I$3/2,W1096="G/5",$I$3/5,W1096="G/10",$I$3/10,W1096="i",$I$3),"")</f>
        <v/>
      </c>
      <c r="Y1096" s="189">
        <f t="shared" si="83"/>
        <v>0</v>
      </c>
      <c r="Z1096" s="101">
        <f t="shared" si="84"/>
        <v>0</v>
      </c>
      <c r="AA1096" s="163" t="str">
        <f t="shared" si="85"/>
        <v/>
      </c>
      <c r="AB1096" s="190" t="str" cm="1">
        <f t="array" ref="AB1096">_xlfn.IFS(Z1096=0,"",Z1096&gt;2.9,0,Z1096&gt;2.4,0.25,Z1096&gt;1.9,0.5,Z1096&gt;1.5,0.75,Z1096&lt;1.6,1)</f>
        <v/>
      </c>
      <c r="AC1096" s="191" t="str" cm="1">
        <f t="array" ref="AC1096">_xlfn.IFS(F1096=0," ",F1096="ALTERNATIVO","REVISAR",F1096="REGULAR","NO APLICA")</f>
        <v xml:space="preserve"> </v>
      </c>
      <c r="AD1096" s="192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205"/>
      <c r="S1097" s="92">
        <f t="shared" si="82"/>
        <v>0</v>
      </c>
      <c r="U1097" s="91">
        <f t="shared" si="86"/>
        <v>0</v>
      </c>
      <c r="V1097" s="91">
        <f t="shared" si="86"/>
        <v>0</v>
      </c>
      <c r="W1097" s="91">
        <f t="shared" si="86"/>
        <v>0</v>
      </c>
      <c r="X1097" s="91" t="str" cm="1">
        <f t="array" ref="X1097">IFERROR(_xlfn.IFS(W1097="E",1,W1097="G/2",$I$3/2,W1097="G/5",$I$3/5,W1097="G/10",$I$3/10,W1097="i",$I$3),"")</f>
        <v/>
      </c>
      <c r="Y1097" s="189">
        <f t="shared" si="83"/>
        <v>0</v>
      </c>
      <c r="Z1097" s="101">
        <f t="shared" si="84"/>
        <v>0</v>
      </c>
      <c r="AA1097" s="163" t="str">
        <f t="shared" si="85"/>
        <v/>
      </c>
      <c r="AB1097" s="190" t="str" cm="1">
        <f t="array" ref="AB1097">_xlfn.IFS(Z1097=0,"",Z1097&gt;2.9,0,Z1097&gt;2.4,0.25,Z1097&gt;1.9,0.5,Z1097&gt;1.5,0.75,Z1097&lt;1.6,1)</f>
        <v/>
      </c>
      <c r="AC1097" s="191" t="str" cm="1">
        <f t="array" ref="AC1097">_xlfn.IFS(F1097=0," ",F1097="ALTERNATIVO","REVISAR",F1097="REGULAR","NO APLICA")</f>
        <v xml:space="preserve"> </v>
      </c>
      <c r="AD1097" s="192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205"/>
      <c r="S1098" s="92">
        <f t="shared" si="82"/>
        <v>0</v>
      </c>
      <c r="U1098" s="91">
        <f t="shared" si="86"/>
        <v>0</v>
      </c>
      <c r="V1098" s="91">
        <f t="shared" si="86"/>
        <v>0</v>
      </c>
      <c r="W1098" s="91">
        <f t="shared" si="86"/>
        <v>0</v>
      </c>
      <c r="X1098" s="91" t="str" cm="1">
        <f t="array" ref="X1098">IFERROR(_xlfn.IFS(W1098="E",1,W1098="G/2",$I$3/2,W1098="G/5",$I$3/5,W1098="G/10",$I$3/10,W1098="i",$I$3),"")</f>
        <v/>
      </c>
      <c r="Y1098" s="189">
        <f t="shared" si="83"/>
        <v>0</v>
      </c>
      <c r="Z1098" s="101">
        <f t="shared" si="84"/>
        <v>0</v>
      </c>
      <c r="AA1098" s="163" t="str">
        <f t="shared" si="85"/>
        <v/>
      </c>
      <c r="AB1098" s="190" t="str" cm="1">
        <f t="array" ref="AB1098">_xlfn.IFS(Z1098=0,"",Z1098&gt;2.9,0,Z1098&gt;2.4,0.25,Z1098&gt;1.9,0.5,Z1098&gt;1.5,0.75,Z1098&lt;1.6,1)</f>
        <v/>
      </c>
      <c r="AC1098" s="191" t="str" cm="1">
        <f t="array" ref="AC1098">_xlfn.IFS(F1098=0," ",F1098="ALTERNATIVO","REVISAR",F1098="REGULAR","NO APLICA")</f>
        <v xml:space="preserve"> </v>
      </c>
      <c r="AD1098" s="192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205"/>
      <c r="S1099" s="92">
        <f t="shared" si="82"/>
        <v>0</v>
      </c>
      <c r="U1099" s="91">
        <f t="shared" si="86"/>
        <v>0</v>
      </c>
      <c r="V1099" s="91">
        <f t="shared" si="86"/>
        <v>0</v>
      </c>
      <c r="W1099" s="91">
        <f t="shared" si="86"/>
        <v>0</v>
      </c>
      <c r="X1099" s="91" t="str" cm="1">
        <f t="array" ref="X1099">IFERROR(_xlfn.IFS(W1099="E",1,W1099="G/2",$I$3/2,W1099="G/5",$I$3/5,W1099="G/10",$I$3/10,W1099="i",$I$3),"")</f>
        <v/>
      </c>
      <c r="Y1099" s="189">
        <f t="shared" si="83"/>
        <v>0</v>
      </c>
      <c r="Z1099" s="101">
        <f t="shared" si="84"/>
        <v>0</v>
      </c>
      <c r="AA1099" s="163" t="str">
        <f t="shared" si="85"/>
        <v/>
      </c>
      <c r="AB1099" s="190" t="str" cm="1">
        <f t="array" ref="AB1099">_xlfn.IFS(Z1099=0,"",Z1099&gt;2.9,0,Z1099&gt;2.4,0.25,Z1099&gt;1.9,0.5,Z1099&gt;1.5,0.75,Z1099&lt;1.6,1)</f>
        <v/>
      </c>
      <c r="AC1099" s="191" t="str" cm="1">
        <f t="array" ref="AC1099">_xlfn.IFS(F1099=0," ",F1099="ALTERNATIVO","REVISAR",F1099="REGULAR","NO APLICA")</f>
        <v xml:space="preserve"> </v>
      </c>
      <c r="AD1099" s="192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205"/>
      <c r="S1100" s="92">
        <f t="shared" ref="S1100:S1163" si="87">IFERROR(A1100,"")</f>
        <v>0</v>
      </c>
      <c r="U1100" s="91">
        <f t="shared" si="86"/>
        <v>0</v>
      </c>
      <c r="V1100" s="91">
        <f t="shared" si="86"/>
        <v>0</v>
      </c>
      <c r="W1100" s="91">
        <f t="shared" si="86"/>
        <v>0</v>
      </c>
      <c r="X1100" s="91" t="str" cm="1">
        <f t="array" ref="X1100">IFERROR(_xlfn.IFS(W1100="E",1,W1100="G/2",$I$3/2,W1100="G/5",$I$3/5,W1100="G/10",$I$3/10,W1100="i",$I$3),"")</f>
        <v/>
      </c>
      <c r="Y1100" s="189">
        <f t="shared" ref="Y1100:Y1163" si="88">IFERROR(H1100,"")</f>
        <v>0</v>
      </c>
      <c r="Z1100" s="101">
        <f t="shared" ref="Z1100:Z1163" si="89">IFERROR(Y1100/X1100,0)</f>
        <v>0</v>
      </c>
      <c r="AA1100" s="163" t="str">
        <f t="shared" si="85"/>
        <v/>
      </c>
      <c r="AB1100" s="190" t="str" cm="1">
        <f t="array" ref="AB1100">_xlfn.IFS(Z1100=0,"",Z1100&gt;2.9,0,Z1100&gt;2.4,0.25,Z1100&gt;1.9,0.5,Z1100&gt;1.5,0.75,Z1100&lt;1.6,1)</f>
        <v/>
      </c>
      <c r="AC1100" s="191" t="str" cm="1">
        <f t="array" ref="AC1100">_xlfn.IFS(F1100=0," ",F1100="ALTERNATIVO","REVISAR",F1100="REGULAR","NO APLICA")</f>
        <v xml:space="preserve"> </v>
      </c>
      <c r="AD1100" s="192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205"/>
      <c r="S1101" s="92">
        <f t="shared" si="87"/>
        <v>0</v>
      </c>
      <c r="U1101" s="91">
        <f t="shared" si="86"/>
        <v>0</v>
      </c>
      <c r="V1101" s="91">
        <f t="shared" si="86"/>
        <v>0</v>
      </c>
      <c r="W1101" s="91">
        <f t="shared" si="86"/>
        <v>0</v>
      </c>
      <c r="X1101" s="91" t="str" cm="1">
        <f t="array" ref="X1101">IFERROR(_xlfn.IFS(W1101="E",1,W1101="G/2",$I$3/2,W1101="G/5",$I$3/5,W1101="G/10",$I$3/10,W1101="i",$I$3),"")</f>
        <v/>
      </c>
      <c r="Y1101" s="189">
        <f t="shared" si="88"/>
        <v>0</v>
      </c>
      <c r="Z1101" s="101">
        <f t="shared" si="89"/>
        <v>0</v>
      </c>
      <c r="AA1101" s="163" t="str">
        <f t="shared" si="85"/>
        <v/>
      </c>
      <c r="AB1101" s="190" t="str" cm="1">
        <f t="array" ref="AB1101">_xlfn.IFS(Z1101=0,"",Z1101&gt;2.9,0,Z1101&gt;2.4,0.25,Z1101&gt;1.9,0.5,Z1101&gt;1.5,0.75,Z1101&lt;1.6,1)</f>
        <v/>
      </c>
      <c r="AC1101" s="191" t="str" cm="1">
        <f t="array" ref="AC1101">_xlfn.IFS(F1101=0," ",F1101="ALTERNATIVO","REVISAR",F1101="REGULAR","NO APLICA")</f>
        <v xml:space="preserve"> </v>
      </c>
      <c r="AD1101" s="192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205"/>
      <c r="S1102" s="92">
        <f t="shared" si="87"/>
        <v>0</v>
      </c>
      <c r="U1102" s="91">
        <f t="shared" si="86"/>
        <v>0</v>
      </c>
      <c r="V1102" s="91">
        <f t="shared" si="86"/>
        <v>0</v>
      </c>
      <c r="W1102" s="91">
        <f t="shared" si="86"/>
        <v>0</v>
      </c>
      <c r="X1102" s="91" t="str" cm="1">
        <f t="array" ref="X1102">IFERROR(_xlfn.IFS(W1102="E",1,W1102="G/2",$I$3/2,W1102="G/5",$I$3/5,W1102="G/10",$I$3/10,W1102="i",$I$3),"")</f>
        <v/>
      </c>
      <c r="Y1102" s="189">
        <f t="shared" si="88"/>
        <v>0</v>
      </c>
      <c r="Z1102" s="101">
        <f t="shared" si="89"/>
        <v>0</v>
      </c>
      <c r="AA1102" s="163" t="str">
        <f t="shared" si="85"/>
        <v/>
      </c>
      <c r="AB1102" s="190" t="str" cm="1">
        <f t="array" ref="AB1102">_xlfn.IFS(Z1102=0,"",Z1102&gt;2.9,0,Z1102&gt;2.4,0.25,Z1102&gt;1.9,0.5,Z1102&gt;1.5,0.75,Z1102&lt;1.6,1)</f>
        <v/>
      </c>
      <c r="AC1102" s="191" t="str" cm="1">
        <f t="array" ref="AC1102">_xlfn.IFS(F1102=0," ",F1102="ALTERNATIVO","REVISAR",F1102="REGULAR","NO APLICA")</f>
        <v xml:space="preserve"> </v>
      </c>
      <c r="AD1102" s="192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205"/>
      <c r="S1103" s="92">
        <f t="shared" si="87"/>
        <v>0</v>
      </c>
      <c r="U1103" s="91">
        <f t="shared" si="86"/>
        <v>0</v>
      </c>
      <c r="V1103" s="91">
        <f t="shared" si="86"/>
        <v>0</v>
      </c>
      <c r="W1103" s="91">
        <f t="shared" si="86"/>
        <v>0</v>
      </c>
      <c r="X1103" s="91" t="str" cm="1">
        <f t="array" ref="X1103">IFERROR(_xlfn.IFS(W1103="E",1,W1103="G/2",$I$3/2,W1103="G/5",$I$3/5,W1103="G/10",$I$3/10,W1103="i",$I$3),"")</f>
        <v/>
      </c>
      <c r="Y1103" s="189">
        <f t="shared" si="88"/>
        <v>0</v>
      </c>
      <c r="Z1103" s="101">
        <f t="shared" si="89"/>
        <v>0</v>
      </c>
      <c r="AA1103" s="163" t="str">
        <f t="shared" si="85"/>
        <v/>
      </c>
      <c r="AB1103" s="190" t="str" cm="1">
        <f t="array" ref="AB1103">_xlfn.IFS(Z1103=0,"",Z1103&gt;2.9,0,Z1103&gt;2.4,0.25,Z1103&gt;1.9,0.5,Z1103&gt;1.5,0.75,Z1103&lt;1.6,1)</f>
        <v/>
      </c>
      <c r="AC1103" s="191" t="str" cm="1">
        <f t="array" ref="AC1103">_xlfn.IFS(F1103=0," ",F1103="ALTERNATIVO","REVISAR",F1103="REGULAR","NO APLICA")</f>
        <v xml:space="preserve"> </v>
      </c>
      <c r="AD1103" s="192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205"/>
      <c r="S1104" s="92">
        <f t="shared" si="87"/>
        <v>0</v>
      </c>
      <c r="U1104" s="91">
        <f t="shared" si="86"/>
        <v>0</v>
      </c>
      <c r="V1104" s="91">
        <f t="shared" si="86"/>
        <v>0</v>
      </c>
      <c r="W1104" s="91">
        <f t="shared" si="86"/>
        <v>0</v>
      </c>
      <c r="X1104" s="91" t="str" cm="1">
        <f t="array" ref="X1104">IFERROR(_xlfn.IFS(W1104="E",1,W1104="G/2",$I$3/2,W1104="G/5",$I$3/5,W1104="G/10",$I$3/10,W1104="i",$I$3),"")</f>
        <v/>
      </c>
      <c r="Y1104" s="189">
        <f t="shared" si="88"/>
        <v>0</v>
      </c>
      <c r="Z1104" s="101">
        <f t="shared" si="89"/>
        <v>0</v>
      </c>
      <c r="AA1104" s="163" t="str">
        <f t="shared" si="85"/>
        <v/>
      </c>
      <c r="AB1104" s="190" t="str" cm="1">
        <f t="array" ref="AB1104">_xlfn.IFS(Z1104=0,"",Z1104&gt;2.9,0,Z1104&gt;2.4,0.25,Z1104&gt;1.9,0.5,Z1104&gt;1.5,0.75,Z1104&lt;1.6,1)</f>
        <v/>
      </c>
      <c r="AC1104" s="191" t="str" cm="1">
        <f t="array" ref="AC1104">_xlfn.IFS(F1104=0," ",F1104="ALTERNATIVO","REVISAR",F1104="REGULAR","NO APLICA")</f>
        <v xml:space="preserve"> </v>
      </c>
      <c r="AD1104" s="192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205"/>
      <c r="S1105" s="92">
        <f t="shared" si="87"/>
        <v>0</v>
      </c>
      <c r="U1105" s="91">
        <f t="shared" si="86"/>
        <v>0</v>
      </c>
      <c r="V1105" s="91">
        <f t="shared" si="86"/>
        <v>0</v>
      </c>
      <c r="W1105" s="91">
        <f t="shared" si="86"/>
        <v>0</v>
      </c>
      <c r="X1105" s="91" t="str" cm="1">
        <f t="array" ref="X1105">IFERROR(_xlfn.IFS(W1105="E",1,W1105="G/2",$I$3/2,W1105="G/5",$I$3/5,W1105="G/10",$I$3/10,W1105="i",$I$3),"")</f>
        <v/>
      </c>
      <c r="Y1105" s="189">
        <f t="shared" si="88"/>
        <v>0</v>
      </c>
      <c r="Z1105" s="101">
        <f t="shared" si="89"/>
        <v>0</v>
      </c>
      <c r="AA1105" s="163" t="str">
        <f t="shared" si="85"/>
        <v/>
      </c>
      <c r="AB1105" s="190" t="str" cm="1">
        <f t="array" ref="AB1105">_xlfn.IFS(Z1105=0,"",Z1105&gt;2.9,0,Z1105&gt;2.4,0.25,Z1105&gt;1.9,0.5,Z1105&gt;1.5,0.75,Z1105&lt;1.6,1)</f>
        <v/>
      </c>
      <c r="AC1105" s="191" t="str" cm="1">
        <f t="array" ref="AC1105">_xlfn.IFS(F1105=0," ",F1105="ALTERNATIVO","REVISAR",F1105="REGULAR","NO APLICA")</f>
        <v xml:space="preserve"> </v>
      </c>
      <c r="AD1105" s="192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205"/>
      <c r="S1106" s="92">
        <f t="shared" si="87"/>
        <v>0</v>
      </c>
      <c r="U1106" s="91">
        <f t="shared" si="86"/>
        <v>0</v>
      </c>
      <c r="V1106" s="91">
        <f t="shared" si="86"/>
        <v>0</v>
      </c>
      <c r="W1106" s="91">
        <f t="shared" si="86"/>
        <v>0</v>
      </c>
      <c r="X1106" s="91" t="str" cm="1">
        <f t="array" ref="X1106">IFERROR(_xlfn.IFS(W1106="E",1,W1106="G/2",$I$3/2,W1106="G/5",$I$3/5,W1106="G/10",$I$3/10,W1106="i",$I$3),"")</f>
        <v/>
      </c>
      <c r="Y1106" s="189">
        <f t="shared" si="88"/>
        <v>0</v>
      </c>
      <c r="Z1106" s="101">
        <f t="shared" si="89"/>
        <v>0</v>
      </c>
      <c r="AA1106" s="163" t="str">
        <f t="shared" si="85"/>
        <v/>
      </c>
      <c r="AB1106" s="190" t="str" cm="1">
        <f t="array" ref="AB1106">_xlfn.IFS(Z1106=0,"",Z1106&gt;2.9,0,Z1106&gt;2.4,0.25,Z1106&gt;1.9,0.5,Z1106&gt;1.5,0.75,Z1106&lt;1.6,1)</f>
        <v/>
      </c>
      <c r="AC1106" s="191" t="str" cm="1">
        <f t="array" ref="AC1106">_xlfn.IFS(F1106=0," ",F1106="ALTERNATIVO","REVISAR",F1106="REGULAR","NO APLICA")</f>
        <v xml:space="preserve"> </v>
      </c>
      <c r="AD1106" s="192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205"/>
      <c r="S1107" s="92">
        <f t="shared" si="87"/>
        <v>0</v>
      </c>
      <c r="U1107" s="91">
        <f t="shared" si="86"/>
        <v>0</v>
      </c>
      <c r="V1107" s="91">
        <f t="shared" si="86"/>
        <v>0</v>
      </c>
      <c r="W1107" s="91">
        <f t="shared" si="86"/>
        <v>0</v>
      </c>
      <c r="X1107" s="91" t="str" cm="1">
        <f t="array" ref="X1107">IFERROR(_xlfn.IFS(W1107="E",1,W1107="G/2",$I$3/2,W1107="G/5",$I$3/5,W1107="G/10",$I$3/10,W1107="i",$I$3),"")</f>
        <v/>
      </c>
      <c r="Y1107" s="189">
        <f t="shared" si="88"/>
        <v>0</v>
      </c>
      <c r="Z1107" s="101">
        <f t="shared" si="89"/>
        <v>0</v>
      </c>
      <c r="AA1107" s="163" t="str">
        <f t="shared" si="85"/>
        <v/>
      </c>
      <c r="AB1107" s="190" t="str" cm="1">
        <f t="array" ref="AB1107">_xlfn.IFS(Z1107=0,"",Z1107&gt;2.9,0,Z1107&gt;2.4,0.25,Z1107&gt;1.9,0.5,Z1107&gt;1.5,0.75,Z1107&lt;1.6,1)</f>
        <v/>
      </c>
      <c r="AC1107" s="191" t="str" cm="1">
        <f t="array" ref="AC1107">_xlfn.IFS(F1107=0," ",F1107="ALTERNATIVO","REVISAR",F1107="REGULAR","NO APLICA")</f>
        <v xml:space="preserve"> </v>
      </c>
      <c r="AD1107" s="192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205"/>
      <c r="S1108" s="92">
        <f t="shared" si="87"/>
        <v>0</v>
      </c>
      <c r="U1108" s="91">
        <f t="shared" si="86"/>
        <v>0</v>
      </c>
      <c r="V1108" s="91">
        <f t="shared" si="86"/>
        <v>0</v>
      </c>
      <c r="W1108" s="91">
        <f t="shared" si="86"/>
        <v>0</v>
      </c>
      <c r="X1108" s="91" t="str" cm="1">
        <f t="array" ref="X1108">IFERROR(_xlfn.IFS(W1108="E",1,W1108="G/2",$I$3/2,W1108="G/5",$I$3/5,W1108="G/10",$I$3/10,W1108="i",$I$3),"")</f>
        <v/>
      </c>
      <c r="Y1108" s="189">
        <f t="shared" si="88"/>
        <v>0</v>
      </c>
      <c r="Z1108" s="101">
        <f t="shared" si="89"/>
        <v>0</v>
      </c>
      <c r="AA1108" s="163" t="str">
        <f t="shared" si="85"/>
        <v/>
      </c>
      <c r="AB1108" s="190" t="str" cm="1">
        <f t="array" ref="AB1108">_xlfn.IFS(Z1108=0,"",Z1108&gt;2.9,0,Z1108&gt;2.4,0.25,Z1108&gt;1.9,0.5,Z1108&gt;1.5,0.75,Z1108&lt;1.6,1)</f>
        <v/>
      </c>
      <c r="AC1108" s="191" t="str" cm="1">
        <f t="array" ref="AC1108">_xlfn.IFS(F1108=0," ",F1108="ALTERNATIVO","REVISAR",F1108="REGULAR","NO APLICA")</f>
        <v xml:space="preserve"> </v>
      </c>
      <c r="AD1108" s="192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205"/>
      <c r="S1109" s="92">
        <f t="shared" si="87"/>
        <v>0</v>
      </c>
      <c r="U1109" s="91">
        <f t="shared" si="86"/>
        <v>0</v>
      </c>
      <c r="V1109" s="91">
        <f t="shared" si="86"/>
        <v>0</v>
      </c>
      <c r="W1109" s="91">
        <f t="shared" si="86"/>
        <v>0</v>
      </c>
      <c r="X1109" s="91" t="str" cm="1">
        <f t="array" ref="X1109">IFERROR(_xlfn.IFS(W1109="E",1,W1109="G/2",$I$3/2,W1109="G/5",$I$3/5,W1109="G/10",$I$3/10,W1109="i",$I$3),"")</f>
        <v/>
      </c>
      <c r="Y1109" s="189">
        <f t="shared" si="88"/>
        <v>0</v>
      </c>
      <c r="Z1109" s="101">
        <f t="shared" si="89"/>
        <v>0</v>
      </c>
      <c r="AA1109" s="163" t="str">
        <f t="shared" ref="AA1109:AA1172" si="90">IFERROR(X1109*1.5,"")</f>
        <v/>
      </c>
      <c r="AB1109" s="190" t="str" cm="1">
        <f t="array" ref="AB1109">_xlfn.IFS(Z1109=0,"",Z1109&gt;2.9,0,Z1109&gt;2.4,0.25,Z1109&gt;1.9,0.5,Z1109&gt;1.5,0.75,Z1109&lt;1.6,1)</f>
        <v/>
      </c>
      <c r="AC1109" s="191" t="str" cm="1">
        <f t="array" ref="AC1109">_xlfn.IFS(F1109=0," ",F1109="ALTERNATIVO","REVISAR",F1109="REGULAR","NO APLICA")</f>
        <v xml:space="preserve"> </v>
      </c>
      <c r="AD1109" s="192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205"/>
      <c r="S1110" s="92">
        <f t="shared" si="87"/>
        <v>0</v>
      </c>
      <c r="U1110" s="91">
        <f t="shared" si="86"/>
        <v>0</v>
      </c>
      <c r="V1110" s="91">
        <f t="shared" si="86"/>
        <v>0</v>
      </c>
      <c r="W1110" s="91">
        <f t="shared" si="86"/>
        <v>0</v>
      </c>
      <c r="X1110" s="91" t="str" cm="1">
        <f t="array" ref="X1110">IFERROR(_xlfn.IFS(W1110="E",1,W1110="G/2",$I$3/2,W1110="G/5",$I$3/5,W1110="G/10",$I$3/10,W1110="i",$I$3),"")</f>
        <v/>
      </c>
      <c r="Y1110" s="189">
        <f t="shared" si="88"/>
        <v>0</v>
      </c>
      <c r="Z1110" s="101">
        <f t="shared" si="89"/>
        <v>0</v>
      </c>
      <c r="AA1110" s="163" t="str">
        <f t="shared" si="90"/>
        <v/>
      </c>
      <c r="AB1110" s="190" t="str" cm="1">
        <f t="array" ref="AB1110">_xlfn.IFS(Z1110=0,"",Z1110&gt;2.9,0,Z1110&gt;2.4,0.25,Z1110&gt;1.9,0.5,Z1110&gt;1.5,0.75,Z1110&lt;1.6,1)</f>
        <v/>
      </c>
      <c r="AC1110" s="191" t="str" cm="1">
        <f t="array" ref="AC1110">_xlfn.IFS(F1110=0," ",F1110="ALTERNATIVO","REVISAR",F1110="REGULAR","NO APLICA")</f>
        <v xml:space="preserve"> </v>
      </c>
      <c r="AD1110" s="192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205"/>
      <c r="S1111" s="92">
        <f t="shared" si="87"/>
        <v>0</v>
      </c>
      <c r="U1111" s="91">
        <f t="shared" si="86"/>
        <v>0</v>
      </c>
      <c r="V1111" s="91">
        <f t="shared" si="86"/>
        <v>0</v>
      </c>
      <c r="W1111" s="91">
        <f t="shared" si="86"/>
        <v>0</v>
      </c>
      <c r="X1111" s="91" t="str" cm="1">
        <f t="array" ref="X1111">IFERROR(_xlfn.IFS(W1111="E",1,W1111="G/2",$I$3/2,W1111="G/5",$I$3/5,W1111="G/10",$I$3/10,W1111="i",$I$3),"")</f>
        <v/>
      </c>
      <c r="Y1111" s="189">
        <f t="shared" si="88"/>
        <v>0</v>
      </c>
      <c r="Z1111" s="101">
        <f t="shared" si="89"/>
        <v>0</v>
      </c>
      <c r="AA1111" s="163" t="str">
        <f t="shared" si="90"/>
        <v/>
      </c>
      <c r="AB1111" s="190" t="str" cm="1">
        <f t="array" ref="AB1111">_xlfn.IFS(Z1111=0,"",Z1111&gt;2.9,0,Z1111&gt;2.4,0.25,Z1111&gt;1.9,0.5,Z1111&gt;1.5,0.75,Z1111&lt;1.6,1)</f>
        <v/>
      </c>
      <c r="AC1111" s="191" t="str" cm="1">
        <f t="array" ref="AC1111">_xlfn.IFS(F1111=0," ",F1111="ALTERNATIVO","REVISAR",F1111="REGULAR","NO APLICA")</f>
        <v xml:space="preserve"> </v>
      </c>
      <c r="AD1111" s="192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205"/>
      <c r="S1112" s="92">
        <f t="shared" si="87"/>
        <v>0</v>
      </c>
      <c r="U1112" s="91">
        <f t="shared" si="86"/>
        <v>0</v>
      </c>
      <c r="V1112" s="91">
        <f t="shared" si="86"/>
        <v>0</v>
      </c>
      <c r="W1112" s="91">
        <f t="shared" si="86"/>
        <v>0</v>
      </c>
      <c r="X1112" s="91" t="str" cm="1">
        <f t="array" ref="X1112">IFERROR(_xlfn.IFS(W1112="E",1,W1112="G/2",$I$3/2,W1112="G/5",$I$3/5,W1112="G/10",$I$3/10,W1112="i",$I$3),"")</f>
        <v/>
      </c>
      <c r="Y1112" s="189">
        <f t="shared" si="88"/>
        <v>0</v>
      </c>
      <c r="Z1112" s="101">
        <f t="shared" si="89"/>
        <v>0</v>
      </c>
      <c r="AA1112" s="163" t="str">
        <f t="shared" si="90"/>
        <v/>
      </c>
      <c r="AB1112" s="190" t="str" cm="1">
        <f t="array" ref="AB1112">_xlfn.IFS(Z1112=0,"",Z1112&gt;2.9,0,Z1112&gt;2.4,0.25,Z1112&gt;1.9,0.5,Z1112&gt;1.5,0.75,Z1112&lt;1.6,1)</f>
        <v/>
      </c>
      <c r="AC1112" s="191" t="str" cm="1">
        <f t="array" ref="AC1112">_xlfn.IFS(F1112=0," ",F1112="ALTERNATIVO","REVISAR",F1112="REGULAR","NO APLICA")</f>
        <v xml:space="preserve"> </v>
      </c>
      <c r="AD1112" s="192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205"/>
      <c r="S1113" s="92">
        <f t="shared" si="87"/>
        <v>0</v>
      </c>
      <c r="U1113" s="91">
        <f t="shared" si="86"/>
        <v>0</v>
      </c>
      <c r="V1113" s="91">
        <f t="shared" si="86"/>
        <v>0</v>
      </c>
      <c r="W1113" s="91">
        <f t="shared" si="86"/>
        <v>0</v>
      </c>
      <c r="X1113" s="91" t="str" cm="1">
        <f t="array" ref="X1113">IFERROR(_xlfn.IFS(W1113="E",1,W1113="G/2",$I$3/2,W1113="G/5",$I$3/5,W1113="G/10",$I$3/10,W1113="i",$I$3),"")</f>
        <v/>
      </c>
      <c r="Y1113" s="189">
        <f t="shared" si="88"/>
        <v>0</v>
      </c>
      <c r="Z1113" s="101">
        <f t="shared" si="89"/>
        <v>0</v>
      </c>
      <c r="AA1113" s="163" t="str">
        <f t="shared" si="90"/>
        <v/>
      </c>
      <c r="AB1113" s="190" t="str" cm="1">
        <f t="array" ref="AB1113">_xlfn.IFS(Z1113=0,"",Z1113&gt;2.9,0,Z1113&gt;2.4,0.25,Z1113&gt;1.9,0.5,Z1113&gt;1.5,0.75,Z1113&lt;1.6,1)</f>
        <v/>
      </c>
      <c r="AC1113" s="191" t="str" cm="1">
        <f t="array" ref="AC1113">_xlfn.IFS(F1113=0," ",F1113="ALTERNATIVO","REVISAR",F1113="REGULAR","NO APLICA")</f>
        <v xml:space="preserve"> </v>
      </c>
      <c r="AD1113" s="192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205"/>
      <c r="S1114" s="92">
        <f t="shared" si="87"/>
        <v>0</v>
      </c>
      <c r="U1114" s="91">
        <f t="shared" si="86"/>
        <v>0</v>
      </c>
      <c r="V1114" s="91">
        <f t="shared" si="86"/>
        <v>0</v>
      </c>
      <c r="W1114" s="91">
        <f t="shared" si="86"/>
        <v>0</v>
      </c>
      <c r="X1114" s="91" t="str" cm="1">
        <f t="array" ref="X1114">IFERROR(_xlfn.IFS(W1114="E",1,W1114="G/2",$I$3/2,W1114="G/5",$I$3/5,W1114="G/10",$I$3/10,W1114="i",$I$3),"")</f>
        <v/>
      </c>
      <c r="Y1114" s="189">
        <f t="shared" si="88"/>
        <v>0</v>
      </c>
      <c r="Z1114" s="101">
        <f t="shared" si="89"/>
        <v>0</v>
      </c>
      <c r="AA1114" s="163" t="str">
        <f t="shared" si="90"/>
        <v/>
      </c>
      <c r="AB1114" s="190" t="str" cm="1">
        <f t="array" ref="AB1114">_xlfn.IFS(Z1114=0,"",Z1114&gt;2.9,0,Z1114&gt;2.4,0.25,Z1114&gt;1.9,0.5,Z1114&gt;1.5,0.75,Z1114&lt;1.6,1)</f>
        <v/>
      </c>
      <c r="AC1114" s="191" t="str" cm="1">
        <f t="array" ref="AC1114">_xlfn.IFS(F1114=0," ",F1114="ALTERNATIVO","REVISAR",F1114="REGULAR","NO APLICA")</f>
        <v xml:space="preserve"> </v>
      </c>
      <c r="AD1114" s="192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205"/>
      <c r="S1115" s="92">
        <f t="shared" si="87"/>
        <v>0</v>
      </c>
      <c r="U1115" s="91">
        <f t="shared" si="86"/>
        <v>0</v>
      </c>
      <c r="V1115" s="91">
        <f t="shared" si="86"/>
        <v>0</v>
      </c>
      <c r="W1115" s="91">
        <f t="shared" si="86"/>
        <v>0</v>
      </c>
      <c r="X1115" s="91" t="str" cm="1">
        <f t="array" ref="X1115">IFERROR(_xlfn.IFS(W1115="E",1,W1115="G/2",$I$3/2,W1115="G/5",$I$3/5,W1115="G/10",$I$3/10,W1115="i",$I$3),"")</f>
        <v/>
      </c>
      <c r="Y1115" s="189">
        <f t="shared" si="88"/>
        <v>0</v>
      </c>
      <c r="Z1115" s="101">
        <f t="shared" si="89"/>
        <v>0</v>
      </c>
      <c r="AA1115" s="163" t="str">
        <f t="shared" si="90"/>
        <v/>
      </c>
      <c r="AB1115" s="190" t="str" cm="1">
        <f t="array" ref="AB1115">_xlfn.IFS(Z1115=0,"",Z1115&gt;2.9,0,Z1115&gt;2.4,0.25,Z1115&gt;1.9,0.5,Z1115&gt;1.5,0.75,Z1115&lt;1.6,1)</f>
        <v/>
      </c>
      <c r="AD1115" s="192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205"/>
      <c r="S1116" s="92">
        <f t="shared" si="87"/>
        <v>0</v>
      </c>
      <c r="U1116" s="91">
        <f t="shared" si="86"/>
        <v>0</v>
      </c>
      <c r="V1116" s="91">
        <f t="shared" si="86"/>
        <v>0</v>
      </c>
      <c r="W1116" s="91">
        <f t="shared" si="86"/>
        <v>0</v>
      </c>
      <c r="X1116" s="91" t="str" cm="1">
        <f t="array" ref="X1116">IFERROR(_xlfn.IFS(W1116="E",1,W1116="G/2",$I$3/2,W1116="G/5",$I$3/5,W1116="G/10",$I$3/10,W1116="i",$I$3),"")</f>
        <v/>
      </c>
      <c r="Y1116" s="189">
        <f t="shared" si="88"/>
        <v>0</v>
      </c>
      <c r="Z1116" s="101">
        <f t="shared" si="89"/>
        <v>0</v>
      </c>
      <c r="AA1116" s="163" t="str">
        <f t="shared" si="90"/>
        <v/>
      </c>
      <c r="AB1116" s="190" t="str" cm="1">
        <f t="array" ref="AB1116">_xlfn.IFS(Z1116=0,"",Z1116&gt;2.9,0,Z1116&gt;2.4,0.25,Z1116&gt;1.9,0.5,Z1116&gt;1.5,0.75,Z1116&lt;1.6,1)</f>
        <v/>
      </c>
      <c r="AD1116" s="192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205"/>
      <c r="S1117" s="92">
        <f t="shared" si="87"/>
        <v>0</v>
      </c>
      <c r="U1117" s="91">
        <f t="shared" si="86"/>
        <v>0</v>
      </c>
      <c r="V1117" s="91">
        <f t="shared" si="86"/>
        <v>0</v>
      </c>
      <c r="W1117" s="91">
        <f t="shared" si="86"/>
        <v>0</v>
      </c>
      <c r="X1117" s="91" t="str" cm="1">
        <f t="array" ref="X1117">IFERROR(_xlfn.IFS(W1117="E",1,W1117="G/2",$I$3/2,W1117="G/5",$I$3/5,W1117="G/10",$I$3/10,W1117="i",$I$3),"")</f>
        <v/>
      </c>
      <c r="Y1117" s="189">
        <f t="shared" si="88"/>
        <v>0</v>
      </c>
      <c r="Z1117" s="101">
        <f t="shared" si="89"/>
        <v>0</v>
      </c>
      <c r="AA1117" s="163" t="str">
        <f t="shared" si="90"/>
        <v/>
      </c>
      <c r="AB1117" s="190" t="str" cm="1">
        <f t="array" ref="AB1117">_xlfn.IFS(Z1117=0,"",Z1117&gt;2.9,0,Z1117&gt;2.4,0.25,Z1117&gt;1.9,0.5,Z1117&gt;1.5,0.75,Z1117&lt;1.6,1)</f>
        <v/>
      </c>
      <c r="AD1117" s="192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205"/>
      <c r="S1118" s="92">
        <f t="shared" si="87"/>
        <v>0</v>
      </c>
      <c r="U1118" s="91">
        <f t="shared" si="86"/>
        <v>0</v>
      </c>
      <c r="V1118" s="91">
        <f t="shared" si="86"/>
        <v>0</v>
      </c>
      <c r="W1118" s="91">
        <f t="shared" si="86"/>
        <v>0</v>
      </c>
      <c r="X1118" s="91" t="str" cm="1">
        <f t="array" ref="X1118">IFERROR(_xlfn.IFS(W1118="E",1,W1118="G/2",$I$3/2,W1118="G/5",$I$3/5,W1118="G/10",$I$3/10,W1118="i",$I$3),"")</f>
        <v/>
      </c>
      <c r="Y1118" s="189">
        <f t="shared" si="88"/>
        <v>0</v>
      </c>
      <c r="Z1118" s="101">
        <f t="shared" si="89"/>
        <v>0</v>
      </c>
      <c r="AA1118" s="163" t="str">
        <f t="shared" si="90"/>
        <v/>
      </c>
      <c r="AB1118" s="190" t="str" cm="1">
        <f t="array" ref="AB1118">_xlfn.IFS(Z1118=0,"",Z1118&gt;2.9,0,Z1118&gt;2.4,0.25,Z1118&gt;1.9,0.5,Z1118&gt;1.5,0.75,Z1118&lt;1.6,1)</f>
        <v/>
      </c>
      <c r="AD1118" s="192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205"/>
      <c r="S1119" s="92">
        <f t="shared" si="87"/>
        <v>0</v>
      </c>
      <c r="U1119" s="91">
        <f t="shared" si="86"/>
        <v>0</v>
      </c>
      <c r="V1119" s="91">
        <f t="shared" si="86"/>
        <v>0</v>
      </c>
      <c r="W1119" s="91">
        <f t="shared" si="86"/>
        <v>0</v>
      </c>
      <c r="X1119" s="91" t="str" cm="1">
        <f t="array" ref="X1119">IFERROR(_xlfn.IFS(W1119="E",1,W1119="G/2",$I$3/2,W1119="G/5",$I$3/5,W1119="G/10",$I$3/10,W1119="i",$I$3),"")</f>
        <v/>
      </c>
      <c r="Y1119" s="189">
        <f t="shared" si="88"/>
        <v>0</v>
      </c>
      <c r="Z1119" s="101">
        <f t="shared" si="89"/>
        <v>0</v>
      </c>
      <c r="AA1119" s="163" t="str">
        <f t="shared" si="90"/>
        <v/>
      </c>
      <c r="AB1119" s="190" t="str" cm="1">
        <f t="array" ref="AB1119">_xlfn.IFS(Z1119=0,"",Z1119&gt;2.9,0,Z1119&gt;2.4,0.25,Z1119&gt;1.9,0.5,Z1119&gt;1.5,0.75,Z1119&lt;1.6,1)</f>
        <v/>
      </c>
      <c r="AD1119" s="192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205"/>
      <c r="S1120" s="92">
        <f t="shared" si="87"/>
        <v>0</v>
      </c>
      <c r="U1120" s="91">
        <f t="shared" si="86"/>
        <v>0</v>
      </c>
      <c r="V1120" s="91">
        <f t="shared" si="86"/>
        <v>0</v>
      </c>
      <c r="W1120" s="91">
        <f t="shared" si="86"/>
        <v>0</v>
      </c>
      <c r="X1120" s="91" t="str" cm="1">
        <f t="array" ref="X1120">IFERROR(_xlfn.IFS(W1120="E",1,W1120="G/2",$I$3/2,W1120="G/5",$I$3/5,W1120="G/10",$I$3/10,W1120="i",$I$3),"")</f>
        <v/>
      </c>
      <c r="Y1120" s="189">
        <f t="shared" si="88"/>
        <v>0</v>
      </c>
      <c r="Z1120" s="101">
        <f t="shared" si="89"/>
        <v>0</v>
      </c>
      <c r="AA1120" s="163" t="str">
        <f t="shared" si="90"/>
        <v/>
      </c>
      <c r="AB1120" s="190" t="str" cm="1">
        <f t="array" ref="AB1120">_xlfn.IFS(Z1120=0,"",Z1120&gt;2.9,0,Z1120&gt;2.4,0.25,Z1120&gt;1.9,0.5,Z1120&gt;1.5,0.75,Z1120&lt;1.6,1)</f>
        <v/>
      </c>
      <c r="AD1120" s="192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205"/>
      <c r="S1121" s="92">
        <f t="shared" si="87"/>
        <v>0</v>
      </c>
      <c r="U1121" s="91">
        <f t="shared" si="86"/>
        <v>0</v>
      </c>
      <c r="V1121" s="91">
        <f t="shared" si="86"/>
        <v>0</v>
      </c>
      <c r="W1121" s="91">
        <f t="shared" si="86"/>
        <v>0</v>
      </c>
      <c r="X1121" s="91" t="str" cm="1">
        <f t="array" ref="X1121">IFERROR(_xlfn.IFS(W1121="E",1,W1121="G/2",$I$3/2,W1121="G/5",$I$3/5,W1121="G/10",$I$3/10,W1121="i",$I$3),"")</f>
        <v/>
      </c>
      <c r="Y1121" s="189">
        <f t="shared" si="88"/>
        <v>0</v>
      </c>
      <c r="Z1121" s="101">
        <f t="shared" si="89"/>
        <v>0</v>
      </c>
      <c r="AA1121" s="163" t="str">
        <f t="shared" si="90"/>
        <v/>
      </c>
      <c r="AB1121" s="190" t="str" cm="1">
        <f t="array" ref="AB1121">_xlfn.IFS(Z1121=0,"",Z1121&gt;2.9,0,Z1121&gt;2.4,0.25,Z1121&gt;1.9,0.5,Z1121&gt;1.5,0.75,Z1121&lt;1.6,1)</f>
        <v/>
      </c>
      <c r="AD1121" s="192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205"/>
      <c r="S1122" s="92">
        <f t="shared" si="87"/>
        <v>0</v>
      </c>
      <c r="U1122" s="91">
        <f t="shared" si="86"/>
        <v>0</v>
      </c>
      <c r="V1122" s="91">
        <f t="shared" si="86"/>
        <v>0</v>
      </c>
      <c r="W1122" s="91">
        <f t="shared" si="86"/>
        <v>0</v>
      </c>
      <c r="X1122" s="91" t="str" cm="1">
        <f t="array" ref="X1122">IFERROR(_xlfn.IFS(W1122="E",1,W1122="G/2",$I$3/2,W1122="G/5",$I$3/5,W1122="G/10",$I$3/10,W1122="i",$I$3),"")</f>
        <v/>
      </c>
      <c r="Y1122" s="189">
        <f t="shared" si="88"/>
        <v>0</v>
      </c>
      <c r="Z1122" s="101">
        <f t="shared" si="89"/>
        <v>0</v>
      </c>
      <c r="AA1122" s="163" t="str">
        <f t="shared" si="90"/>
        <v/>
      </c>
      <c r="AB1122" s="190" t="str" cm="1">
        <f t="array" ref="AB1122">_xlfn.IFS(Z1122=0,"",Z1122&gt;2.9,0,Z1122&gt;2.4,0.25,Z1122&gt;1.9,0.5,Z1122&gt;1.5,0.75,Z1122&lt;1.6,1)</f>
        <v/>
      </c>
      <c r="AD1122" s="192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205"/>
      <c r="S1123" s="92">
        <f t="shared" si="87"/>
        <v>0</v>
      </c>
      <c r="U1123" s="91">
        <f t="shared" si="86"/>
        <v>0</v>
      </c>
      <c r="V1123" s="91">
        <f t="shared" si="86"/>
        <v>0</v>
      </c>
      <c r="W1123" s="91">
        <f t="shared" si="86"/>
        <v>0</v>
      </c>
      <c r="X1123" s="91" t="str" cm="1">
        <f t="array" ref="X1123">IFERROR(_xlfn.IFS(W1123="E",1,W1123="G/2",$I$3/2,W1123="G/5",$I$3/5,W1123="G/10",$I$3/10,W1123="i",$I$3),"")</f>
        <v/>
      </c>
      <c r="Y1123" s="189">
        <f t="shared" si="88"/>
        <v>0</v>
      </c>
      <c r="Z1123" s="101">
        <f t="shared" si="89"/>
        <v>0</v>
      </c>
      <c r="AA1123" s="163" t="str">
        <f t="shared" si="90"/>
        <v/>
      </c>
      <c r="AB1123" s="190" t="str" cm="1">
        <f t="array" ref="AB1123">_xlfn.IFS(Z1123=0,"",Z1123&gt;2.9,0,Z1123&gt;2.4,0.25,Z1123&gt;1.9,0.5,Z1123&gt;1.5,0.75,Z1123&lt;1.6,1)</f>
        <v/>
      </c>
      <c r="AD1123" s="192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205"/>
      <c r="S1124" s="92">
        <f t="shared" si="87"/>
        <v>0</v>
      </c>
      <c r="U1124" s="91">
        <f t="shared" si="86"/>
        <v>0</v>
      </c>
      <c r="V1124" s="91">
        <f t="shared" si="86"/>
        <v>0</v>
      </c>
      <c r="W1124" s="91">
        <f t="shared" si="86"/>
        <v>0</v>
      </c>
      <c r="X1124" s="91" t="str" cm="1">
        <f t="array" ref="X1124">IFERROR(_xlfn.IFS(W1124="E",1,W1124="G/2",$I$3/2,W1124="G/5",$I$3/5,W1124="G/10",$I$3/10,W1124="i",$I$3),"")</f>
        <v/>
      </c>
      <c r="Y1124" s="189">
        <f t="shared" si="88"/>
        <v>0</v>
      </c>
      <c r="Z1124" s="101">
        <f t="shared" si="89"/>
        <v>0</v>
      </c>
      <c r="AA1124" s="163" t="str">
        <f t="shared" si="90"/>
        <v/>
      </c>
      <c r="AB1124" s="190" t="str" cm="1">
        <f t="array" ref="AB1124">_xlfn.IFS(Z1124=0,"",Z1124&gt;2.9,0,Z1124&gt;2.4,0.25,Z1124&gt;1.9,0.5,Z1124&gt;1.5,0.75,Z1124&lt;1.6,1)</f>
        <v/>
      </c>
      <c r="AD1124" s="192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205"/>
      <c r="S1125" s="92">
        <f t="shared" si="87"/>
        <v>0</v>
      </c>
      <c r="U1125" s="91">
        <f t="shared" ref="U1125:W1188" si="91">IFERROR(A1125,"")</f>
        <v>0</v>
      </c>
      <c r="V1125" s="91">
        <f t="shared" si="91"/>
        <v>0</v>
      </c>
      <c r="W1125" s="91">
        <f t="shared" si="91"/>
        <v>0</v>
      </c>
      <c r="X1125" s="91" t="str" cm="1">
        <f t="array" ref="X1125">IFERROR(_xlfn.IFS(W1125="E",1,W1125="G/2",$I$3/2,W1125="G/5",$I$3/5,W1125="G/10",$I$3/10,W1125="i",$I$3),"")</f>
        <v/>
      </c>
      <c r="Y1125" s="189">
        <f t="shared" si="88"/>
        <v>0</v>
      </c>
      <c r="Z1125" s="101">
        <f t="shared" si="89"/>
        <v>0</v>
      </c>
      <c r="AA1125" s="163" t="str">
        <f t="shared" si="90"/>
        <v/>
      </c>
      <c r="AB1125" s="190" t="str" cm="1">
        <f t="array" ref="AB1125">_xlfn.IFS(Z1125=0,"",Z1125&gt;2.9,0,Z1125&gt;2.4,0.25,Z1125&gt;1.9,0.5,Z1125&gt;1.5,0.75,Z1125&lt;1.6,1)</f>
        <v/>
      </c>
      <c r="AD1125" s="192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205"/>
      <c r="S1126" s="92">
        <f t="shared" si="87"/>
        <v>0</v>
      </c>
      <c r="U1126" s="91">
        <f t="shared" si="91"/>
        <v>0</v>
      </c>
      <c r="V1126" s="91">
        <f t="shared" si="91"/>
        <v>0</v>
      </c>
      <c r="W1126" s="91">
        <f t="shared" si="91"/>
        <v>0</v>
      </c>
      <c r="X1126" s="91" t="str" cm="1">
        <f t="array" ref="X1126">IFERROR(_xlfn.IFS(W1126="E",1,W1126="G/2",$I$3/2,W1126="G/5",$I$3/5,W1126="G/10",$I$3/10,W1126="i",$I$3),"")</f>
        <v/>
      </c>
      <c r="Y1126" s="189">
        <f t="shared" si="88"/>
        <v>0</v>
      </c>
      <c r="Z1126" s="101">
        <f t="shared" si="89"/>
        <v>0</v>
      </c>
      <c r="AA1126" s="163" t="str">
        <f t="shared" si="90"/>
        <v/>
      </c>
      <c r="AB1126" s="190" t="str" cm="1">
        <f t="array" ref="AB1126">_xlfn.IFS(Z1126=0,"",Z1126&gt;2.9,0,Z1126&gt;2.4,0.25,Z1126&gt;1.9,0.5,Z1126&gt;1.5,0.75,Z1126&lt;1.6,1)</f>
        <v/>
      </c>
      <c r="AD1126" s="192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205"/>
      <c r="S1127" s="92">
        <f t="shared" si="87"/>
        <v>0</v>
      </c>
      <c r="U1127" s="91">
        <f t="shared" si="91"/>
        <v>0</v>
      </c>
      <c r="V1127" s="91">
        <f t="shared" si="91"/>
        <v>0</v>
      </c>
      <c r="W1127" s="91">
        <f t="shared" si="91"/>
        <v>0</v>
      </c>
      <c r="X1127" s="91" t="str" cm="1">
        <f t="array" ref="X1127">IFERROR(_xlfn.IFS(W1127="E",1,W1127="G/2",$I$3/2,W1127="G/5",$I$3/5,W1127="G/10",$I$3/10,W1127="i",$I$3),"")</f>
        <v/>
      </c>
      <c r="Y1127" s="189">
        <f t="shared" si="88"/>
        <v>0</v>
      </c>
      <c r="Z1127" s="101">
        <f t="shared" si="89"/>
        <v>0</v>
      </c>
      <c r="AA1127" s="163" t="str">
        <f t="shared" si="90"/>
        <v/>
      </c>
      <c r="AB1127" s="190" t="str" cm="1">
        <f t="array" ref="AB1127">_xlfn.IFS(Z1127=0,"",Z1127&gt;2.9,0,Z1127&gt;2.4,0.25,Z1127&gt;1.9,0.5,Z1127&gt;1.5,0.75,Z1127&lt;1.6,1)</f>
        <v/>
      </c>
      <c r="AD1127" s="192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205"/>
      <c r="S1128" s="92">
        <f t="shared" si="87"/>
        <v>0</v>
      </c>
      <c r="U1128" s="91">
        <f t="shared" si="91"/>
        <v>0</v>
      </c>
      <c r="V1128" s="91">
        <f t="shared" si="91"/>
        <v>0</v>
      </c>
      <c r="W1128" s="91">
        <f t="shared" si="91"/>
        <v>0</v>
      </c>
      <c r="X1128" s="91" t="str" cm="1">
        <f t="array" ref="X1128">IFERROR(_xlfn.IFS(W1128="E",1,W1128="G/2",$I$3/2,W1128="G/5",$I$3/5,W1128="G/10",$I$3/10,W1128="i",$I$3),"")</f>
        <v/>
      </c>
      <c r="Y1128" s="189">
        <f t="shared" si="88"/>
        <v>0</v>
      </c>
      <c r="Z1128" s="101">
        <f t="shared" si="89"/>
        <v>0</v>
      </c>
      <c r="AA1128" s="163" t="str">
        <f t="shared" si="90"/>
        <v/>
      </c>
      <c r="AB1128" s="190" t="str" cm="1">
        <f t="array" ref="AB1128">_xlfn.IFS(Z1128=0,"",Z1128&gt;2.9,0,Z1128&gt;2.4,0.25,Z1128&gt;1.9,0.5,Z1128&gt;1.5,0.75,Z1128&lt;1.6,1)</f>
        <v/>
      </c>
      <c r="AD1128" s="192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205"/>
      <c r="S1129" s="92">
        <f t="shared" si="87"/>
        <v>0</v>
      </c>
      <c r="U1129" s="91">
        <f t="shared" si="91"/>
        <v>0</v>
      </c>
      <c r="V1129" s="91">
        <f t="shared" si="91"/>
        <v>0</v>
      </c>
      <c r="W1129" s="91">
        <f t="shared" si="91"/>
        <v>0</v>
      </c>
      <c r="X1129" s="91" t="str" cm="1">
        <f t="array" ref="X1129">IFERROR(_xlfn.IFS(W1129="E",1,W1129="G/2",$I$3/2,W1129="G/5",$I$3/5,W1129="G/10",$I$3/10,W1129="i",$I$3),"")</f>
        <v/>
      </c>
      <c r="Y1129" s="189">
        <f t="shared" si="88"/>
        <v>0</v>
      </c>
      <c r="Z1129" s="101">
        <f t="shared" si="89"/>
        <v>0</v>
      </c>
      <c r="AA1129" s="163" t="str">
        <f t="shared" si="90"/>
        <v/>
      </c>
      <c r="AB1129" s="190" t="str" cm="1">
        <f t="array" ref="AB1129">_xlfn.IFS(Z1129=0,"",Z1129&gt;2.9,0,Z1129&gt;2.4,0.25,Z1129&gt;1.9,0.5,Z1129&gt;1.5,0.75,Z1129&lt;1.6,1)</f>
        <v/>
      </c>
      <c r="AD1129" s="192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205"/>
      <c r="S1130" s="92">
        <f t="shared" si="87"/>
        <v>0</v>
      </c>
      <c r="U1130" s="91">
        <f t="shared" si="91"/>
        <v>0</v>
      </c>
      <c r="V1130" s="91">
        <f t="shared" si="91"/>
        <v>0</v>
      </c>
      <c r="W1130" s="91">
        <f t="shared" si="91"/>
        <v>0</v>
      </c>
      <c r="X1130" s="91" t="str" cm="1">
        <f t="array" ref="X1130">IFERROR(_xlfn.IFS(W1130="E",1,W1130="G/2",$I$3/2,W1130="G/5",$I$3/5,W1130="G/10",$I$3/10,W1130="i",$I$3),"")</f>
        <v/>
      </c>
      <c r="Y1130" s="189">
        <f t="shared" si="88"/>
        <v>0</v>
      </c>
      <c r="Z1130" s="101">
        <f t="shared" si="89"/>
        <v>0</v>
      </c>
      <c r="AA1130" s="163" t="str">
        <f t="shared" si="90"/>
        <v/>
      </c>
      <c r="AB1130" s="190" t="str" cm="1">
        <f t="array" ref="AB1130">_xlfn.IFS(Z1130=0,"",Z1130&gt;2.9,0,Z1130&gt;2.4,0.25,Z1130&gt;1.9,0.5,Z1130&gt;1.5,0.75,Z1130&lt;1.6,1)</f>
        <v/>
      </c>
      <c r="AD1130" s="192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205"/>
      <c r="S1131" s="92">
        <f t="shared" si="87"/>
        <v>0</v>
      </c>
      <c r="U1131" s="91">
        <f t="shared" si="91"/>
        <v>0</v>
      </c>
      <c r="V1131" s="91">
        <f t="shared" si="91"/>
        <v>0</v>
      </c>
      <c r="W1131" s="91">
        <f t="shared" si="91"/>
        <v>0</v>
      </c>
      <c r="X1131" s="91" t="str" cm="1">
        <f t="array" ref="X1131">IFERROR(_xlfn.IFS(W1131="E",1,W1131="G/2",$I$3/2,W1131="G/5",$I$3/5,W1131="G/10",$I$3/10,W1131="i",$I$3),"")</f>
        <v/>
      </c>
      <c r="Y1131" s="189">
        <f t="shared" si="88"/>
        <v>0</v>
      </c>
      <c r="Z1131" s="101">
        <f t="shared" si="89"/>
        <v>0</v>
      </c>
      <c r="AA1131" s="163" t="str">
        <f t="shared" si="90"/>
        <v/>
      </c>
      <c r="AB1131" s="190" t="str" cm="1">
        <f t="array" ref="AB1131">_xlfn.IFS(Z1131=0,"",Z1131&gt;2.9,0,Z1131&gt;2.4,0.25,Z1131&gt;1.9,0.5,Z1131&gt;1.5,0.75,Z1131&lt;1.6,1)</f>
        <v/>
      </c>
      <c r="AD1131" s="192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205"/>
      <c r="S1132" s="92">
        <f t="shared" si="87"/>
        <v>0</v>
      </c>
      <c r="U1132" s="91">
        <f t="shared" si="91"/>
        <v>0</v>
      </c>
      <c r="V1132" s="91">
        <f t="shared" si="91"/>
        <v>0</v>
      </c>
      <c r="W1132" s="91">
        <f t="shared" si="91"/>
        <v>0</v>
      </c>
      <c r="X1132" s="91" t="str" cm="1">
        <f t="array" ref="X1132">IFERROR(_xlfn.IFS(W1132="E",1,W1132="G/2",$I$3/2,W1132="G/5",$I$3/5,W1132="G/10",$I$3/10,W1132="i",$I$3),"")</f>
        <v/>
      </c>
      <c r="Y1132" s="189">
        <f t="shared" si="88"/>
        <v>0</v>
      </c>
      <c r="Z1132" s="101">
        <f t="shared" si="89"/>
        <v>0</v>
      </c>
      <c r="AA1132" s="163" t="str">
        <f t="shared" si="90"/>
        <v/>
      </c>
      <c r="AB1132" s="190" t="str" cm="1">
        <f t="array" ref="AB1132">_xlfn.IFS(Z1132=0,"",Z1132&gt;2.9,0,Z1132&gt;2.4,0.25,Z1132&gt;1.9,0.5,Z1132&gt;1.5,0.75,Z1132&lt;1.6,1)</f>
        <v/>
      </c>
      <c r="AD1132" s="192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205"/>
      <c r="S1133" s="92">
        <f t="shared" si="87"/>
        <v>0</v>
      </c>
      <c r="U1133" s="91">
        <f t="shared" si="91"/>
        <v>0</v>
      </c>
      <c r="V1133" s="91">
        <f t="shared" si="91"/>
        <v>0</v>
      </c>
      <c r="W1133" s="91">
        <f t="shared" si="91"/>
        <v>0</v>
      </c>
      <c r="X1133" s="91" t="str" cm="1">
        <f t="array" ref="X1133">IFERROR(_xlfn.IFS(W1133="E",1,W1133="G/2",$I$3/2,W1133="G/5",$I$3/5,W1133="G/10",$I$3/10,W1133="i",$I$3),"")</f>
        <v/>
      </c>
      <c r="Y1133" s="189">
        <f t="shared" si="88"/>
        <v>0</v>
      </c>
      <c r="Z1133" s="101">
        <f t="shared" si="89"/>
        <v>0</v>
      </c>
      <c r="AA1133" s="163" t="str">
        <f t="shared" si="90"/>
        <v/>
      </c>
      <c r="AB1133" s="190" t="str" cm="1">
        <f t="array" ref="AB1133">_xlfn.IFS(Z1133=0,"",Z1133&gt;2.9,0,Z1133&gt;2.4,0.25,Z1133&gt;1.9,0.5,Z1133&gt;1.5,0.75,Z1133&lt;1.6,1)</f>
        <v/>
      </c>
      <c r="AD1133" s="192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205"/>
      <c r="S1134" s="92">
        <f t="shared" si="87"/>
        <v>0</v>
      </c>
      <c r="U1134" s="91">
        <f t="shared" si="91"/>
        <v>0</v>
      </c>
      <c r="V1134" s="91">
        <f t="shared" si="91"/>
        <v>0</v>
      </c>
      <c r="W1134" s="91">
        <f t="shared" si="91"/>
        <v>0</v>
      </c>
      <c r="X1134" s="91" t="str" cm="1">
        <f t="array" ref="X1134">IFERROR(_xlfn.IFS(W1134="E",1,W1134="G/2",$I$3/2,W1134="G/5",$I$3/5,W1134="G/10",$I$3/10,W1134="i",$I$3),"")</f>
        <v/>
      </c>
      <c r="Y1134" s="189">
        <f t="shared" si="88"/>
        <v>0</v>
      </c>
      <c r="Z1134" s="101">
        <f t="shared" si="89"/>
        <v>0</v>
      </c>
      <c r="AA1134" s="163" t="str">
        <f t="shared" si="90"/>
        <v/>
      </c>
      <c r="AB1134" s="190" t="str" cm="1">
        <f t="array" ref="AB1134">_xlfn.IFS(Z1134=0,"",Z1134&gt;2.9,0,Z1134&gt;2.4,0.25,Z1134&gt;1.9,0.5,Z1134&gt;1.5,0.75,Z1134&lt;1.6,1)</f>
        <v/>
      </c>
      <c r="AD1134" s="192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205"/>
      <c r="S1135" s="92">
        <f t="shared" si="87"/>
        <v>0</v>
      </c>
      <c r="U1135" s="91">
        <f t="shared" si="91"/>
        <v>0</v>
      </c>
      <c r="V1135" s="91">
        <f t="shared" si="91"/>
        <v>0</v>
      </c>
      <c r="W1135" s="91">
        <f t="shared" si="91"/>
        <v>0</v>
      </c>
      <c r="X1135" s="91" t="str" cm="1">
        <f t="array" ref="X1135">IFERROR(_xlfn.IFS(W1135="E",1,W1135="G/2",$I$3/2,W1135="G/5",$I$3/5,W1135="G/10",$I$3/10,W1135="i",$I$3),"")</f>
        <v/>
      </c>
      <c r="Y1135" s="189">
        <f t="shared" si="88"/>
        <v>0</v>
      </c>
      <c r="Z1135" s="101">
        <f t="shared" si="89"/>
        <v>0</v>
      </c>
      <c r="AA1135" s="163" t="str">
        <f t="shared" si="90"/>
        <v/>
      </c>
      <c r="AB1135" s="190" t="str" cm="1">
        <f t="array" ref="AB1135">_xlfn.IFS(Z1135=0,"",Z1135&gt;2.9,0,Z1135&gt;2.4,0.25,Z1135&gt;1.9,0.5,Z1135&gt;1.5,0.75,Z1135&lt;1.6,1)</f>
        <v/>
      </c>
      <c r="AD1135" s="192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205"/>
      <c r="S1136" s="92">
        <f t="shared" si="87"/>
        <v>0</v>
      </c>
      <c r="U1136" s="91">
        <f t="shared" si="91"/>
        <v>0</v>
      </c>
      <c r="V1136" s="91">
        <f t="shared" si="91"/>
        <v>0</v>
      </c>
      <c r="W1136" s="91">
        <f t="shared" si="91"/>
        <v>0</v>
      </c>
      <c r="X1136" s="91" t="str" cm="1">
        <f t="array" ref="X1136">IFERROR(_xlfn.IFS(W1136="E",1,W1136="G/2",$I$3/2,W1136="G/5",$I$3/5,W1136="G/10",$I$3/10,W1136="i",$I$3),"")</f>
        <v/>
      </c>
      <c r="Y1136" s="189">
        <f t="shared" si="88"/>
        <v>0</v>
      </c>
      <c r="Z1136" s="101">
        <f t="shared" si="89"/>
        <v>0</v>
      </c>
      <c r="AA1136" s="163" t="str">
        <f t="shared" si="90"/>
        <v/>
      </c>
      <c r="AB1136" s="190" t="str" cm="1">
        <f t="array" ref="AB1136">_xlfn.IFS(Z1136=0,"",Z1136&gt;2.9,0,Z1136&gt;2.4,0.25,Z1136&gt;1.9,0.5,Z1136&gt;1.5,0.75,Z1136&lt;1.6,1)</f>
        <v/>
      </c>
      <c r="AD1136" s="192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205"/>
      <c r="S1137" s="92">
        <f t="shared" si="87"/>
        <v>0</v>
      </c>
      <c r="U1137" s="91">
        <f t="shared" si="91"/>
        <v>0</v>
      </c>
      <c r="V1137" s="91">
        <f t="shared" si="91"/>
        <v>0</v>
      </c>
      <c r="W1137" s="91">
        <f t="shared" si="91"/>
        <v>0</v>
      </c>
      <c r="X1137" s="91" t="str" cm="1">
        <f t="array" ref="X1137">IFERROR(_xlfn.IFS(W1137="E",1,W1137="G/2",$I$3/2,W1137="G/5",$I$3/5,W1137="G/10",$I$3/10,W1137="i",$I$3),"")</f>
        <v/>
      </c>
      <c r="Y1137" s="189">
        <f t="shared" si="88"/>
        <v>0</v>
      </c>
      <c r="Z1137" s="101">
        <f t="shared" si="89"/>
        <v>0</v>
      </c>
      <c r="AA1137" s="163" t="str">
        <f t="shared" si="90"/>
        <v/>
      </c>
      <c r="AB1137" s="190" t="str" cm="1">
        <f t="array" ref="AB1137">_xlfn.IFS(Z1137=0,"",Z1137&gt;2.9,0,Z1137&gt;2.4,0.25,Z1137&gt;1.9,0.5,Z1137&gt;1.5,0.75,Z1137&lt;1.6,1)</f>
        <v/>
      </c>
      <c r="AD1137" s="192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205"/>
      <c r="S1138" s="92">
        <f t="shared" si="87"/>
        <v>0</v>
      </c>
      <c r="U1138" s="91">
        <f t="shared" si="91"/>
        <v>0</v>
      </c>
      <c r="V1138" s="91">
        <f t="shared" si="91"/>
        <v>0</v>
      </c>
      <c r="W1138" s="91">
        <f t="shared" si="91"/>
        <v>0</v>
      </c>
      <c r="X1138" s="91" t="str" cm="1">
        <f t="array" ref="X1138">IFERROR(_xlfn.IFS(W1138="E",1,W1138="G/2",$I$3/2,W1138="G/5",$I$3/5,W1138="G/10",$I$3/10,W1138="i",$I$3),"")</f>
        <v/>
      </c>
      <c r="Y1138" s="189">
        <f t="shared" si="88"/>
        <v>0</v>
      </c>
      <c r="Z1138" s="101">
        <f t="shared" si="89"/>
        <v>0</v>
      </c>
      <c r="AA1138" s="163" t="str">
        <f t="shared" si="90"/>
        <v/>
      </c>
      <c r="AB1138" s="190" t="str" cm="1">
        <f t="array" ref="AB1138">_xlfn.IFS(Z1138=0,"",Z1138&gt;2.9,0,Z1138&gt;2.4,0.25,Z1138&gt;1.9,0.5,Z1138&gt;1.5,0.75,Z1138&lt;1.6,1)</f>
        <v/>
      </c>
      <c r="AD1138" s="192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205"/>
      <c r="S1139" s="92">
        <f t="shared" si="87"/>
        <v>0</v>
      </c>
      <c r="U1139" s="91">
        <f t="shared" si="91"/>
        <v>0</v>
      </c>
      <c r="V1139" s="91">
        <f t="shared" si="91"/>
        <v>0</v>
      </c>
      <c r="W1139" s="91">
        <f t="shared" si="91"/>
        <v>0</v>
      </c>
      <c r="X1139" s="91" t="str" cm="1">
        <f t="array" ref="X1139">IFERROR(_xlfn.IFS(W1139="E",1,W1139="G/2",$I$3/2,W1139="G/5",$I$3/5,W1139="G/10",$I$3/10,W1139="i",$I$3),"")</f>
        <v/>
      </c>
      <c r="Y1139" s="189">
        <f t="shared" si="88"/>
        <v>0</v>
      </c>
      <c r="Z1139" s="101">
        <f t="shared" si="89"/>
        <v>0</v>
      </c>
      <c r="AA1139" s="163" t="str">
        <f t="shared" si="90"/>
        <v/>
      </c>
      <c r="AB1139" s="190" t="str" cm="1">
        <f t="array" ref="AB1139">_xlfn.IFS(Z1139=0,"",Z1139&gt;2.9,0,Z1139&gt;2.4,0.25,Z1139&gt;1.9,0.5,Z1139&gt;1.5,0.75,Z1139&lt;1.6,1)</f>
        <v/>
      </c>
      <c r="AD1139" s="192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205"/>
      <c r="S1140" s="92">
        <f t="shared" si="87"/>
        <v>0</v>
      </c>
      <c r="U1140" s="91">
        <f t="shared" si="91"/>
        <v>0</v>
      </c>
      <c r="V1140" s="91">
        <f t="shared" si="91"/>
        <v>0</v>
      </c>
      <c r="W1140" s="91">
        <f t="shared" si="91"/>
        <v>0</v>
      </c>
      <c r="X1140" s="91" t="str" cm="1">
        <f t="array" ref="X1140">IFERROR(_xlfn.IFS(W1140="E",1,W1140="G/2",$I$3/2,W1140="G/5",$I$3/5,W1140="G/10",$I$3/10,W1140="i",$I$3),"")</f>
        <v/>
      </c>
      <c r="Y1140" s="189">
        <f t="shared" si="88"/>
        <v>0</v>
      </c>
      <c r="Z1140" s="101">
        <f t="shared" si="89"/>
        <v>0</v>
      </c>
      <c r="AA1140" s="163" t="str">
        <f t="shared" si="90"/>
        <v/>
      </c>
      <c r="AB1140" s="190" t="str" cm="1">
        <f t="array" ref="AB1140">_xlfn.IFS(Z1140=0,"",Z1140&gt;2.9,0,Z1140&gt;2.4,0.25,Z1140&gt;1.9,0.5,Z1140&gt;1.5,0.75,Z1140&lt;1.6,1)</f>
        <v/>
      </c>
      <c r="AD1140" s="192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205"/>
      <c r="S1141" s="92">
        <f t="shared" si="87"/>
        <v>0</v>
      </c>
      <c r="U1141" s="91">
        <f t="shared" si="91"/>
        <v>0</v>
      </c>
      <c r="V1141" s="91">
        <f t="shared" si="91"/>
        <v>0</v>
      </c>
      <c r="W1141" s="91">
        <f t="shared" si="91"/>
        <v>0</v>
      </c>
      <c r="X1141" s="91" t="str" cm="1">
        <f t="array" ref="X1141">IFERROR(_xlfn.IFS(W1141="E",1,W1141="G/2",$I$3/2,W1141="G/5",$I$3/5,W1141="G/10",$I$3/10,W1141="i",$I$3),"")</f>
        <v/>
      </c>
      <c r="Y1141" s="189">
        <f t="shared" si="88"/>
        <v>0</v>
      </c>
      <c r="Z1141" s="101">
        <f t="shared" si="89"/>
        <v>0</v>
      </c>
      <c r="AA1141" s="163" t="str">
        <f t="shared" si="90"/>
        <v/>
      </c>
      <c r="AB1141" s="190" t="str" cm="1">
        <f t="array" ref="AB1141">_xlfn.IFS(Z1141=0,"",Z1141&gt;2.9,0,Z1141&gt;2.4,0.25,Z1141&gt;1.9,0.5,Z1141&gt;1.5,0.75,Z1141&lt;1.6,1)</f>
        <v/>
      </c>
      <c r="AD1141" s="192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205"/>
      <c r="S1142" s="92">
        <f t="shared" si="87"/>
        <v>0</v>
      </c>
      <c r="U1142" s="91">
        <f t="shared" si="91"/>
        <v>0</v>
      </c>
      <c r="V1142" s="91">
        <f t="shared" si="91"/>
        <v>0</v>
      </c>
      <c r="W1142" s="91">
        <f t="shared" si="91"/>
        <v>0</v>
      </c>
      <c r="X1142" s="91" t="str" cm="1">
        <f t="array" ref="X1142">IFERROR(_xlfn.IFS(W1142="E",1,W1142="G/2",$I$3/2,W1142="G/5",$I$3/5,W1142="G/10",$I$3/10,W1142="i",$I$3),"")</f>
        <v/>
      </c>
      <c r="Y1142" s="189">
        <f t="shared" si="88"/>
        <v>0</v>
      </c>
      <c r="Z1142" s="101">
        <f t="shared" si="89"/>
        <v>0</v>
      </c>
      <c r="AA1142" s="163" t="str">
        <f t="shared" si="90"/>
        <v/>
      </c>
      <c r="AB1142" s="190" t="str" cm="1">
        <f t="array" ref="AB1142">_xlfn.IFS(Z1142=0,"",Z1142&gt;2.9,0,Z1142&gt;2.4,0.25,Z1142&gt;1.9,0.5,Z1142&gt;1.5,0.75,Z1142&lt;1.6,1)</f>
        <v/>
      </c>
      <c r="AD1142" s="192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205"/>
      <c r="S1143" s="92">
        <f t="shared" si="87"/>
        <v>0</v>
      </c>
      <c r="U1143" s="91">
        <f t="shared" si="91"/>
        <v>0</v>
      </c>
      <c r="V1143" s="91">
        <f t="shared" si="91"/>
        <v>0</v>
      </c>
      <c r="W1143" s="91">
        <f t="shared" si="91"/>
        <v>0</v>
      </c>
      <c r="X1143" s="91" t="str" cm="1">
        <f t="array" ref="X1143">IFERROR(_xlfn.IFS(W1143="E",1,W1143="G/2",$I$3/2,W1143="G/5",$I$3/5,W1143="G/10",$I$3/10,W1143="i",$I$3),"")</f>
        <v/>
      </c>
      <c r="Y1143" s="189">
        <f t="shared" si="88"/>
        <v>0</v>
      </c>
      <c r="Z1143" s="101">
        <f t="shared" si="89"/>
        <v>0</v>
      </c>
      <c r="AA1143" s="163" t="str">
        <f t="shared" si="90"/>
        <v/>
      </c>
      <c r="AB1143" s="190" t="str" cm="1">
        <f t="array" ref="AB1143">_xlfn.IFS(Z1143=0,"",Z1143&gt;2.9,0,Z1143&gt;2.4,0.25,Z1143&gt;1.9,0.5,Z1143&gt;1.5,0.75,Z1143&lt;1.6,1)</f>
        <v/>
      </c>
      <c r="AD1143" s="192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205"/>
      <c r="S1144" s="92">
        <f t="shared" si="87"/>
        <v>0</v>
      </c>
      <c r="U1144" s="91">
        <f t="shared" si="91"/>
        <v>0</v>
      </c>
      <c r="V1144" s="91">
        <f t="shared" si="91"/>
        <v>0</v>
      </c>
      <c r="W1144" s="91">
        <f t="shared" si="91"/>
        <v>0</v>
      </c>
      <c r="X1144" s="91" t="str" cm="1">
        <f t="array" ref="X1144">IFERROR(_xlfn.IFS(W1144="E",1,W1144="G/2",$I$3/2,W1144="G/5",$I$3/5,W1144="G/10",$I$3/10,W1144="i",$I$3),"")</f>
        <v/>
      </c>
      <c r="Y1144" s="189">
        <f t="shared" si="88"/>
        <v>0</v>
      </c>
      <c r="Z1144" s="101">
        <f t="shared" si="89"/>
        <v>0</v>
      </c>
      <c r="AA1144" s="163" t="str">
        <f t="shared" si="90"/>
        <v/>
      </c>
      <c r="AB1144" s="190" t="str" cm="1">
        <f t="array" ref="AB1144">_xlfn.IFS(Z1144=0,"",Z1144&gt;2.9,0,Z1144&gt;2.4,0.25,Z1144&gt;1.9,0.5,Z1144&gt;1.5,0.75,Z1144&lt;1.6,1)</f>
        <v/>
      </c>
      <c r="AD1144" s="192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205"/>
      <c r="S1145" s="92">
        <f t="shared" si="87"/>
        <v>0</v>
      </c>
      <c r="U1145" s="91">
        <f t="shared" si="91"/>
        <v>0</v>
      </c>
      <c r="V1145" s="91">
        <f t="shared" si="91"/>
        <v>0</v>
      </c>
      <c r="W1145" s="91">
        <f t="shared" si="91"/>
        <v>0</v>
      </c>
      <c r="X1145" s="91" t="str" cm="1">
        <f t="array" ref="X1145">IFERROR(_xlfn.IFS(W1145="E",1,W1145="G/2",$I$3/2,W1145="G/5",$I$3/5,W1145="G/10",$I$3/10,W1145="i",$I$3),"")</f>
        <v/>
      </c>
      <c r="Y1145" s="189">
        <f t="shared" si="88"/>
        <v>0</v>
      </c>
      <c r="Z1145" s="101">
        <f t="shared" si="89"/>
        <v>0</v>
      </c>
      <c r="AA1145" s="163" t="str">
        <f t="shared" si="90"/>
        <v/>
      </c>
      <c r="AB1145" s="190" t="str" cm="1">
        <f t="array" ref="AB1145">_xlfn.IFS(Z1145=0,"",Z1145&gt;2.9,0,Z1145&gt;2.4,0.25,Z1145&gt;1.9,0.5,Z1145&gt;1.5,0.75,Z1145&lt;1.6,1)</f>
        <v/>
      </c>
      <c r="AD1145" s="192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205"/>
      <c r="S1146" s="92">
        <f t="shared" si="87"/>
        <v>0</v>
      </c>
      <c r="U1146" s="91">
        <f t="shared" si="91"/>
        <v>0</v>
      </c>
      <c r="V1146" s="91">
        <f t="shared" si="91"/>
        <v>0</v>
      </c>
      <c r="W1146" s="91">
        <f t="shared" si="91"/>
        <v>0</v>
      </c>
      <c r="X1146" s="91" t="str" cm="1">
        <f t="array" ref="X1146">IFERROR(_xlfn.IFS(W1146="E",1,W1146="G/2",$I$3/2,W1146="G/5",$I$3/5,W1146="G/10",$I$3/10,W1146="i",$I$3),"")</f>
        <v/>
      </c>
      <c r="Y1146" s="189">
        <f t="shared" si="88"/>
        <v>0</v>
      </c>
      <c r="Z1146" s="101">
        <f t="shared" si="89"/>
        <v>0</v>
      </c>
      <c r="AA1146" s="163" t="str">
        <f t="shared" si="90"/>
        <v/>
      </c>
      <c r="AB1146" s="190" t="str" cm="1">
        <f t="array" ref="AB1146">_xlfn.IFS(Z1146=0,"",Z1146&gt;2.9,0,Z1146&gt;2.4,0.25,Z1146&gt;1.9,0.5,Z1146&gt;1.5,0.75,Z1146&lt;1.6,1)</f>
        <v/>
      </c>
      <c r="AD1146" s="192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205"/>
      <c r="S1147" s="92">
        <f t="shared" si="87"/>
        <v>0</v>
      </c>
      <c r="U1147" s="91">
        <f t="shared" si="91"/>
        <v>0</v>
      </c>
      <c r="V1147" s="91">
        <f t="shared" si="91"/>
        <v>0</v>
      </c>
      <c r="W1147" s="91">
        <f t="shared" si="91"/>
        <v>0</v>
      </c>
      <c r="X1147" s="91" t="str" cm="1">
        <f t="array" ref="X1147">IFERROR(_xlfn.IFS(W1147="E",1,W1147="G/2",$I$3/2,W1147="G/5",$I$3/5,W1147="G/10",$I$3/10,W1147="i",$I$3),"")</f>
        <v/>
      </c>
      <c r="Y1147" s="189">
        <f t="shared" si="88"/>
        <v>0</v>
      </c>
      <c r="Z1147" s="101">
        <f t="shared" si="89"/>
        <v>0</v>
      </c>
      <c r="AA1147" s="163" t="str">
        <f t="shared" si="90"/>
        <v/>
      </c>
      <c r="AB1147" s="190" t="str" cm="1">
        <f t="array" ref="AB1147">_xlfn.IFS(Z1147=0,"",Z1147&gt;2.9,0,Z1147&gt;2.4,0.25,Z1147&gt;1.9,0.5,Z1147&gt;1.5,0.75,Z1147&lt;1.6,1)</f>
        <v/>
      </c>
      <c r="AD1147" s="192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205"/>
      <c r="S1148" s="92">
        <f t="shared" si="87"/>
        <v>0</v>
      </c>
      <c r="U1148" s="91">
        <f t="shared" si="91"/>
        <v>0</v>
      </c>
      <c r="V1148" s="91">
        <f t="shared" si="91"/>
        <v>0</v>
      </c>
      <c r="W1148" s="91">
        <f t="shared" si="91"/>
        <v>0</v>
      </c>
      <c r="X1148" s="91" t="str" cm="1">
        <f t="array" ref="X1148">IFERROR(_xlfn.IFS(W1148="E",1,W1148="G/2",$I$3/2,W1148="G/5",$I$3/5,W1148="G/10",$I$3/10,W1148="i",$I$3),"")</f>
        <v/>
      </c>
      <c r="Y1148" s="189">
        <f t="shared" si="88"/>
        <v>0</v>
      </c>
      <c r="Z1148" s="101">
        <f t="shared" si="89"/>
        <v>0</v>
      </c>
      <c r="AA1148" s="163" t="str">
        <f t="shared" si="90"/>
        <v/>
      </c>
      <c r="AB1148" s="190" t="str" cm="1">
        <f t="array" ref="AB1148">_xlfn.IFS(Z1148=0,"",Z1148&gt;2.9,0,Z1148&gt;2.4,0.25,Z1148&gt;1.9,0.5,Z1148&gt;1.5,0.75,Z1148&lt;1.6,1)</f>
        <v/>
      </c>
      <c r="AD1148" s="192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205"/>
      <c r="S1149" s="92">
        <f t="shared" si="87"/>
        <v>0</v>
      </c>
      <c r="U1149" s="91">
        <f t="shared" si="91"/>
        <v>0</v>
      </c>
      <c r="V1149" s="91">
        <f t="shared" si="91"/>
        <v>0</v>
      </c>
      <c r="W1149" s="91">
        <f t="shared" si="91"/>
        <v>0</v>
      </c>
      <c r="X1149" s="91" t="str" cm="1">
        <f t="array" ref="X1149">IFERROR(_xlfn.IFS(W1149="E",1,W1149="G/2",$I$3/2,W1149="G/5",$I$3/5,W1149="G/10",$I$3/10,W1149="i",$I$3),"")</f>
        <v/>
      </c>
      <c r="Y1149" s="189">
        <f t="shared" si="88"/>
        <v>0</v>
      </c>
      <c r="Z1149" s="101">
        <f t="shared" si="89"/>
        <v>0</v>
      </c>
      <c r="AA1149" s="163" t="str">
        <f t="shared" si="90"/>
        <v/>
      </c>
      <c r="AB1149" s="190" t="str" cm="1">
        <f t="array" ref="AB1149">_xlfn.IFS(Z1149=0,"",Z1149&gt;2.9,0,Z1149&gt;2.4,0.25,Z1149&gt;1.9,0.5,Z1149&gt;1.5,0.75,Z1149&lt;1.6,1)</f>
        <v/>
      </c>
      <c r="AD1149" s="192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205"/>
      <c r="S1150" s="92">
        <f t="shared" si="87"/>
        <v>0</v>
      </c>
      <c r="U1150" s="91">
        <f t="shared" si="91"/>
        <v>0</v>
      </c>
      <c r="V1150" s="91">
        <f t="shared" si="91"/>
        <v>0</v>
      </c>
      <c r="W1150" s="91">
        <f t="shared" si="91"/>
        <v>0</v>
      </c>
      <c r="X1150" s="91" t="str" cm="1">
        <f t="array" ref="X1150">IFERROR(_xlfn.IFS(W1150="E",1,W1150="G/2",$I$3/2,W1150="G/5",$I$3/5,W1150="G/10",$I$3/10,W1150="i",$I$3),"")</f>
        <v/>
      </c>
      <c r="Y1150" s="189">
        <f t="shared" si="88"/>
        <v>0</v>
      </c>
      <c r="Z1150" s="101">
        <f t="shared" si="89"/>
        <v>0</v>
      </c>
      <c r="AA1150" s="163" t="str">
        <f t="shared" si="90"/>
        <v/>
      </c>
      <c r="AB1150" s="190" t="str" cm="1">
        <f t="array" ref="AB1150">_xlfn.IFS(Z1150=0,"",Z1150&gt;2.9,0,Z1150&gt;2.4,0.25,Z1150&gt;1.9,0.5,Z1150&gt;1.5,0.75,Z1150&lt;1.6,1)</f>
        <v/>
      </c>
      <c r="AD1150" s="192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205"/>
      <c r="S1151" s="92">
        <f t="shared" si="87"/>
        <v>0</v>
      </c>
      <c r="U1151" s="91">
        <f t="shared" si="91"/>
        <v>0</v>
      </c>
      <c r="V1151" s="91">
        <f t="shared" si="91"/>
        <v>0</v>
      </c>
      <c r="W1151" s="91">
        <f t="shared" si="91"/>
        <v>0</v>
      </c>
      <c r="X1151" s="91" t="str" cm="1">
        <f t="array" ref="X1151">IFERROR(_xlfn.IFS(W1151="E",1,W1151="G/2",$I$3/2,W1151="G/5",$I$3/5,W1151="G/10",$I$3/10,W1151="i",$I$3),"")</f>
        <v/>
      </c>
      <c r="Y1151" s="189">
        <f t="shared" si="88"/>
        <v>0</v>
      </c>
      <c r="Z1151" s="101">
        <f t="shared" si="89"/>
        <v>0</v>
      </c>
      <c r="AA1151" s="163" t="str">
        <f t="shared" si="90"/>
        <v/>
      </c>
      <c r="AB1151" s="190" t="str" cm="1">
        <f t="array" ref="AB1151">_xlfn.IFS(Z1151=0,"",Z1151&gt;2.9,0,Z1151&gt;2.4,0.25,Z1151&gt;1.9,0.5,Z1151&gt;1.5,0.75,Z1151&lt;1.6,1)</f>
        <v/>
      </c>
      <c r="AD1151" s="192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205"/>
      <c r="S1152" s="92">
        <f t="shared" si="87"/>
        <v>0</v>
      </c>
      <c r="U1152" s="91">
        <f t="shared" si="91"/>
        <v>0</v>
      </c>
      <c r="V1152" s="91">
        <f t="shared" si="91"/>
        <v>0</v>
      </c>
      <c r="W1152" s="91">
        <f t="shared" si="91"/>
        <v>0</v>
      </c>
      <c r="X1152" s="91" t="str" cm="1">
        <f t="array" ref="X1152">IFERROR(_xlfn.IFS(W1152="E",1,W1152="G/2",$I$3/2,W1152="G/5",$I$3/5,W1152="G/10",$I$3/10,W1152="i",$I$3),"")</f>
        <v/>
      </c>
      <c r="Y1152" s="189">
        <f t="shared" si="88"/>
        <v>0</v>
      </c>
      <c r="Z1152" s="101">
        <f t="shared" si="89"/>
        <v>0</v>
      </c>
      <c r="AA1152" s="163" t="str">
        <f t="shared" si="90"/>
        <v/>
      </c>
      <c r="AB1152" s="190" t="str" cm="1">
        <f t="array" ref="AB1152">_xlfn.IFS(Z1152=0,"",Z1152&gt;2.9,0,Z1152&gt;2.4,0.25,Z1152&gt;1.9,0.5,Z1152&gt;1.5,0.75,Z1152&lt;1.6,1)</f>
        <v/>
      </c>
      <c r="AD1152" s="192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205"/>
      <c r="S1153" s="92">
        <f t="shared" si="87"/>
        <v>0</v>
      </c>
      <c r="U1153" s="91">
        <f t="shared" si="91"/>
        <v>0</v>
      </c>
      <c r="V1153" s="91">
        <f t="shared" si="91"/>
        <v>0</v>
      </c>
      <c r="W1153" s="91">
        <f t="shared" si="91"/>
        <v>0</v>
      </c>
      <c r="X1153" s="91" t="str" cm="1">
        <f t="array" ref="X1153">IFERROR(_xlfn.IFS(W1153="E",1,W1153="G/2",$I$3/2,W1153="G/5",$I$3/5,W1153="G/10",$I$3/10,W1153="i",$I$3),"")</f>
        <v/>
      </c>
      <c r="Y1153" s="189">
        <f t="shared" si="88"/>
        <v>0</v>
      </c>
      <c r="Z1153" s="101">
        <f t="shared" si="89"/>
        <v>0</v>
      </c>
      <c r="AA1153" s="163" t="str">
        <f t="shared" si="90"/>
        <v/>
      </c>
      <c r="AB1153" s="190" t="str" cm="1">
        <f t="array" ref="AB1153">_xlfn.IFS(Z1153=0,"",Z1153&gt;2.9,0,Z1153&gt;2.4,0.25,Z1153&gt;1.9,0.5,Z1153&gt;1.5,0.75,Z1153&lt;1.6,1)</f>
        <v/>
      </c>
      <c r="AD1153" s="192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205"/>
      <c r="S1154" s="92">
        <f t="shared" si="87"/>
        <v>0</v>
      </c>
      <c r="U1154" s="91">
        <f t="shared" si="91"/>
        <v>0</v>
      </c>
      <c r="V1154" s="91">
        <f t="shared" si="91"/>
        <v>0</v>
      </c>
      <c r="W1154" s="91">
        <f t="shared" si="91"/>
        <v>0</v>
      </c>
      <c r="X1154" s="91" t="str" cm="1">
        <f t="array" ref="X1154">IFERROR(_xlfn.IFS(W1154="E",1,W1154="G/2",$I$3/2,W1154="G/5",$I$3/5,W1154="G/10",$I$3/10,W1154="i",$I$3),"")</f>
        <v/>
      </c>
      <c r="Y1154" s="189">
        <f t="shared" si="88"/>
        <v>0</v>
      </c>
      <c r="Z1154" s="101">
        <f t="shared" si="89"/>
        <v>0</v>
      </c>
      <c r="AA1154" s="163" t="str">
        <f t="shared" si="90"/>
        <v/>
      </c>
      <c r="AB1154" s="190" t="str" cm="1">
        <f t="array" ref="AB1154">_xlfn.IFS(Z1154=0,"",Z1154&gt;2.9,0,Z1154&gt;2.4,0.25,Z1154&gt;1.9,0.5,Z1154&gt;1.5,0.75,Z1154&lt;1.6,1)</f>
        <v/>
      </c>
      <c r="AD1154" s="192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205"/>
      <c r="S1155" s="92">
        <f t="shared" si="87"/>
        <v>0</v>
      </c>
      <c r="U1155" s="91">
        <f t="shared" si="91"/>
        <v>0</v>
      </c>
      <c r="V1155" s="91">
        <f t="shared" si="91"/>
        <v>0</v>
      </c>
      <c r="W1155" s="91">
        <f t="shared" si="91"/>
        <v>0</v>
      </c>
      <c r="X1155" s="91" t="str" cm="1">
        <f t="array" ref="X1155">IFERROR(_xlfn.IFS(W1155="E",1,W1155="G/2",$I$3/2,W1155="G/5",$I$3/5,W1155="G/10",$I$3/10,W1155="i",$I$3),"")</f>
        <v/>
      </c>
      <c r="Y1155" s="189">
        <f t="shared" si="88"/>
        <v>0</v>
      </c>
      <c r="Z1155" s="101">
        <f t="shared" si="89"/>
        <v>0</v>
      </c>
      <c r="AA1155" s="163" t="str">
        <f t="shared" si="90"/>
        <v/>
      </c>
      <c r="AB1155" s="190" t="str" cm="1">
        <f t="array" ref="AB1155">_xlfn.IFS(Z1155=0,"",Z1155&gt;2.9,0,Z1155&gt;2.4,0.25,Z1155&gt;1.9,0.5,Z1155&gt;1.5,0.75,Z1155&lt;1.6,1)</f>
        <v/>
      </c>
      <c r="AD1155" s="192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205"/>
      <c r="S1156" s="92">
        <f t="shared" si="87"/>
        <v>0</v>
      </c>
      <c r="U1156" s="91">
        <f t="shared" si="91"/>
        <v>0</v>
      </c>
      <c r="V1156" s="91">
        <f t="shared" si="91"/>
        <v>0</v>
      </c>
      <c r="W1156" s="91">
        <f t="shared" si="91"/>
        <v>0</v>
      </c>
      <c r="X1156" s="91" t="str" cm="1">
        <f t="array" ref="X1156">IFERROR(_xlfn.IFS(W1156="E",1,W1156="G/2",$I$3/2,W1156="G/5",$I$3/5,W1156="G/10",$I$3/10,W1156="i",$I$3),"")</f>
        <v/>
      </c>
      <c r="Y1156" s="189">
        <f t="shared" si="88"/>
        <v>0</v>
      </c>
      <c r="Z1156" s="101">
        <f t="shared" si="89"/>
        <v>0</v>
      </c>
      <c r="AA1156" s="163" t="str">
        <f t="shared" si="90"/>
        <v/>
      </c>
      <c r="AB1156" s="190" t="str" cm="1">
        <f t="array" ref="AB1156">_xlfn.IFS(Z1156=0,"",Z1156&gt;2.9,0,Z1156&gt;2.4,0.25,Z1156&gt;1.9,0.5,Z1156&gt;1.5,0.75,Z1156&lt;1.6,1)</f>
        <v/>
      </c>
      <c r="AD1156" s="192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205"/>
      <c r="S1157" s="92">
        <f t="shared" si="87"/>
        <v>0</v>
      </c>
      <c r="U1157" s="91">
        <f t="shared" si="91"/>
        <v>0</v>
      </c>
      <c r="V1157" s="91">
        <f t="shared" si="91"/>
        <v>0</v>
      </c>
      <c r="W1157" s="91">
        <f t="shared" si="91"/>
        <v>0</v>
      </c>
      <c r="X1157" s="91" t="str" cm="1">
        <f t="array" ref="X1157">IFERROR(_xlfn.IFS(W1157="E",1,W1157="G/2",$I$3/2,W1157="G/5",$I$3/5,W1157="G/10",$I$3/10,W1157="i",$I$3),"")</f>
        <v/>
      </c>
      <c r="Y1157" s="189">
        <f t="shared" si="88"/>
        <v>0</v>
      </c>
      <c r="Z1157" s="101">
        <f t="shared" si="89"/>
        <v>0</v>
      </c>
      <c r="AA1157" s="163" t="str">
        <f t="shared" si="90"/>
        <v/>
      </c>
      <c r="AB1157" s="190" t="str" cm="1">
        <f t="array" ref="AB1157">_xlfn.IFS(Z1157=0,"",Z1157&gt;2.9,0,Z1157&gt;2.4,0.25,Z1157&gt;1.9,0.5,Z1157&gt;1.5,0.75,Z1157&lt;1.6,1)</f>
        <v/>
      </c>
      <c r="AD1157" s="192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205"/>
      <c r="S1158" s="92">
        <f t="shared" si="87"/>
        <v>0</v>
      </c>
      <c r="U1158" s="91">
        <f t="shared" si="91"/>
        <v>0</v>
      </c>
      <c r="V1158" s="91">
        <f t="shared" si="91"/>
        <v>0</v>
      </c>
      <c r="W1158" s="91">
        <f t="shared" si="91"/>
        <v>0</v>
      </c>
      <c r="X1158" s="91" t="str" cm="1">
        <f t="array" ref="X1158">IFERROR(_xlfn.IFS(W1158="E",1,W1158="G/2",$I$3/2,W1158="G/5",$I$3/5,W1158="G/10",$I$3/10,W1158="i",$I$3),"")</f>
        <v/>
      </c>
      <c r="Y1158" s="189">
        <f t="shared" si="88"/>
        <v>0</v>
      </c>
      <c r="Z1158" s="101">
        <f t="shared" si="89"/>
        <v>0</v>
      </c>
      <c r="AA1158" s="163" t="str">
        <f t="shared" si="90"/>
        <v/>
      </c>
      <c r="AB1158" s="190" t="str" cm="1">
        <f t="array" ref="AB1158">_xlfn.IFS(Z1158=0,"",Z1158&gt;2.9,0,Z1158&gt;2.4,0.25,Z1158&gt;1.9,0.5,Z1158&gt;1.5,0.75,Z1158&lt;1.6,1)</f>
        <v/>
      </c>
      <c r="AD1158" s="192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205"/>
      <c r="S1159" s="92">
        <f t="shared" si="87"/>
        <v>0</v>
      </c>
      <c r="U1159" s="91">
        <f t="shared" si="91"/>
        <v>0</v>
      </c>
      <c r="V1159" s="91">
        <f t="shared" si="91"/>
        <v>0</v>
      </c>
      <c r="W1159" s="91">
        <f t="shared" si="91"/>
        <v>0</v>
      </c>
      <c r="X1159" s="91" t="str" cm="1">
        <f t="array" ref="X1159">IFERROR(_xlfn.IFS(W1159="E",1,W1159="G/2",$I$3/2,W1159="G/5",$I$3/5,W1159="G/10",$I$3/10,W1159="i",$I$3),"")</f>
        <v/>
      </c>
      <c r="Y1159" s="189">
        <f t="shared" si="88"/>
        <v>0</v>
      </c>
      <c r="Z1159" s="101">
        <f t="shared" si="89"/>
        <v>0</v>
      </c>
      <c r="AA1159" s="163" t="str">
        <f t="shared" si="90"/>
        <v/>
      </c>
      <c r="AB1159" s="190" t="str" cm="1">
        <f t="array" ref="AB1159">_xlfn.IFS(Z1159=0,"",Z1159&gt;2.9,0,Z1159&gt;2.4,0.25,Z1159&gt;1.9,0.5,Z1159&gt;1.5,0.75,Z1159&lt;1.6,1)</f>
        <v/>
      </c>
      <c r="AD1159" s="192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205"/>
      <c r="S1160" s="92">
        <f t="shared" si="87"/>
        <v>0</v>
      </c>
      <c r="U1160" s="91">
        <f t="shared" si="91"/>
        <v>0</v>
      </c>
      <c r="V1160" s="91">
        <f t="shared" si="91"/>
        <v>0</v>
      </c>
      <c r="W1160" s="91">
        <f t="shared" si="91"/>
        <v>0</v>
      </c>
      <c r="X1160" s="91" t="str" cm="1">
        <f t="array" ref="X1160">IFERROR(_xlfn.IFS(W1160="E",1,W1160="G/2",$I$3/2,W1160="G/5",$I$3/5,W1160="G/10",$I$3/10,W1160="i",$I$3),"")</f>
        <v/>
      </c>
      <c r="Y1160" s="189">
        <f t="shared" si="88"/>
        <v>0</v>
      </c>
      <c r="Z1160" s="101">
        <f t="shared" si="89"/>
        <v>0</v>
      </c>
      <c r="AA1160" s="163" t="str">
        <f t="shared" si="90"/>
        <v/>
      </c>
      <c r="AB1160" s="190" t="str" cm="1">
        <f t="array" ref="AB1160">_xlfn.IFS(Z1160=0,"",Z1160&gt;2.9,0,Z1160&gt;2.4,0.25,Z1160&gt;1.9,0.5,Z1160&gt;1.5,0.75,Z1160&lt;1.6,1)</f>
        <v/>
      </c>
      <c r="AD1160" s="192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205"/>
      <c r="S1161" s="92">
        <f t="shared" si="87"/>
        <v>0</v>
      </c>
      <c r="U1161" s="91">
        <f t="shared" si="91"/>
        <v>0</v>
      </c>
      <c r="V1161" s="91">
        <f t="shared" si="91"/>
        <v>0</v>
      </c>
      <c r="W1161" s="91">
        <f t="shared" si="91"/>
        <v>0</v>
      </c>
      <c r="X1161" s="91" t="str" cm="1">
        <f t="array" ref="X1161">IFERROR(_xlfn.IFS(W1161="E",1,W1161="G/2",$I$3/2,W1161="G/5",$I$3/5,W1161="G/10",$I$3/10,W1161="i",$I$3),"")</f>
        <v/>
      </c>
      <c r="Y1161" s="189">
        <f t="shared" si="88"/>
        <v>0</v>
      </c>
      <c r="Z1161" s="101">
        <f t="shared" si="89"/>
        <v>0</v>
      </c>
      <c r="AA1161" s="163" t="str">
        <f t="shared" si="90"/>
        <v/>
      </c>
      <c r="AB1161" s="190" t="str" cm="1">
        <f t="array" ref="AB1161">_xlfn.IFS(Z1161=0,"",Z1161&gt;2.9,0,Z1161&gt;2.4,0.25,Z1161&gt;1.9,0.5,Z1161&gt;1.5,0.75,Z1161&lt;1.6,1)</f>
        <v/>
      </c>
      <c r="AD1161" s="192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205"/>
      <c r="S1162" s="92">
        <f t="shared" si="87"/>
        <v>0</v>
      </c>
      <c r="U1162" s="91">
        <f t="shared" si="91"/>
        <v>0</v>
      </c>
      <c r="V1162" s="91">
        <f t="shared" si="91"/>
        <v>0</v>
      </c>
      <c r="W1162" s="91">
        <f t="shared" si="91"/>
        <v>0</v>
      </c>
      <c r="X1162" s="91" t="str" cm="1">
        <f t="array" ref="X1162">IFERROR(_xlfn.IFS(W1162="E",1,W1162="G/2",$I$3/2,W1162="G/5",$I$3/5,W1162="G/10",$I$3/10,W1162="i",$I$3),"")</f>
        <v/>
      </c>
      <c r="Y1162" s="189">
        <f t="shared" si="88"/>
        <v>0</v>
      </c>
      <c r="Z1162" s="101">
        <f t="shared" si="89"/>
        <v>0</v>
      </c>
      <c r="AA1162" s="163" t="str">
        <f t="shared" si="90"/>
        <v/>
      </c>
      <c r="AB1162" s="190" t="str" cm="1">
        <f t="array" ref="AB1162">_xlfn.IFS(Z1162=0,"",Z1162&gt;2.9,0,Z1162&gt;2.4,0.25,Z1162&gt;1.9,0.5,Z1162&gt;1.5,0.75,Z1162&lt;1.6,1)</f>
        <v/>
      </c>
      <c r="AD1162" s="192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205"/>
      <c r="S1163" s="92">
        <f t="shared" si="87"/>
        <v>0</v>
      </c>
      <c r="U1163" s="91">
        <f t="shared" si="91"/>
        <v>0</v>
      </c>
      <c r="V1163" s="91">
        <f t="shared" si="91"/>
        <v>0</v>
      </c>
      <c r="W1163" s="91">
        <f t="shared" si="91"/>
        <v>0</v>
      </c>
      <c r="X1163" s="91" t="str" cm="1">
        <f t="array" ref="X1163">IFERROR(_xlfn.IFS(W1163="E",1,W1163="G/2",$I$3/2,W1163="G/5",$I$3/5,W1163="G/10",$I$3/10,W1163="i",$I$3),"")</f>
        <v/>
      </c>
      <c r="Y1163" s="189">
        <f t="shared" si="88"/>
        <v>0</v>
      </c>
      <c r="Z1163" s="101">
        <f t="shared" si="89"/>
        <v>0</v>
      </c>
      <c r="AA1163" s="163" t="str">
        <f t="shared" si="90"/>
        <v/>
      </c>
      <c r="AB1163" s="190" t="str" cm="1">
        <f t="array" ref="AB1163">_xlfn.IFS(Z1163=0,"",Z1163&gt;2.9,0,Z1163&gt;2.4,0.25,Z1163&gt;1.9,0.5,Z1163&gt;1.5,0.75,Z1163&lt;1.6,1)</f>
        <v/>
      </c>
      <c r="AD1163" s="192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205"/>
      <c r="S1164" s="92">
        <f t="shared" ref="S1164:S1227" si="92">IFERROR(A1164,"")</f>
        <v>0</v>
      </c>
      <c r="U1164" s="91">
        <f t="shared" si="91"/>
        <v>0</v>
      </c>
      <c r="V1164" s="91">
        <f t="shared" si="91"/>
        <v>0</v>
      </c>
      <c r="W1164" s="91">
        <f t="shared" si="91"/>
        <v>0</v>
      </c>
      <c r="X1164" s="91" t="str" cm="1">
        <f t="array" ref="X1164">IFERROR(_xlfn.IFS(W1164="E",1,W1164="G/2",$I$3/2,W1164="G/5",$I$3/5,W1164="G/10",$I$3/10,W1164="i",$I$3),"")</f>
        <v/>
      </c>
      <c r="Y1164" s="189">
        <f t="shared" ref="Y1164:Y1227" si="93">IFERROR(H1164,"")</f>
        <v>0</v>
      </c>
      <c r="Z1164" s="101">
        <f t="shared" ref="Z1164:Z1227" si="94">IFERROR(Y1164/X1164,0)</f>
        <v>0</v>
      </c>
      <c r="AA1164" s="163" t="str">
        <f t="shared" si="90"/>
        <v/>
      </c>
      <c r="AB1164" s="190" t="str" cm="1">
        <f t="array" ref="AB1164">_xlfn.IFS(Z1164=0,"",Z1164&gt;2.9,0,Z1164&gt;2.4,0.25,Z1164&gt;1.9,0.5,Z1164&gt;1.5,0.75,Z1164&lt;1.6,1)</f>
        <v/>
      </c>
      <c r="AD1164" s="192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205"/>
      <c r="S1165" s="92">
        <f t="shared" si="92"/>
        <v>0</v>
      </c>
      <c r="U1165" s="91">
        <f t="shared" si="91"/>
        <v>0</v>
      </c>
      <c r="V1165" s="91">
        <f t="shared" si="91"/>
        <v>0</v>
      </c>
      <c r="W1165" s="91">
        <f t="shared" si="91"/>
        <v>0</v>
      </c>
      <c r="X1165" s="91" t="str" cm="1">
        <f t="array" ref="X1165">IFERROR(_xlfn.IFS(W1165="E",1,W1165="G/2",$I$3/2,W1165="G/5",$I$3/5,W1165="G/10",$I$3/10,W1165="i",$I$3),"")</f>
        <v/>
      </c>
      <c r="Y1165" s="189">
        <f t="shared" si="93"/>
        <v>0</v>
      </c>
      <c r="Z1165" s="101">
        <f t="shared" si="94"/>
        <v>0</v>
      </c>
      <c r="AA1165" s="163" t="str">
        <f t="shared" si="90"/>
        <v/>
      </c>
      <c r="AB1165" s="190" t="str" cm="1">
        <f t="array" ref="AB1165">_xlfn.IFS(Z1165=0,"",Z1165&gt;2.9,0,Z1165&gt;2.4,0.25,Z1165&gt;1.9,0.5,Z1165&gt;1.5,0.75,Z1165&lt;1.6,1)</f>
        <v/>
      </c>
      <c r="AD1165" s="192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205"/>
      <c r="S1166" s="92">
        <f t="shared" si="92"/>
        <v>0</v>
      </c>
      <c r="U1166" s="91">
        <f t="shared" si="91"/>
        <v>0</v>
      </c>
      <c r="V1166" s="91">
        <f t="shared" si="91"/>
        <v>0</v>
      </c>
      <c r="W1166" s="91">
        <f t="shared" si="91"/>
        <v>0</v>
      </c>
      <c r="X1166" s="91" t="str" cm="1">
        <f t="array" ref="X1166">IFERROR(_xlfn.IFS(W1166="E",1,W1166="G/2",$I$3/2,W1166="G/5",$I$3/5,W1166="G/10",$I$3/10,W1166="i",$I$3),"")</f>
        <v/>
      </c>
      <c r="Y1166" s="189">
        <f t="shared" si="93"/>
        <v>0</v>
      </c>
      <c r="Z1166" s="101">
        <f t="shared" si="94"/>
        <v>0</v>
      </c>
      <c r="AA1166" s="163" t="str">
        <f t="shared" si="90"/>
        <v/>
      </c>
      <c r="AB1166" s="190" t="str" cm="1">
        <f t="array" ref="AB1166">_xlfn.IFS(Z1166=0,"",Z1166&gt;2.9,0,Z1166&gt;2.4,0.25,Z1166&gt;1.9,0.5,Z1166&gt;1.5,0.75,Z1166&lt;1.6,1)</f>
        <v/>
      </c>
      <c r="AD1166" s="192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205"/>
      <c r="S1167" s="92">
        <f t="shared" si="92"/>
        <v>0</v>
      </c>
      <c r="U1167" s="91">
        <f t="shared" si="91"/>
        <v>0</v>
      </c>
      <c r="V1167" s="91">
        <f t="shared" si="91"/>
        <v>0</v>
      </c>
      <c r="W1167" s="91">
        <f t="shared" si="91"/>
        <v>0</v>
      </c>
      <c r="X1167" s="91" t="str" cm="1">
        <f t="array" ref="X1167">IFERROR(_xlfn.IFS(W1167="E",1,W1167="G/2",$I$3/2,W1167="G/5",$I$3/5,W1167="G/10",$I$3/10,W1167="i",$I$3),"")</f>
        <v/>
      </c>
      <c r="Y1167" s="189">
        <f t="shared" si="93"/>
        <v>0</v>
      </c>
      <c r="Z1167" s="101">
        <f t="shared" si="94"/>
        <v>0</v>
      </c>
      <c r="AA1167" s="163" t="str">
        <f t="shared" si="90"/>
        <v/>
      </c>
      <c r="AB1167" s="190" t="str" cm="1">
        <f t="array" ref="AB1167">_xlfn.IFS(Z1167=0,"",Z1167&gt;2.9,0,Z1167&gt;2.4,0.25,Z1167&gt;1.9,0.5,Z1167&gt;1.5,0.75,Z1167&lt;1.6,1)</f>
        <v/>
      </c>
      <c r="AD1167" s="192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205"/>
      <c r="S1168" s="92">
        <f t="shared" si="92"/>
        <v>0</v>
      </c>
      <c r="U1168" s="91">
        <f t="shared" si="91"/>
        <v>0</v>
      </c>
      <c r="V1168" s="91">
        <f t="shared" si="91"/>
        <v>0</v>
      </c>
      <c r="W1168" s="91">
        <f t="shared" si="91"/>
        <v>0</v>
      </c>
      <c r="X1168" s="91" t="str" cm="1">
        <f t="array" ref="X1168">IFERROR(_xlfn.IFS(W1168="E",1,W1168="G/2",$I$3/2,W1168="G/5",$I$3/5,W1168="G/10",$I$3/10,W1168="i",$I$3),"")</f>
        <v/>
      </c>
      <c r="Y1168" s="189">
        <f t="shared" si="93"/>
        <v>0</v>
      </c>
      <c r="Z1168" s="101">
        <f t="shared" si="94"/>
        <v>0</v>
      </c>
      <c r="AA1168" s="163" t="str">
        <f t="shared" si="90"/>
        <v/>
      </c>
      <c r="AB1168" s="190" t="str" cm="1">
        <f t="array" ref="AB1168">_xlfn.IFS(Z1168=0,"",Z1168&gt;2.9,0,Z1168&gt;2.4,0.25,Z1168&gt;1.9,0.5,Z1168&gt;1.5,0.75,Z1168&lt;1.6,1)</f>
        <v/>
      </c>
      <c r="AD1168" s="192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205"/>
      <c r="S1169" s="92">
        <f t="shared" si="92"/>
        <v>0</v>
      </c>
      <c r="U1169" s="91">
        <f t="shared" si="91"/>
        <v>0</v>
      </c>
      <c r="V1169" s="91">
        <f t="shared" si="91"/>
        <v>0</v>
      </c>
      <c r="W1169" s="91">
        <f t="shared" si="91"/>
        <v>0</v>
      </c>
      <c r="X1169" s="91" t="str" cm="1">
        <f t="array" ref="X1169">IFERROR(_xlfn.IFS(W1169="E",1,W1169="G/2",$I$3/2,W1169="G/5",$I$3/5,W1169="G/10",$I$3/10,W1169="i",$I$3),"")</f>
        <v/>
      </c>
      <c r="Y1169" s="189">
        <f t="shared" si="93"/>
        <v>0</v>
      </c>
      <c r="Z1169" s="101">
        <f t="shared" si="94"/>
        <v>0</v>
      </c>
      <c r="AA1169" s="163" t="str">
        <f t="shared" si="90"/>
        <v/>
      </c>
      <c r="AB1169" s="190" t="str" cm="1">
        <f t="array" ref="AB1169">_xlfn.IFS(Z1169=0,"",Z1169&gt;2.9,0,Z1169&gt;2.4,0.25,Z1169&gt;1.9,0.5,Z1169&gt;1.5,0.75,Z1169&lt;1.6,1)</f>
        <v/>
      </c>
      <c r="AD1169" s="192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205"/>
      <c r="S1170" s="92">
        <f t="shared" si="92"/>
        <v>0</v>
      </c>
      <c r="U1170" s="91">
        <f t="shared" si="91"/>
        <v>0</v>
      </c>
      <c r="V1170" s="91">
        <f t="shared" si="91"/>
        <v>0</v>
      </c>
      <c r="W1170" s="91">
        <f t="shared" si="91"/>
        <v>0</v>
      </c>
      <c r="X1170" s="91" t="str" cm="1">
        <f t="array" ref="X1170">IFERROR(_xlfn.IFS(W1170="E",1,W1170="G/2",$I$3/2,W1170="G/5",$I$3/5,W1170="G/10",$I$3/10,W1170="i",$I$3),"")</f>
        <v/>
      </c>
      <c r="Y1170" s="189">
        <f t="shared" si="93"/>
        <v>0</v>
      </c>
      <c r="Z1170" s="101">
        <f t="shared" si="94"/>
        <v>0</v>
      </c>
      <c r="AA1170" s="163" t="str">
        <f t="shared" si="90"/>
        <v/>
      </c>
      <c r="AB1170" s="190" t="str" cm="1">
        <f t="array" ref="AB1170">_xlfn.IFS(Z1170=0,"",Z1170&gt;2.9,0,Z1170&gt;2.4,0.25,Z1170&gt;1.9,0.5,Z1170&gt;1.5,0.75,Z1170&lt;1.6,1)</f>
        <v/>
      </c>
      <c r="AD1170" s="192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205"/>
      <c r="S1171" s="92">
        <f t="shared" si="92"/>
        <v>0</v>
      </c>
      <c r="U1171" s="91">
        <f t="shared" si="91"/>
        <v>0</v>
      </c>
      <c r="V1171" s="91">
        <f t="shared" si="91"/>
        <v>0</v>
      </c>
      <c r="W1171" s="91">
        <f t="shared" si="91"/>
        <v>0</v>
      </c>
      <c r="X1171" s="91" t="str" cm="1">
        <f t="array" ref="X1171">IFERROR(_xlfn.IFS(W1171="E",1,W1171="G/2",$I$3/2,W1171="G/5",$I$3/5,W1171="G/10",$I$3/10,W1171="i",$I$3),"")</f>
        <v/>
      </c>
      <c r="Y1171" s="189">
        <f t="shared" si="93"/>
        <v>0</v>
      </c>
      <c r="Z1171" s="101">
        <f t="shared" si="94"/>
        <v>0</v>
      </c>
      <c r="AA1171" s="163" t="str">
        <f t="shared" si="90"/>
        <v/>
      </c>
      <c r="AB1171" s="190" t="str" cm="1">
        <f t="array" ref="AB1171">_xlfn.IFS(Z1171=0,"",Z1171&gt;2.9,0,Z1171&gt;2.4,0.25,Z1171&gt;1.9,0.5,Z1171&gt;1.5,0.75,Z1171&lt;1.6,1)</f>
        <v/>
      </c>
      <c r="AD1171" s="192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205"/>
      <c r="S1172" s="92">
        <f t="shared" si="92"/>
        <v>0</v>
      </c>
      <c r="U1172" s="91">
        <f t="shared" si="91"/>
        <v>0</v>
      </c>
      <c r="V1172" s="91">
        <f t="shared" si="91"/>
        <v>0</v>
      </c>
      <c r="W1172" s="91">
        <f t="shared" si="91"/>
        <v>0</v>
      </c>
      <c r="X1172" s="91" t="str" cm="1">
        <f t="array" ref="X1172">IFERROR(_xlfn.IFS(W1172="E",1,W1172="G/2",$I$3/2,W1172="G/5",$I$3/5,W1172="G/10",$I$3/10,W1172="i",$I$3),"")</f>
        <v/>
      </c>
      <c r="Y1172" s="189">
        <f t="shared" si="93"/>
        <v>0</v>
      </c>
      <c r="Z1172" s="101">
        <f t="shared" si="94"/>
        <v>0</v>
      </c>
      <c r="AA1172" s="163" t="str">
        <f t="shared" si="90"/>
        <v/>
      </c>
      <c r="AB1172" s="190" t="str" cm="1">
        <f t="array" ref="AB1172">_xlfn.IFS(Z1172=0,"",Z1172&gt;2.9,0,Z1172&gt;2.4,0.25,Z1172&gt;1.9,0.5,Z1172&gt;1.5,0.75,Z1172&lt;1.6,1)</f>
        <v/>
      </c>
      <c r="AD1172" s="192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205"/>
      <c r="S1173" s="92">
        <f t="shared" si="92"/>
        <v>0</v>
      </c>
      <c r="U1173" s="91">
        <f t="shared" si="91"/>
        <v>0</v>
      </c>
      <c r="V1173" s="91">
        <f t="shared" si="91"/>
        <v>0</v>
      </c>
      <c r="W1173" s="91">
        <f t="shared" si="91"/>
        <v>0</v>
      </c>
      <c r="X1173" s="91" t="str" cm="1">
        <f t="array" ref="X1173">IFERROR(_xlfn.IFS(W1173="E",1,W1173="G/2",$I$3/2,W1173="G/5",$I$3/5,W1173="G/10",$I$3/10,W1173="i",$I$3),"")</f>
        <v/>
      </c>
      <c r="Y1173" s="189">
        <f t="shared" si="93"/>
        <v>0</v>
      </c>
      <c r="Z1173" s="101">
        <f t="shared" si="94"/>
        <v>0</v>
      </c>
      <c r="AA1173" s="163" t="str">
        <f t="shared" ref="AA1173:AA1236" si="95">IFERROR(X1173*1.5,"")</f>
        <v/>
      </c>
      <c r="AB1173" s="190" t="str" cm="1">
        <f t="array" ref="AB1173">_xlfn.IFS(Z1173=0,"",Z1173&gt;2.9,0,Z1173&gt;2.4,0.25,Z1173&gt;1.9,0.5,Z1173&gt;1.5,0.75,Z1173&lt;1.6,1)</f>
        <v/>
      </c>
      <c r="AD1173" s="192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205"/>
      <c r="S1174" s="92">
        <f t="shared" si="92"/>
        <v>0</v>
      </c>
      <c r="U1174" s="91">
        <f t="shared" si="91"/>
        <v>0</v>
      </c>
      <c r="V1174" s="91">
        <f t="shared" si="91"/>
        <v>0</v>
      </c>
      <c r="W1174" s="91">
        <f t="shared" si="91"/>
        <v>0</v>
      </c>
      <c r="X1174" s="91" t="str" cm="1">
        <f t="array" ref="X1174">IFERROR(_xlfn.IFS(W1174="E",1,W1174="G/2",$I$3/2,W1174="G/5",$I$3/5,W1174="G/10",$I$3/10,W1174="i",$I$3),"")</f>
        <v/>
      </c>
      <c r="Y1174" s="189">
        <f t="shared" si="93"/>
        <v>0</v>
      </c>
      <c r="Z1174" s="101">
        <f t="shared" si="94"/>
        <v>0</v>
      </c>
      <c r="AA1174" s="163" t="str">
        <f t="shared" si="95"/>
        <v/>
      </c>
      <c r="AB1174" s="190" t="str" cm="1">
        <f t="array" ref="AB1174">_xlfn.IFS(Z1174=0,"",Z1174&gt;2.9,0,Z1174&gt;2.4,0.25,Z1174&gt;1.9,0.5,Z1174&gt;1.5,0.75,Z1174&lt;1.6,1)</f>
        <v/>
      </c>
      <c r="AD1174" s="192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205"/>
      <c r="S1175" s="92">
        <f t="shared" si="92"/>
        <v>0</v>
      </c>
      <c r="U1175" s="91">
        <f t="shared" si="91"/>
        <v>0</v>
      </c>
      <c r="V1175" s="91">
        <f t="shared" si="91"/>
        <v>0</v>
      </c>
      <c r="W1175" s="91">
        <f t="shared" si="91"/>
        <v>0</v>
      </c>
      <c r="X1175" s="91" t="str" cm="1">
        <f t="array" ref="X1175">IFERROR(_xlfn.IFS(W1175="E",1,W1175="G/2",$I$3/2,W1175="G/5",$I$3/5,W1175="G/10",$I$3/10,W1175="i",$I$3),"")</f>
        <v/>
      </c>
      <c r="Y1175" s="189">
        <f t="shared" si="93"/>
        <v>0</v>
      </c>
      <c r="Z1175" s="101">
        <f t="shared" si="94"/>
        <v>0</v>
      </c>
      <c r="AA1175" s="163" t="str">
        <f t="shared" si="95"/>
        <v/>
      </c>
      <c r="AB1175" s="190" t="str" cm="1">
        <f t="array" ref="AB1175">_xlfn.IFS(Z1175=0,"",Z1175&gt;2.9,0,Z1175&gt;2.4,0.25,Z1175&gt;1.9,0.5,Z1175&gt;1.5,0.75,Z1175&lt;1.6,1)</f>
        <v/>
      </c>
      <c r="AD1175" s="192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205"/>
      <c r="S1176" s="92">
        <f t="shared" si="92"/>
        <v>0</v>
      </c>
      <c r="U1176" s="91">
        <f t="shared" si="91"/>
        <v>0</v>
      </c>
      <c r="V1176" s="91">
        <f t="shared" si="91"/>
        <v>0</v>
      </c>
      <c r="W1176" s="91">
        <f t="shared" si="91"/>
        <v>0</v>
      </c>
      <c r="X1176" s="91" t="str" cm="1">
        <f t="array" ref="X1176">IFERROR(_xlfn.IFS(W1176="E",1,W1176="G/2",$I$3/2,W1176="G/5",$I$3/5,W1176="G/10",$I$3/10,W1176="i",$I$3),"")</f>
        <v/>
      </c>
      <c r="Y1176" s="189">
        <f t="shared" si="93"/>
        <v>0</v>
      </c>
      <c r="Z1176" s="101">
        <f t="shared" si="94"/>
        <v>0</v>
      </c>
      <c r="AA1176" s="163" t="str">
        <f t="shared" si="95"/>
        <v/>
      </c>
      <c r="AB1176" s="190" t="str" cm="1">
        <f t="array" ref="AB1176">_xlfn.IFS(Z1176=0,"",Z1176&gt;2.9,0,Z1176&gt;2.4,0.25,Z1176&gt;1.9,0.5,Z1176&gt;1.5,0.75,Z1176&lt;1.6,1)</f>
        <v/>
      </c>
      <c r="AD1176" s="192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205"/>
      <c r="S1177" s="92">
        <f t="shared" si="92"/>
        <v>0</v>
      </c>
      <c r="U1177" s="91">
        <f t="shared" si="91"/>
        <v>0</v>
      </c>
      <c r="V1177" s="91">
        <f t="shared" si="91"/>
        <v>0</v>
      </c>
      <c r="W1177" s="91">
        <f t="shared" si="91"/>
        <v>0</v>
      </c>
      <c r="X1177" s="91" t="str" cm="1">
        <f t="array" ref="X1177">IFERROR(_xlfn.IFS(W1177="E",1,W1177="G/2",$I$3/2,W1177="G/5",$I$3/5,W1177="G/10",$I$3/10,W1177="i",$I$3),"")</f>
        <v/>
      </c>
      <c r="Y1177" s="189">
        <f t="shared" si="93"/>
        <v>0</v>
      </c>
      <c r="Z1177" s="101">
        <f t="shared" si="94"/>
        <v>0</v>
      </c>
      <c r="AA1177" s="163" t="str">
        <f t="shared" si="95"/>
        <v/>
      </c>
      <c r="AB1177" s="190" t="str" cm="1">
        <f t="array" ref="AB1177">_xlfn.IFS(Z1177=0,"",Z1177&gt;2.9,0,Z1177&gt;2.4,0.25,Z1177&gt;1.9,0.5,Z1177&gt;1.5,0.75,Z1177&lt;1.6,1)</f>
        <v/>
      </c>
      <c r="AD1177" s="192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205"/>
      <c r="S1178" s="92">
        <f t="shared" si="92"/>
        <v>0</v>
      </c>
      <c r="U1178" s="91">
        <f t="shared" si="91"/>
        <v>0</v>
      </c>
      <c r="V1178" s="91">
        <f t="shared" si="91"/>
        <v>0</v>
      </c>
      <c r="W1178" s="91">
        <f t="shared" si="91"/>
        <v>0</v>
      </c>
      <c r="X1178" s="91" t="str" cm="1">
        <f t="array" ref="X1178">IFERROR(_xlfn.IFS(W1178="E",1,W1178="G/2",$I$3/2,W1178="G/5",$I$3/5,W1178="G/10",$I$3/10,W1178="i",$I$3),"")</f>
        <v/>
      </c>
      <c r="Y1178" s="189">
        <f t="shared" si="93"/>
        <v>0</v>
      </c>
      <c r="Z1178" s="101">
        <f t="shared" si="94"/>
        <v>0</v>
      </c>
      <c r="AA1178" s="163" t="str">
        <f t="shared" si="95"/>
        <v/>
      </c>
      <c r="AB1178" s="190" t="str" cm="1">
        <f t="array" ref="AB1178">_xlfn.IFS(Z1178=0,"",Z1178&gt;2.9,0,Z1178&gt;2.4,0.25,Z1178&gt;1.9,0.5,Z1178&gt;1.5,0.75,Z1178&lt;1.6,1)</f>
        <v/>
      </c>
      <c r="AD1178" s="192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205"/>
      <c r="S1179" s="92">
        <f t="shared" si="92"/>
        <v>0</v>
      </c>
      <c r="U1179" s="91">
        <f t="shared" si="91"/>
        <v>0</v>
      </c>
      <c r="V1179" s="91">
        <f t="shared" si="91"/>
        <v>0</v>
      </c>
      <c r="W1179" s="91">
        <f t="shared" si="91"/>
        <v>0</v>
      </c>
      <c r="X1179" s="91" t="str" cm="1">
        <f t="array" ref="X1179">IFERROR(_xlfn.IFS(W1179="E",1,W1179="G/2",$I$3/2,W1179="G/5",$I$3/5,W1179="G/10",$I$3/10,W1179="i",$I$3),"")</f>
        <v/>
      </c>
      <c r="Y1179" s="189">
        <f t="shared" si="93"/>
        <v>0</v>
      </c>
      <c r="Z1179" s="101">
        <f t="shared" si="94"/>
        <v>0</v>
      </c>
      <c r="AA1179" s="163" t="str">
        <f t="shared" si="95"/>
        <v/>
      </c>
      <c r="AB1179" s="190" t="str" cm="1">
        <f t="array" ref="AB1179">_xlfn.IFS(Z1179=0,"",Z1179&gt;2.9,0,Z1179&gt;2.4,0.25,Z1179&gt;1.9,0.5,Z1179&gt;1.5,0.75,Z1179&lt;1.6,1)</f>
        <v/>
      </c>
      <c r="AD1179" s="192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205"/>
      <c r="S1180" s="92">
        <f t="shared" si="92"/>
        <v>0</v>
      </c>
      <c r="U1180" s="91">
        <f t="shared" si="91"/>
        <v>0</v>
      </c>
      <c r="V1180" s="91">
        <f t="shared" si="91"/>
        <v>0</v>
      </c>
      <c r="W1180" s="91">
        <f t="shared" si="91"/>
        <v>0</v>
      </c>
      <c r="X1180" s="91" t="str" cm="1">
        <f t="array" ref="X1180">IFERROR(_xlfn.IFS(W1180="E",1,W1180="G/2",$I$3/2,W1180="G/5",$I$3/5,W1180="G/10",$I$3/10,W1180="i",$I$3),"")</f>
        <v/>
      </c>
      <c r="Y1180" s="189">
        <f t="shared" si="93"/>
        <v>0</v>
      </c>
      <c r="Z1180" s="101">
        <f t="shared" si="94"/>
        <v>0</v>
      </c>
      <c r="AA1180" s="163" t="str">
        <f t="shared" si="95"/>
        <v/>
      </c>
      <c r="AB1180" s="190" t="str" cm="1">
        <f t="array" ref="AB1180">_xlfn.IFS(Z1180=0,"",Z1180&gt;2.9,0,Z1180&gt;2.4,0.25,Z1180&gt;1.9,0.5,Z1180&gt;1.5,0.75,Z1180&lt;1.6,1)</f>
        <v/>
      </c>
      <c r="AD1180" s="192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205"/>
      <c r="S1181" s="92">
        <f t="shared" si="92"/>
        <v>0</v>
      </c>
      <c r="U1181" s="91">
        <f t="shared" si="91"/>
        <v>0</v>
      </c>
      <c r="V1181" s="91">
        <f t="shared" si="91"/>
        <v>0</v>
      </c>
      <c r="W1181" s="91">
        <f t="shared" si="91"/>
        <v>0</v>
      </c>
      <c r="X1181" s="91" t="str" cm="1">
        <f t="array" ref="X1181">IFERROR(_xlfn.IFS(W1181="E",1,W1181="G/2",$I$3/2,W1181="G/5",$I$3/5,W1181="G/10",$I$3/10,W1181="i",$I$3),"")</f>
        <v/>
      </c>
      <c r="Y1181" s="189">
        <f t="shared" si="93"/>
        <v>0</v>
      </c>
      <c r="Z1181" s="101">
        <f t="shared" si="94"/>
        <v>0</v>
      </c>
      <c r="AA1181" s="163" t="str">
        <f t="shared" si="95"/>
        <v/>
      </c>
      <c r="AB1181" s="190" t="str" cm="1">
        <f t="array" ref="AB1181">_xlfn.IFS(Z1181=0,"",Z1181&gt;2.9,0,Z1181&gt;2.4,0.25,Z1181&gt;1.9,0.5,Z1181&gt;1.5,0.75,Z1181&lt;1.6,1)</f>
        <v/>
      </c>
      <c r="AD1181" s="192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205"/>
      <c r="S1182" s="92">
        <f t="shared" si="92"/>
        <v>0</v>
      </c>
      <c r="U1182" s="91">
        <f t="shared" si="91"/>
        <v>0</v>
      </c>
      <c r="V1182" s="91">
        <f t="shared" si="91"/>
        <v>0</v>
      </c>
      <c r="W1182" s="91">
        <f t="shared" si="91"/>
        <v>0</v>
      </c>
      <c r="X1182" s="91" t="str" cm="1">
        <f t="array" ref="X1182">IFERROR(_xlfn.IFS(W1182="E",1,W1182="G/2",$I$3/2,W1182="G/5",$I$3/5,W1182="G/10",$I$3/10,W1182="i",$I$3),"")</f>
        <v/>
      </c>
      <c r="Y1182" s="189">
        <f t="shared" si="93"/>
        <v>0</v>
      </c>
      <c r="Z1182" s="101">
        <f t="shared" si="94"/>
        <v>0</v>
      </c>
      <c r="AA1182" s="163" t="str">
        <f t="shared" si="95"/>
        <v/>
      </c>
      <c r="AB1182" s="190" t="str" cm="1">
        <f t="array" ref="AB1182">_xlfn.IFS(Z1182=0,"",Z1182&gt;2.9,0,Z1182&gt;2.4,0.25,Z1182&gt;1.9,0.5,Z1182&gt;1.5,0.75,Z1182&lt;1.6,1)</f>
        <v/>
      </c>
      <c r="AD1182" s="192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205"/>
      <c r="S1183" s="92">
        <f t="shared" si="92"/>
        <v>0</v>
      </c>
      <c r="U1183" s="91">
        <f t="shared" si="91"/>
        <v>0</v>
      </c>
      <c r="V1183" s="91">
        <f t="shared" si="91"/>
        <v>0</v>
      </c>
      <c r="W1183" s="91">
        <f t="shared" si="91"/>
        <v>0</v>
      </c>
      <c r="X1183" s="91" t="str" cm="1">
        <f t="array" ref="X1183">IFERROR(_xlfn.IFS(W1183="E",1,W1183="G/2",$I$3/2,W1183="G/5",$I$3/5,W1183="G/10",$I$3/10,W1183="i",$I$3),"")</f>
        <v/>
      </c>
      <c r="Y1183" s="189">
        <f t="shared" si="93"/>
        <v>0</v>
      </c>
      <c r="Z1183" s="101">
        <f t="shared" si="94"/>
        <v>0</v>
      </c>
      <c r="AA1183" s="163" t="str">
        <f t="shared" si="95"/>
        <v/>
      </c>
      <c r="AB1183" s="190" t="str" cm="1">
        <f t="array" ref="AB1183">_xlfn.IFS(Z1183=0,"",Z1183&gt;2.9,0,Z1183&gt;2.4,0.25,Z1183&gt;1.9,0.5,Z1183&gt;1.5,0.75,Z1183&lt;1.6,1)</f>
        <v/>
      </c>
      <c r="AD1183" s="192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205"/>
      <c r="S1184" s="92">
        <f t="shared" si="92"/>
        <v>0</v>
      </c>
      <c r="U1184" s="91">
        <f t="shared" si="91"/>
        <v>0</v>
      </c>
      <c r="V1184" s="91">
        <f t="shared" si="91"/>
        <v>0</v>
      </c>
      <c r="W1184" s="91">
        <f t="shared" si="91"/>
        <v>0</v>
      </c>
      <c r="X1184" s="91" t="str" cm="1">
        <f t="array" ref="X1184">IFERROR(_xlfn.IFS(W1184="E",1,W1184="G/2",$I$3/2,W1184="G/5",$I$3/5,W1184="G/10",$I$3/10,W1184="i",$I$3),"")</f>
        <v/>
      </c>
      <c r="Y1184" s="189">
        <f t="shared" si="93"/>
        <v>0</v>
      </c>
      <c r="Z1184" s="101">
        <f t="shared" si="94"/>
        <v>0</v>
      </c>
      <c r="AA1184" s="163" t="str">
        <f t="shared" si="95"/>
        <v/>
      </c>
      <c r="AB1184" s="190" t="str" cm="1">
        <f t="array" ref="AB1184">_xlfn.IFS(Z1184=0,"",Z1184&gt;2.9,0,Z1184&gt;2.4,0.25,Z1184&gt;1.9,0.5,Z1184&gt;1.5,0.75,Z1184&lt;1.6,1)</f>
        <v/>
      </c>
      <c r="AD1184" s="192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205"/>
      <c r="S1185" s="92">
        <f t="shared" si="92"/>
        <v>0</v>
      </c>
      <c r="U1185" s="91">
        <f t="shared" si="91"/>
        <v>0</v>
      </c>
      <c r="V1185" s="91">
        <f t="shared" si="91"/>
        <v>0</v>
      </c>
      <c r="W1185" s="91">
        <f t="shared" si="91"/>
        <v>0</v>
      </c>
      <c r="X1185" s="91" t="str" cm="1">
        <f t="array" ref="X1185">IFERROR(_xlfn.IFS(W1185="E",1,W1185="G/2",$I$3/2,W1185="G/5",$I$3/5,W1185="G/10",$I$3/10,W1185="i",$I$3),"")</f>
        <v/>
      </c>
      <c r="Y1185" s="189">
        <f t="shared" si="93"/>
        <v>0</v>
      </c>
      <c r="Z1185" s="101">
        <f t="shared" si="94"/>
        <v>0</v>
      </c>
      <c r="AA1185" s="163" t="str">
        <f t="shared" si="95"/>
        <v/>
      </c>
      <c r="AB1185" s="190" t="str" cm="1">
        <f t="array" ref="AB1185">_xlfn.IFS(Z1185=0,"",Z1185&gt;2.9,0,Z1185&gt;2.4,0.25,Z1185&gt;1.9,0.5,Z1185&gt;1.5,0.75,Z1185&lt;1.6,1)</f>
        <v/>
      </c>
      <c r="AD1185" s="192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205"/>
      <c r="S1186" s="92">
        <f t="shared" si="92"/>
        <v>0</v>
      </c>
      <c r="U1186" s="91">
        <f t="shared" si="91"/>
        <v>0</v>
      </c>
      <c r="V1186" s="91">
        <f t="shared" si="91"/>
        <v>0</v>
      </c>
      <c r="W1186" s="91">
        <f t="shared" si="91"/>
        <v>0</v>
      </c>
      <c r="X1186" s="91" t="str" cm="1">
        <f t="array" ref="X1186">IFERROR(_xlfn.IFS(W1186="E",1,W1186="G/2",$I$3/2,W1186="G/5",$I$3/5,W1186="G/10",$I$3/10,W1186="i",$I$3),"")</f>
        <v/>
      </c>
      <c r="Y1186" s="189">
        <f t="shared" si="93"/>
        <v>0</v>
      </c>
      <c r="Z1186" s="101">
        <f t="shared" si="94"/>
        <v>0</v>
      </c>
      <c r="AA1186" s="163" t="str">
        <f t="shared" si="95"/>
        <v/>
      </c>
      <c r="AB1186" s="190" t="str" cm="1">
        <f t="array" ref="AB1186">_xlfn.IFS(Z1186=0,"",Z1186&gt;2.9,0,Z1186&gt;2.4,0.25,Z1186&gt;1.9,0.5,Z1186&gt;1.5,0.75,Z1186&lt;1.6,1)</f>
        <v/>
      </c>
      <c r="AD1186" s="192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205"/>
      <c r="S1187" s="92">
        <f t="shared" si="92"/>
        <v>0</v>
      </c>
      <c r="U1187" s="91">
        <f t="shared" si="91"/>
        <v>0</v>
      </c>
      <c r="V1187" s="91">
        <f t="shared" si="91"/>
        <v>0</v>
      </c>
      <c r="W1187" s="91">
        <f t="shared" si="91"/>
        <v>0</v>
      </c>
      <c r="X1187" s="91" t="str" cm="1">
        <f t="array" ref="X1187">IFERROR(_xlfn.IFS(W1187="E",1,W1187="G/2",$I$3/2,W1187="G/5",$I$3/5,W1187="G/10",$I$3/10,W1187="i",$I$3),"")</f>
        <v/>
      </c>
      <c r="Y1187" s="189">
        <f t="shared" si="93"/>
        <v>0</v>
      </c>
      <c r="Z1187" s="101">
        <f t="shared" si="94"/>
        <v>0</v>
      </c>
      <c r="AA1187" s="163" t="str">
        <f t="shared" si="95"/>
        <v/>
      </c>
      <c r="AB1187" s="190" t="str" cm="1">
        <f t="array" ref="AB1187">_xlfn.IFS(Z1187=0,"",Z1187&gt;2.9,0,Z1187&gt;2.4,0.25,Z1187&gt;1.9,0.5,Z1187&gt;1.5,0.75,Z1187&lt;1.6,1)</f>
        <v/>
      </c>
      <c r="AD1187" s="192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205"/>
      <c r="S1188" s="92">
        <f t="shared" si="92"/>
        <v>0</v>
      </c>
      <c r="U1188" s="91">
        <f t="shared" si="91"/>
        <v>0</v>
      </c>
      <c r="V1188" s="91">
        <f t="shared" si="91"/>
        <v>0</v>
      </c>
      <c r="W1188" s="91">
        <f t="shared" si="91"/>
        <v>0</v>
      </c>
      <c r="X1188" s="91" t="str" cm="1">
        <f t="array" ref="X1188">IFERROR(_xlfn.IFS(W1188="E",1,W1188="G/2",$I$3/2,W1188="G/5",$I$3/5,W1188="G/10",$I$3/10,W1188="i",$I$3),"")</f>
        <v/>
      </c>
      <c r="Y1188" s="189">
        <f t="shared" si="93"/>
        <v>0</v>
      </c>
      <c r="Z1188" s="101">
        <f t="shared" si="94"/>
        <v>0</v>
      </c>
      <c r="AA1188" s="163" t="str">
        <f t="shared" si="95"/>
        <v/>
      </c>
      <c r="AB1188" s="190" t="str" cm="1">
        <f t="array" ref="AB1188">_xlfn.IFS(Z1188=0,"",Z1188&gt;2.9,0,Z1188&gt;2.4,0.25,Z1188&gt;1.9,0.5,Z1188&gt;1.5,0.75,Z1188&lt;1.6,1)</f>
        <v/>
      </c>
      <c r="AD1188" s="192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205"/>
      <c r="S1189" s="92">
        <f t="shared" si="92"/>
        <v>0</v>
      </c>
      <c r="U1189" s="91">
        <f t="shared" ref="U1189:W1252" si="96">IFERROR(A1189,"")</f>
        <v>0</v>
      </c>
      <c r="V1189" s="91">
        <f t="shared" si="96"/>
        <v>0</v>
      </c>
      <c r="W1189" s="91">
        <f t="shared" si="96"/>
        <v>0</v>
      </c>
      <c r="X1189" s="91" t="str" cm="1">
        <f t="array" ref="X1189">IFERROR(_xlfn.IFS(W1189="E",1,W1189="G/2",$I$3/2,W1189="G/5",$I$3/5,W1189="G/10",$I$3/10,W1189="i",$I$3),"")</f>
        <v/>
      </c>
      <c r="Y1189" s="189">
        <f t="shared" si="93"/>
        <v>0</v>
      </c>
      <c r="Z1189" s="101">
        <f t="shared" si="94"/>
        <v>0</v>
      </c>
      <c r="AA1189" s="163" t="str">
        <f t="shared" si="95"/>
        <v/>
      </c>
      <c r="AB1189" s="190" t="str" cm="1">
        <f t="array" ref="AB1189">_xlfn.IFS(Z1189=0,"",Z1189&gt;2.9,0,Z1189&gt;2.4,0.25,Z1189&gt;1.9,0.5,Z1189&gt;1.5,0.75,Z1189&lt;1.6,1)</f>
        <v/>
      </c>
      <c r="AD1189" s="192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205"/>
      <c r="S1190" s="92">
        <f t="shared" si="92"/>
        <v>0</v>
      </c>
      <c r="U1190" s="91">
        <f t="shared" si="96"/>
        <v>0</v>
      </c>
      <c r="V1190" s="91">
        <f t="shared" si="96"/>
        <v>0</v>
      </c>
      <c r="W1190" s="91">
        <f t="shared" si="96"/>
        <v>0</v>
      </c>
      <c r="X1190" s="91" t="str" cm="1">
        <f t="array" ref="X1190">IFERROR(_xlfn.IFS(W1190="E",1,W1190="G/2",$I$3/2,W1190="G/5",$I$3/5,W1190="G/10",$I$3/10,W1190="i",$I$3),"")</f>
        <v/>
      </c>
      <c r="Y1190" s="189">
        <f t="shared" si="93"/>
        <v>0</v>
      </c>
      <c r="Z1190" s="101">
        <f t="shared" si="94"/>
        <v>0</v>
      </c>
      <c r="AA1190" s="163" t="str">
        <f t="shared" si="95"/>
        <v/>
      </c>
      <c r="AB1190" s="190" t="str" cm="1">
        <f t="array" ref="AB1190">_xlfn.IFS(Z1190=0,"",Z1190&gt;2.9,0,Z1190&gt;2.4,0.25,Z1190&gt;1.9,0.5,Z1190&gt;1.5,0.75,Z1190&lt;1.6,1)</f>
        <v/>
      </c>
      <c r="AD1190" s="192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205"/>
      <c r="S1191" s="92">
        <f t="shared" si="92"/>
        <v>0</v>
      </c>
      <c r="U1191" s="91">
        <f t="shared" si="96"/>
        <v>0</v>
      </c>
      <c r="V1191" s="91">
        <f t="shared" si="96"/>
        <v>0</v>
      </c>
      <c r="W1191" s="91">
        <f t="shared" si="96"/>
        <v>0</v>
      </c>
      <c r="X1191" s="91" t="str" cm="1">
        <f t="array" ref="X1191">IFERROR(_xlfn.IFS(W1191="E",1,W1191="G/2",$I$3/2,W1191="G/5",$I$3/5,W1191="G/10",$I$3/10,W1191="i",$I$3),"")</f>
        <v/>
      </c>
      <c r="Y1191" s="189">
        <f t="shared" si="93"/>
        <v>0</v>
      </c>
      <c r="Z1191" s="101">
        <f t="shared" si="94"/>
        <v>0</v>
      </c>
      <c r="AA1191" s="163" t="str">
        <f t="shared" si="95"/>
        <v/>
      </c>
      <c r="AB1191" s="190" t="str" cm="1">
        <f t="array" ref="AB1191">_xlfn.IFS(Z1191=0,"",Z1191&gt;2.9,0,Z1191&gt;2.4,0.25,Z1191&gt;1.9,0.5,Z1191&gt;1.5,0.75,Z1191&lt;1.6,1)</f>
        <v/>
      </c>
      <c r="AD1191" s="192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205"/>
      <c r="S1192" s="92">
        <f t="shared" si="92"/>
        <v>0</v>
      </c>
      <c r="U1192" s="91">
        <f t="shared" si="96"/>
        <v>0</v>
      </c>
      <c r="V1192" s="91">
        <f t="shared" si="96"/>
        <v>0</v>
      </c>
      <c r="W1192" s="91">
        <f t="shared" si="96"/>
        <v>0</v>
      </c>
      <c r="X1192" s="91" t="str" cm="1">
        <f t="array" ref="X1192">IFERROR(_xlfn.IFS(W1192="E",1,W1192="G/2",$I$3/2,W1192="G/5",$I$3/5,W1192="G/10",$I$3/10,W1192="i",$I$3),"")</f>
        <v/>
      </c>
      <c r="Y1192" s="189">
        <f t="shared" si="93"/>
        <v>0</v>
      </c>
      <c r="Z1192" s="101">
        <f t="shared" si="94"/>
        <v>0</v>
      </c>
      <c r="AA1192" s="163" t="str">
        <f t="shared" si="95"/>
        <v/>
      </c>
      <c r="AB1192" s="190" t="str" cm="1">
        <f t="array" ref="AB1192">_xlfn.IFS(Z1192=0,"",Z1192&gt;2.9,0,Z1192&gt;2.4,0.25,Z1192&gt;1.9,0.5,Z1192&gt;1.5,0.75,Z1192&lt;1.6,1)</f>
        <v/>
      </c>
      <c r="AD1192" s="192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205"/>
      <c r="S1193" s="92">
        <f t="shared" si="92"/>
        <v>0</v>
      </c>
      <c r="U1193" s="91">
        <f t="shared" si="96"/>
        <v>0</v>
      </c>
      <c r="V1193" s="91">
        <f t="shared" si="96"/>
        <v>0</v>
      </c>
      <c r="W1193" s="91">
        <f t="shared" si="96"/>
        <v>0</v>
      </c>
      <c r="X1193" s="91" t="str" cm="1">
        <f t="array" ref="X1193">IFERROR(_xlfn.IFS(W1193="E",1,W1193="G/2",$I$3/2,W1193="G/5",$I$3/5,W1193="G/10",$I$3/10,W1193="i",$I$3),"")</f>
        <v/>
      </c>
      <c r="Y1193" s="189">
        <f t="shared" si="93"/>
        <v>0</v>
      </c>
      <c r="Z1193" s="101">
        <f t="shared" si="94"/>
        <v>0</v>
      </c>
      <c r="AA1193" s="163" t="str">
        <f t="shared" si="95"/>
        <v/>
      </c>
      <c r="AB1193" s="190" t="str" cm="1">
        <f t="array" ref="AB1193">_xlfn.IFS(Z1193=0,"",Z1193&gt;2.9,0,Z1193&gt;2.4,0.25,Z1193&gt;1.9,0.5,Z1193&gt;1.5,0.75,Z1193&lt;1.6,1)</f>
        <v/>
      </c>
      <c r="AD1193" s="192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205"/>
      <c r="S1194" s="92">
        <f t="shared" si="92"/>
        <v>0</v>
      </c>
      <c r="U1194" s="91">
        <f t="shared" si="96"/>
        <v>0</v>
      </c>
      <c r="V1194" s="91">
        <f t="shared" si="96"/>
        <v>0</v>
      </c>
      <c r="W1194" s="91">
        <f t="shared" si="96"/>
        <v>0</v>
      </c>
      <c r="X1194" s="91" t="str" cm="1">
        <f t="array" ref="X1194">IFERROR(_xlfn.IFS(W1194="E",1,W1194="G/2",$I$3/2,W1194="G/5",$I$3/5,W1194="G/10",$I$3/10,W1194="i",$I$3),"")</f>
        <v/>
      </c>
      <c r="Y1194" s="189">
        <f t="shared" si="93"/>
        <v>0</v>
      </c>
      <c r="Z1194" s="101">
        <f t="shared" si="94"/>
        <v>0</v>
      </c>
      <c r="AA1194" s="163" t="str">
        <f t="shared" si="95"/>
        <v/>
      </c>
      <c r="AB1194" s="190" t="str" cm="1">
        <f t="array" ref="AB1194">_xlfn.IFS(Z1194=0,"",Z1194&gt;2.9,0,Z1194&gt;2.4,0.25,Z1194&gt;1.9,0.5,Z1194&gt;1.5,0.75,Z1194&lt;1.6,1)</f>
        <v/>
      </c>
      <c r="AD1194" s="192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205"/>
      <c r="S1195" s="92">
        <f t="shared" si="92"/>
        <v>0</v>
      </c>
      <c r="U1195" s="91">
        <f t="shared" si="96"/>
        <v>0</v>
      </c>
      <c r="V1195" s="91">
        <f t="shared" si="96"/>
        <v>0</v>
      </c>
      <c r="W1195" s="91">
        <f t="shared" si="96"/>
        <v>0</v>
      </c>
      <c r="X1195" s="91" t="str" cm="1">
        <f t="array" ref="X1195">IFERROR(_xlfn.IFS(W1195="E",1,W1195="G/2",$I$3/2,W1195="G/5",$I$3/5,W1195="G/10",$I$3/10,W1195="i",$I$3),"")</f>
        <v/>
      </c>
      <c r="Y1195" s="189">
        <f t="shared" si="93"/>
        <v>0</v>
      </c>
      <c r="Z1195" s="101">
        <f t="shared" si="94"/>
        <v>0</v>
      </c>
      <c r="AA1195" s="163" t="str">
        <f t="shared" si="95"/>
        <v/>
      </c>
      <c r="AB1195" s="190" t="str" cm="1">
        <f t="array" ref="AB1195">_xlfn.IFS(Z1195=0,"",Z1195&gt;2.9,0,Z1195&gt;2.4,0.25,Z1195&gt;1.9,0.5,Z1195&gt;1.5,0.75,Z1195&lt;1.6,1)</f>
        <v/>
      </c>
      <c r="AD1195" s="192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205"/>
      <c r="S1196" s="92">
        <f t="shared" si="92"/>
        <v>0</v>
      </c>
      <c r="U1196" s="91">
        <f t="shared" si="96"/>
        <v>0</v>
      </c>
      <c r="V1196" s="91">
        <f t="shared" si="96"/>
        <v>0</v>
      </c>
      <c r="W1196" s="91">
        <f t="shared" si="96"/>
        <v>0</v>
      </c>
      <c r="X1196" s="91" t="str" cm="1">
        <f t="array" ref="X1196">IFERROR(_xlfn.IFS(W1196="E",1,W1196="G/2",$I$3/2,W1196="G/5",$I$3/5,W1196="G/10",$I$3/10,W1196="i",$I$3),"")</f>
        <v/>
      </c>
      <c r="Y1196" s="189">
        <f t="shared" si="93"/>
        <v>0</v>
      </c>
      <c r="Z1196" s="101">
        <f t="shared" si="94"/>
        <v>0</v>
      </c>
      <c r="AA1196" s="163" t="str">
        <f t="shared" si="95"/>
        <v/>
      </c>
      <c r="AB1196" s="190" t="str" cm="1">
        <f t="array" ref="AB1196">_xlfn.IFS(Z1196=0,"",Z1196&gt;2.9,0,Z1196&gt;2.4,0.25,Z1196&gt;1.9,0.5,Z1196&gt;1.5,0.75,Z1196&lt;1.6,1)</f>
        <v/>
      </c>
      <c r="AD1196" s="192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205"/>
      <c r="S1197" s="92">
        <f t="shared" si="92"/>
        <v>0</v>
      </c>
      <c r="U1197" s="91">
        <f t="shared" si="96"/>
        <v>0</v>
      </c>
      <c r="V1197" s="91">
        <f t="shared" si="96"/>
        <v>0</v>
      </c>
      <c r="W1197" s="91">
        <f t="shared" si="96"/>
        <v>0</v>
      </c>
      <c r="X1197" s="91" t="str" cm="1">
        <f t="array" ref="X1197">IFERROR(_xlfn.IFS(W1197="E",1,W1197="G/2",$I$3/2,W1197="G/5",$I$3/5,W1197="G/10",$I$3/10,W1197="i",$I$3),"")</f>
        <v/>
      </c>
      <c r="Y1197" s="189">
        <f t="shared" si="93"/>
        <v>0</v>
      </c>
      <c r="Z1197" s="101">
        <f t="shared" si="94"/>
        <v>0</v>
      </c>
      <c r="AA1197" s="163" t="str">
        <f t="shared" si="95"/>
        <v/>
      </c>
      <c r="AB1197" s="190" t="str" cm="1">
        <f t="array" ref="AB1197">_xlfn.IFS(Z1197=0,"",Z1197&gt;2.9,0,Z1197&gt;2.4,0.25,Z1197&gt;1.9,0.5,Z1197&gt;1.5,0.75,Z1197&lt;1.6,1)</f>
        <v/>
      </c>
      <c r="AD1197" s="192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205"/>
      <c r="S1198" s="92">
        <f t="shared" si="92"/>
        <v>0</v>
      </c>
      <c r="U1198" s="91">
        <f t="shared" si="96"/>
        <v>0</v>
      </c>
      <c r="V1198" s="91">
        <f t="shared" si="96"/>
        <v>0</v>
      </c>
      <c r="W1198" s="91">
        <f t="shared" si="96"/>
        <v>0</v>
      </c>
      <c r="X1198" s="91" t="str" cm="1">
        <f t="array" ref="X1198">IFERROR(_xlfn.IFS(W1198="E",1,W1198="G/2",$I$3/2,W1198="G/5",$I$3/5,W1198="G/10",$I$3/10,W1198="i",$I$3),"")</f>
        <v/>
      </c>
      <c r="Y1198" s="189">
        <f t="shared" si="93"/>
        <v>0</v>
      </c>
      <c r="Z1198" s="101">
        <f t="shared" si="94"/>
        <v>0</v>
      </c>
      <c r="AA1198" s="163" t="str">
        <f t="shared" si="95"/>
        <v/>
      </c>
      <c r="AB1198" s="190" t="str" cm="1">
        <f t="array" ref="AB1198">_xlfn.IFS(Z1198=0,"",Z1198&gt;2.9,0,Z1198&gt;2.4,0.25,Z1198&gt;1.9,0.5,Z1198&gt;1.5,0.75,Z1198&lt;1.6,1)</f>
        <v/>
      </c>
      <c r="AD1198" s="192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205"/>
      <c r="S1199" s="92">
        <f t="shared" si="92"/>
        <v>0</v>
      </c>
      <c r="U1199" s="91">
        <f t="shared" si="96"/>
        <v>0</v>
      </c>
      <c r="V1199" s="91">
        <f t="shared" si="96"/>
        <v>0</v>
      </c>
      <c r="W1199" s="91">
        <f t="shared" si="96"/>
        <v>0</v>
      </c>
      <c r="X1199" s="91" t="str" cm="1">
        <f t="array" ref="X1199">IFERROR(_xlfn.IFS(W1199="E",1,W1199="G/2",$I$3/2,W1199="G/5",$I$3/5,W1199="G/10",$I$3/10,W1199="i",$I$3),"")</f>
        <v/>
      </c>
      <c r="Y1199" s="189">
        <f t="shared" si="93"/>
        <v>0</v>
      </c>
      <c r="Z1199" s="101">
        <f t="shared" si="94"/>
        <v>0</v>
      </c>
      <c r="AA1199" s="163" t="str">
        <f t="shared" si="95"/>
        <v/>
      </c>
      <c r="AB1199" s="190" t="str" cm="1">
        <f t="array" ref="AB1199">_xlfn.IFS(Z1199=0,"",Z1199&gt;2.9,0,Z1199&gt;2.4,0.25,Z1199&gt;1.9,0.5,Z1199&gt;1.5,0.75,Z1199&lt;1.6,1)</f>
        <v/>
      </c>
      <c r="AD1199" s="192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205"/>
      <c r="S1200" s="92">
        <f t="shared" si="92"/>
        <v>0</v>
      </c>
      <c r="U1200" s="91">
        <f t="shared" si="96"/>
        <v>0</v>
      </c>
      <c r="V1200" s="91">
        <f t="shared" si="96"/>
        <v>0</v>
      </c>
      <c r="W1200" s="91">
        <f t="shared" si="96"/>
        <v>0</v>
      </c>
      <c r="X1200" s="91" t="str" cm="1">
        <f t="array" ref="X1200">IFERROR(_xlfn.IFS(W1200="E",1,W1200="G/2",$I$3/2,W1200="G/5",$I$3/5,W1200="G/10",$I$3/10,W1200="i",$I$3),"")</f>
        <v/>
      </c>
      <c r="Y1200" s="189">
        <f t="shared" si="93"/>
        <v>0</v>
      </c>
      <c r="Z1200" s="101">
        <f t="shared" si="94"/>
        <v>0</v>
      </c>
      <c r="AA1200" s="163" t="str">
        <f t="shared" si="95"/>
        <v/>
      </c>
      <c r="AB1200" s="190" t="str" cm="1">
        <f t="array" ref="AB1200">_xlfn.IFS(Z1200=0,"",Z1200&gt;2.9,0,Z1200&gt;2.4,0.25,Z1200&gt;1.9,0.5,Z1200&gt;1.5,0.75,Z1200&lt;1.6,1)</f>
        <v/>
      </c>
      <c r="AD1200" s="192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205"/>
      <c r="S1201" s="92">
        <f t="shared" si="92"/>
        <v>0</v>
      </c>
      <c r="U1201" s="91">
        <f t="shared" si="96"/>
        <v>0</v>
      </c>
      <c r="V1201" s="91">
        <f t="shared" si="96"/>
        <v>0</v>
      </c>
      <c r="W1201" s="91">
        <f t="shared" si="96"/>
        <v>0</v>
      </c>
      <c r="X1201" s="91" t="str" cm="1">
        <f t="array" ref="X1201">IFERROR(_xlfn.IFS(W1201="E",1,W1201="G/2",$I$3/2,W1201="G/5",$I$3/5,W1201="G/10",$I$3/10,W1201="i",$I$3),"")</f>
        <v/>
      </c>
      <c r="Y1201" s="189">
        <f t="shared" si="93"/>
        <v>0</v>
      </c>
      <c r="Z1201" s="101">
        <f t="shared" si="94"/>
        <v>0</v>
      </c>
      <c r="AA1201" s="163" t="str">
        <f t="shared" si="95"/>
        <v/>
      </c>
      <c r="AB1201" s="190" t="str" cm="1">
        <f t="array" ref="AB1201">_xlfn.IFS(Z1201=0,"",Z1201&gt;2.9,0,Z1201&gt;2.4,0.25,Z1201&gt;1.9,0.5,Z1201&gt;1.5,0.75,Z1201&lt;1.6,1)</f>
        <v/>
      </c>
      <c r="AD1201" s="192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205"/>
      <c r="S1202" s="92">
        <f t="shared" si="92"/>
        <v>0</v>
      </c>
      <c r="U1202" s="91">
        <f t="shared" si="96"/>
        <v>0</v>
      </c>
      <c r="V1202" s="91">
        <f t="shared" si="96"/>
        <v>0</v>
      </c>
      <c r="W1202" s="91">
        <f t="shared" si="96"/>
        <v>0</v>
      </c>
      <c r="X1202" s="91" t="str" cm="1">
        <f t="array" ref="X1202">IFERROR(_xlfn.IFS(W1202="E",1,W1202="G/2",$I$3/2,W1202="G/5",$I$3/5,W1202="G/10",$I$3/10,W1202="i",$I$3),"")</f>
        <v/>
      </c>
      <c r="Y1202" s="189">
        <f t="shared" si="93"/>
        <v>0</v>
      </c>
      <c r="Z1202" s="101">
        <f t="shared" si="94"/>
        <v>0</v>
      </c>
      <c r="AA1202" s="163" t="str">
        <f t="shared" si="95"/>
        <v/>
      </c>
      <c r="AB1202" s="190" t="str" cm="1">
        <f t="array" ref="AB1202">_xlfn.IFS(Z1202=0,"",Z1202&gt;2.9,0,Z1202&gt;2.4,0.25,Z1202&gt;1.9,0.5,Z1202&gt;1.5,0.75,Z1202&lt;1.6,1)</f>
        <v/>
      </c>
      <c r="AD1202" s="192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205"/>
      <c r="S1203" s="92">
        <f t="shared" si="92"/>
        <v>0</v>
      </c>
      <c r="U1203" s="91">
        <f t="shared" si="96"/>
        <v>0</v>
      </c>
      <c r="V1203" s="91">
        <f t="shared" si="96"/>
        <v>0</v>
      </c>
      <c r="W1203" s="91">
        <f t="shared" si="96"/>
        <v>0</v>
      </c>
      <c r="X1203" s="91" t="str" cm="1">
        <f t="array" ref="X1203">IFERROR(_xlfn.IFS(W1203="E",1,W1203="G/2",$I$3/2,W1203="G/5",$I$3/5,W1203="G/10",$I$3/10,W1203="i",$I$3),"")</f>
        <v/>
      </c>
      <c r="Y1203" s="189">
        <f t="shared" si="93"/>
        <v>0</v>
      </c>
      <c r="Z1203" s="101">
        <f t="shared" si="94"/>
        <v>0</v>
      </c>
      <c r="AA1203" s="163" t="str">
        <f t="shared" si="95"/>
        <v/>
      </c>
      <c r="AB1203" s="190" t="str" cm="1">
        <f t="array" ref="AB1203">_xlfn.IFS(Z1203=0,"",Z1203&gt;2.9,0,Z1203&gt;2.4,0.25,Z1203&gt;1.9,0.5,Z1203&gt;1.5,0.75,Z1203&lt;1.6,1)</f>
        <v/>
      </c>
      <c r="AD1203" s="192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205"/>
      <c r="S1204" s="92">
        <f t="shared" si="92"/>
        <v>0</v>
      </c>
      <c r="U1204" s="91">
        <f t="shared" si="96"/>
        <v>0</v>
      </c>
      <c r="V1204" s="91">
        <f t="shared" si="96"/>
        <v>0</v>
      </c>
      <c r="W1204" s="91">
        <f t="shared" si="96"/>
        <v>0</v>
      </c>
      <c r="X1204" s="91" t="str" cm="1">
        <f t="array" ref="X1204">IFERROR(_xlfn.IFS(W1204="E",1,W1204="G/2",$I$3/2,W1204="G/5",$I$3/5,W1204="G/10",$I$3/10,W1204="i",$I$3),"")</f>
        <v/>
      </c>
      <c r="Y1204" s="189">
        <f t="shared" si="93"/>
        <v>0</v>
      </c>
      <c r="Z1204" s="101">
        <f t="shared" si="94"/>
        <v>0</v>
      </c>
      <c r="AA1204" s="163" t="str">
        <f t="shared" si="95"/>
        <v/>
      </c>
      <c r="AB1204" s="190" t="str" cm="1">
        <f t="array" ref="AB1204">_xlfn.IFS(Z1204=0,"",Z1204&gt;2.9,0,Z1204&gt;2.4,0.25,Z1204&gt;1.9,0.5,Z1204&gt;1.5,0.75,Z1204&lt;1.6,1)</f>
        <v/>
      </c>
      <c r="AD1204" s="192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205"/>
      <c r="S1205" s="92">
        <f t="shared" si="92"/>
        <v>0</v>
      </c>
      <c r="U1205" s="91">
        <f t="shared" si="96"/>
        <v>0</v>
      </c>
      <c r="V1205" s="91">
        <f t="shared" si="96"/>
        <v>0</v>
      </c>
      <c r="W1205" s="91">
        <f t="shared" si="96"/>
        <v>0</v>
      </c>
      <c r="X1205" s="91" t="str" cm="1">
        <f t="array" ref="X1205">IFERROR(_xlfn.IFS(W1205="E",1,W1205="G/2",$I$3/2,W1205="G/5",$I$3/5,W1205="G/10",$I$3/10,W1205="i",$I$3),"")</f>
        <v/>
      </c>
      <c r="Y1205" s="189">
        <f t="shared" si="93"/>
        <v>0</v>
      </c>
      <c r="Z1205" s="101">
        <f t="shared" si="94"/>
        <v>0</v>
      </c>
      <c r="AA1205" s="163" t="str">
        <f t="shared" si="95"/>
        <v/>
      </c>
      <c r="AB1205" s="190" t="str" cm="1">
        <f t="array" ref="AB1205">_xlfn.IFS(Z1205=0,"",Z1205&gt;2.9,0,Z1205&gt;2.4,0.25,Z1205&gt;1.9,0.5,Z1205&gt;1.5,0.75,Z1205&lt;1.6,1)</f>
        <v/>
      </c>
      <c r="AD1205" s="192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205"/>
      <c r="S1206" s="92">
        <f t="shared" si="92"/>
        <v>0</v>
      </c>
      <c r="U1206" s="91">
        <f t="shared" si="96"/>
        <v>0</v>
      </c>
      <c r="V1206" s="91">
        <f t="shared" si="96"/>
        <v>0</v>
      </c>
      <c r="W1206" s="91">
        <f t="shared" si="96"/>
        <v>0</v>
      </c>
      <c r="X1206" s="91" t="str" cm="1">
        <f t="array" ref="X1206">IFERROR(_xlfn.IFS(W1206="E",1,W1206="G/2",$I$3/2,W1206="G/5",$I$3/5,W1206="G/10",$I$3/10,W1206="i",$I$3),"")</f>
        <v/>
      </c>
      <c r="Y1206" s="189">
        <f t="shared" si="93"/>
        <v>0</v>
      </c>
      <c r="Z1206" s="101">
        <f t="shared" si="94"/>
        <v>0</v>
      </c>
      <c r="AA1206" s="163" t="str">
        <f t="shared" si="95"/>
        <v/>
      </c>
      <c r="AB1206" s="190" t="str" cm="1">
        <f t="array" ref="AB1206">_xlfn.IFS(Z1206=0,"",Z1206&gt;2.9,0,Z1206&gt;2.4,0.25,Z1206&gt;1.9,0.5,Z1206&gt;1.5,0.75,Z1206&lt;1.6,1)</f>
        <v/>
      </c>
      <c r="AD1206" s="192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205"/>
      <c r="S1207" s="92">
        <f t="shared" si="92"/>
        <v>0</v>
      </c>
      <c r="U1207" s="91">
        <f t="shared" si="96"/>
        <v>0</v>
      </c>
      <c r="V1207" s="91">
        <f t="shared" si="96"/>
        <v>0</v>
      </c>
      <c r="W1207" s="91">
        <f t="shared" si="96"/>
        <v>0</v>
      </c>
      <c r="X1207" s="91" t="str" cm="1">
        <f t="array" ref="X1207">IFERROR(_xlfn.IFS(W1207="E",1,W1207="G/2",$I$3/2,W1207="G/5",$I$3/5,W1207="G/10",$I$3/10,W1207="i",$I$3),"")</f>
        <v/>
      </c>
      <c r="Y1207" s="189">
        <f t="shared" si="93"/>
        <v>0</v>
      </c>
      <c r="Z1207" s="101">
        <f t="shared" si="94"/>
        <v>0</v>
      </c>
      <c r="AA1207" s="163" t="str">
        <f t="shared" si="95"/>
        <v/>
      </c>
      <c r="AB1207" s="190" t="str" cm="1">
        <f t="array" ref="AB1207">_xlfn.IFS(Z1207=0,"",Z1207&gt;2.9,0,Z1207&gt;2.4,0.25,Z1207&gt;1.9,0.5,Z1207&gt;1.5,0.75,Z1207&lt;1.6,1)</f>
        <v/>
      </c>
      <c r="AD1207" s="192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205"/>
      <c r="S1208" s="92">
        <f t="shared" si="92"/>
        <v>0</v>
      </c>
      <c r="U1208" s="91">
        <f t="shared" si="96"/>
        <v>0</v>
      </c>
      <c r="V1208" s="91">
        <f t="shared" si="96"/>
        <v>0</v>
      </c>
      <c r="W1208" s="91">
        <f t="shared" si="96"/>
        <v>0</v>
      </c>
      <c r="X1208" s="91" t="str" cm="1">
        <f t="array" ref="X1208">IFERROR(_xlfn.IFS(W1208="E",1,W1208="G/2",$I$3/2,W1208="G/5",$I$3/5,W1208="G/10",$I$3/10,W1208="i",$I$3),"")</f>
        <v/>
      </c>
      <c r="Y1208" s="189">
        <f t="shared" si="93"/>
        <v>0</v>
      </c>
      <c r="Z1208" s="101">
        <f t="shared" si="94"/>
        <v>0</v>
      </c>
      <c r="AA1208" s="163" t="str">
        <f t="shared" si="95"/>
        <v/>
      </c>
      <c r="AB1208" s="190" t="str" cm="1">
        <f t="array" ref="AB1208">_xlfn.IFS(Z1208=0,"",Z1208&gt;2.9,0,Z1208&gt;2.4,0.25,Z1208&gt;1.9,0.5,Z1208&gt;1.5,0.75,Z1208&lt;1.6,1)</f>
        <v/>
      </c>
      <c r="AD1208" s="192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205"/>
      <c r="S1209" s="92">
        <f t="shared" si="92"/>
        <v>0</v>
      </c>
      <c r="U1209" s="91">
        <f t="shared" si="96"/>
        <v>0</v>
      </c>
      <c r="V1209" s="91">
        <f t="shared" si="96"/>
        <v>0</v>
      </c>
      <c r="W1209" s="91">
        <f t="shared" si="96"/>
        <v>0</v>
      </c>
      <c r="X1209" s="91" t="str" cm="1">
        <f t="array" ref="X1209">IFERROR(_xlfn.IFS(W1209="E",1,W1209="G/2",$I$3/2,W1209="G/5",$I$3/5,W1209="G/10",$I$3/10,W1209="i",$I$3),"")</f>
        <v/>
      </c>
      <c r="Y1209" s="189">
        <f t="shared" si="93"/>
        <v>0</v>
      </c>
      <c r="Z1209" s="101">
        <f t="shared" si="94"/>
        <v>0</v>
      </c>
      <c r="AA1209" s="163" t="str">
        <f t="shared" si="95"/>
        <v/>
      </c>
      <c r="AB1209" s="190" t="str" cm="1">
        <f t="array" ref="AB1209">_xlfn.IFS(Z1209=0,"",Z1209&gt;2.9,0,Z1209&gt;2.4,0.25,Z1209&gt;1.9,0.5,Z1209&gt;1.5,0.75,Z1209&lt;1.6,1)</f>
        <v/>
      </c>
      <c r="AD1209" s="192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205"/>
      <c r="S1210" s="92">
        <f t="shared" si="92"/>
        <v>0</v>
      </c>
      <c r="U1210" s="91">
        <f t="shared" si="96"/>
        <v>0</v>
      </c>
      <c r="V1210" s="91">
        <f t="shared" si="96"/>
        <v>0</v>
      </c>
      <c r="W1210" s="91">
        <f t="shared" si="96"/>
        <v>0</v>
      </c>
      <c r="X1210" s="91" t="str" cm="1">
        <f t="array" ref="X1210">IFERROR(_xlfn.IFS(W1210="E",1,W1210="G/2",$I$3/2,W1210="G/5",$I$3/5,W1210="G/10",$I$3/10,W1210="i",$I$3),"")</f>
        <v/>
      </c>
      <c r="Y1210" s="189">
        <f t="shared" si="93"/>
        <v>0</v>
      </c>
      <c r="Z1210" s="101">
        <f t="shared" si="94"/>
        <v>0</v>
      </c>
      <c r="AA1210" s="163" t="str">
        <f t="shared" si="95"/>
        <v/>
      </c>
      <c r="AB1210" s="190" t="str" cm="1">
        <f t="array" ref="AB1210">_xlfn.IFS(Z1210=0,"",Z1210&gt;2.9,0,Z1210&gt;2.4,0.25,Z1210&gt;1.9,0.5,Z1210&gt;1.5,0.75,Z1210&lt;1.6,1)</f>
        <v/>
      </c>
      <c r="AD1210" s="192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205"/>
      <c r="S1211" s="92">
        <f t="shared" si="92"/>
        <v>0</v>
      </c>
      <c r="U1211" s="91">
        <f t="shared" si="96"/>
        <v>0</v>
      </c>
      <c r="V1211" s="91">
        <f t="shared" si="96"/>
        <v>0</v>
      </c>
      <c r="W1211" s="91">
        <f t="shared" si="96"/>
        <v>0</v>
      </c>
      <c r="X1211" s="91" t="str" cm="1">
        <f t="array" ref="X1211">IFERROR(_xlfn.IFS(W1211="E",1,W1211="G/2",$I$3/2,W1211="G/5",$I$3/5,W1211="G/10",$I$3/10,W1211="i",$I$3),"")</f>
        <v/>
      </c>
      <c r="Y1211" s="189">
        <f t="shared" si="93"/>
        <v>0</v>
      </c>
      <c r="Z1211" s="101">
        <f t="shared" si="94"/>
        <v>0</v>
      </c>
      <c r="AA1211" s="163" t="str">
        <f t="shared" si="95"/>
        <v/>
      </c>
      <c r="AB1211" s="190" t="str" cm="1">
        <f t="array" ref="AB1211">_xlfn.IFS(Z1211=0,"",Z1211&gt;2.9,0,Z1211&gt;2.4,0.25,Z1211&gt;1.9,0.5,Z1211&gt;1.5,0.75,Z1211&lt;1.6,1)</f>
        <v/>
      </c>
      <c r="AD1211" s="192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205"/>
      <c r="S1212" s="92">
        <f t="shared" si="92"/>
        <v>0</v>
      </c>
      <c r="U1212" s="91">
        <f t="shared" si="96"/>
        <v>0</v>
      </c>
      <c r="V1212" s="91">
        <f t="shared" si="96"/>
        <v>0</v>
      </c>
      <c r="W1212" s="91">
        <f t="shared" si="96"/>
        <v>0</v>
      </c>
      <c r="X1212" s="91" t="str" cm="1">
        <f t="array" ref="X1212">IFERROR(_xlfn.IFS(W1212="E",1,W1212="G/2",$I$3/2,W1212="G/5",$I$3/5,W1212="G/10",$I$3/10,W1212="i",$I$3),"")</f>
        <v/>
      </c>
      <c r="Y1212" s="189">
        <f t="shared" si="93"/>
        <v>0</v>
      </c>
      <c r="Z1212" s="101">
        <f t="shared" si="94"/>
        <v>0</v>
      </c>
      <c r="AA1212" s="163" t="str">
        <f t="shared" si="95"/>
        <v/>
      </c>
      <c r="AB1212" s="190" t="str" cm="1">
        <f t="array" ref="AB1212">_xlfn.IFS(Z1212=0,"",Z1212&gt;2.9,0,Z1212&gt;2.4,0.25,Z1212&gt;1.9,0.5,Z1212&gt;1.5,0.75,Z1212&lt;1.6,1)</f>
        <v/>
      </c>
      <c r="AD1212" s="192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205"/>
      <c r="S1213" s="92">
        <f t="shared" si="92"/>
        <v>0</v>
      </c>
      <c r="U1213" s="91">
        <f t="shared" si="96"/>
        <v>0</v>
      </c>
      <c r="V1213" s="91">
        <f t="shared" si="96"/>
        <v>0</v>
      </c>
      <c r="W1213" s="91">
        <f t="shared" si="96"/>
        <v>0</v>
      </c>
      <c r="X1213" s="91" t="str" cm="1">
        <f t="array" ref="X1213">IFERROR(_xlfn.IFS(W1213="E",1,W1213="G/2",$I$3/2,W1213="G/5",$I$3/5,W1213="G/10",$I$3/10,W1213="i",$I$3),"")</f>
        <v/>
      </c>
      <c r="Y1213" s="189">
        <f t="shared" si="93"/>
        <v>0</v>
      </c>
      <c r="Z1213" s="101">
        <f t="shared" si="94"/>
        <v>0</v>
      </c>
      <c r="AA1213" s="163" t="str">
        <f t="shared" si="95"/>
        <v/>
      </c>
      <c r="AB1213" s="190" t="str" cm="1">
        <f t="array" ref="AB1213">_xlfn.IFS(Z1213=0,"",Z1213&gt;2.9,0,Z1213&gt;2.4,0.25,Z1213&gt;1.9,0.5,Z1213&gt;1.5,0.75,Z1213&lt;1.6,1)</f>
        <v/>
      </c>
      <c r="AD1213" s="192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205"/>
      <c r="S1214" s="92">
        <f t="shared" si="92"/>
        <v>0</v>
      </c>
      <c r="U1214" s="91">
        <f t="shared" si="96"/>
        <v>0</v>
      </c>
      <c r="V1214" s="91">
        <f t="shared" si="96"/>
        <v>0</v>
      </c>
      <c r="W1214" s="91">
        <f t="shared" si="96"/>
        <v>0</v>
      </c>
      <c r="X1214" s="91" t="str" cm="1">
        <f t="array" ref="X1214">IFERROR(_xlfn.IFS(W1214="E",1,W1214="G/2",$I$3/2,W1214="G/5",$I$3/5,W1214="G/10",$I$3/10,W1214="i",$I$3),"")</f>
        <v/>
      </c>
      <c r="Y1214" s="189">
        <f t="shared" si="93"/>
        <v>0</v>
      </c>
      <c r="Z1214" s="101">
        <f t="shared" si="94"/>
        <v>0</v>
      </c>
      <c r="AA1214" s="163" t="str">
        <f t="shared" si="95"/>
        <v/>
      </c>
      <c r="AB1214" s="190" t="str" cm="1">
        <f t="array" ref="AB1214">_xlfn.IFS(Z1214=0,"",Z1214&gt;2.9,0,Z1214&gt;2.4,0.25,Z1214&gt;1.9,0.5,Z1214&gt;1.5,0.75,Z1214&lt;1.6,1)</f>
        <v/>
      </c>
      <c r="AD1214" s="192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205"/>
      <c r="S1215" s="92">
        <f t="shared" si="92"/>
        <v>0</v>
      </c>
      <c r="U1215" s="91">
        <f t="shared" si="96"/>
        <v>0</v>
      </c>
      <c r="V1215" s="91">
        <f t="shared" si="96"/>
        <v>0</v>
      </c>
      <c r="W1215" s="91">
        <f t="shared" si="96"/>
        <v>0</v>
      </c>
      <c r="X1215" s="91" t="str" cm="1">
        <f t="array" ref="X1215">IFERROR(_xlfn.IFS(W1215="E",1,W1215="G/2",$I$3/2,W1215="G/5",$I$3/5,W1215="G/10",$I$3/10,W1215="i",$I$3),"")</f>
        <v/>
      </c>
      <c r="Y1215" s="189">
        <f t="shared" si="93"/>
        <v>0</v>
      </c>
      <c r="Z1215" s="101">
        <f t="shared" si="94"/>
        <v>0</v>
      </c>
      <c r="AA1215" s="163" t="str">
        <f t="shared" si="95"/>
        <v/>
      </c>
      <c r="AB1215" s="190" t="str" cm="1">
        <f t="array" ref="AB1215">_xlfn.IFS(Z1215=0,"",Z1215&gt;2.9,0,Z1215&gt;2.4,0.25,Z1215&gt;1.9,0.5,Z1215&gt;1.5,0.75,Z1215&lt;1.6,1)</f>
        <v/>
      </c>
      <c r="AD1215" s="192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205"/>
      <c r="S1216" s="92">
        <f t="shared" si="92"/>
        <v>0</v>
      </c>
      <c r="U1216" s="91">
        <f t="shared" si="96"/>
        <v>0</v>
      </c>
      <c r="V1216" s="91">
        <f t="shared" si="96"/>
        <v>0</v>
      </c>
      <c r="W1216" s="91">
        <f t="shared" si="96"/>
        <v>0</v>
      </c>
      <c r="X1216" s="91" t="str" cm="1">
        <f t="array" ref="X1216">IFERROR(_xlfn.IFS(W1216="E",1,W1216="G/2",$I$3/2,W1216="G/5",$I$3/5,W1216="G/10",$I$3/10,W1216="i",$I$3),"")</f>
        <v/>
      </c>
      <c r="Y1216" s="189">
        <f t="shared" si="93"/>
        <v>0</v>
      </c>
      <c r="Z1216" s="101">
        <f t="shared" si="94"/>
        <v>0</v>
      </c>
      <c r="AA1216" s="163" t="str">
        <f t="shared" si="95"/>
        <v/>
      </c>
      <c r="AB1216" s="190" t="str" cm="1">
        <f t="array" ref="AB1216">_xlfn.IFS(Z1216=0,"",Z1216&gt;2.9,0,Z1216&gt;2.4,0.25,Z1216&gt;1.9,0.5,Z1216&gt;1.5,0.75,Z1216&lt;1.6,1)</f>
        <v/>
      </c>
      <c r="AD1216" s="192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205"/>
      <c r="S1217" s="92">
        <f t="shared" si="92"/>
        <v>0</v>
      </c>
      <c r="U1217" s="91">
        <f t="shared" si="96"/>
        <v>0</v>
      </c>
      <c r="V1217" s="91">
        <f t="shared" si="96"/>
        <v>0</v>
      </c>
      <c r="W1217" s="91">
        <f t="shared" si="96"/>
        <v>0</v>
      </c>
      <c r="X1217" s="91" t="str" cm="1">
        <f t="array" ref="X1217">IFERROR(_xlfn.IFS(W1217="E",1,W1217="G/2",$I$3/2,W1217="G/5",$I$3/5,W1217="G/10",$I$3/10,W1217="i",$I$3),"")</f>
        <v/>
      </c>
      <c r="Y1217" s="189">
        <f t="shared" si="93"/>
        <v>0</v>
      </c>
      <c r="Z1217" s="101">
        <f t="shared" si="94"/>
        <v>0</v>
      </c>
      <c r="AA1217" s="163" t="str">
        <f t="shared" si="95"/>
        <v/>
      </c>
      <c r="AB1217" s="190" t="str" cm="1">
        <f t="array" ref="AB1217">_xlfn.IFS(Z1217=0,"",Z1217&gt;2.9,0,Z1217&gt;2.4,0.25,Z1217&gt;1.9,0.5,Z1217&gt;1.5,0.75,Z1217&lt;1.6,1)</f>
        <v/>
      </c>
      <c r="AD1217" s="192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205"/>
      <c r="S1218" s="92">
        <f t="shared" si="92"/>
        <v>0</v>
      </c>
      <c r="U1218" s="91">
        <f t="shared" si="96"/>
        <v>0</v>
      </c>
      <c r="V1218" s="91">
        <f t="shared" si="96"/>
        <v>0</v>
      </c>
      <c r="W1218" s="91">
        <f t="shared" si="96"/>
        <v>0</v>
      </c>
      <c r="X1218" s="91" t="str" cm="1">
        <f t="array" ref="X1218">IFERROR(_xlfn.IFS(W1218="E",1,W1218="G/2",$I$3/2,W1218="G/5",$I$3/5,W1218="G/10",$I$3/10,W1218="i",$I$3),"")</f>
        <v/>
      </c>
      <c r="Y1218" s="189">
        <f t="shared" si="93"/>
        <v>0</v>
      </c>
      <c r="Z1218" s="101">
        <f t="shared" si="94"/>
        <v>0</v>
      </c>
      <c r="AA1218" s="163" t="str">
        <f t="shared" si="95"/>
        <v/>
      </c>
      <c r="AB1218" s="190" t="str" cm="1">
        <f t="array" ref="AB1218">_xlfn.IFS(Z1218=0,"",Z1218&gt;2.9,0,Z1218&gt;2.4,0.25,Z1218&gt;1.9,0.5,Z1218&gt;1.5,0.75,Z1218&lt;1.6,1)</f>
        <v/>
      </c>
      <c r="AD1218" s="192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205"/>
      <c r="S1219" s="92">
        <f t="shared" si="92"/>
        <v>0</v>
      </c>
      <c r="U1219" s="91">
        <f t="shared" si="96"/>
        <v>0</v>
      </c>
      <c r="V1219" s="91">
        <f t="shared" si="96"/>
        <v>0</v>
      </c>
      <c r="W1219" s="91">
        <f t="shared" si="96"/>
        <v>0</v>
      </c>
      <c r="X1219" s="91" t="str" cm="1">
        <f t="array" ref="X1219">IFERROR(_xlfn.IFS(W1219="E",1,W1219="G/2",$I$3/2,W1219="G/5",$I$3/5,W1219="G/10",$I$3/10,W1219="i",$I$3),"")</f>
        <v/>
      </c>
      <c r="Y1219" s="189">
        <f t="shared" si="93"/>
        <v>0</v>
      </c>
      <c r="Z1219" s="101">
        <f t="shared" si="94"/>
        <v>0</v>
      </c>
      <c r="AA1219" s="163" t="str">
        <f t="shared" si="95"/>
        <v/>
      </c>
      <c r="AB1219" s="190" t="str" cm="1">
        <f t="array" ref="AB1219">_xlfn.IFS(Z1219=0,"",Z1219&gt;2.9,0,Z1219&gt;2.4,0.25,Z1219&gt;1.9,0.5,Z1219&gt;1.5,0.75,Z1219&lt;1.6,1)</f>
        <v/>
      </c>
      <c r="AD1219" s="192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205"/>
      <c r="S1220" s="92">
        <f t="shared" si="92"/>
        <v>0</v>
      </c>
      <c r="U1220" s="91">
        <f t="shared" si="96"/>
        <v>0</v>
      </c>
      <c r="V1220" s="91">
        <f t="shared" si="96"/>
        <v>0</v>
      </c>
      <c r="W1220" s="91">
        <f t="shared" si="96"/>
        <v>0</v>
      </c>
      <c r="X1220" s="91" t="str" cm="1">
        <f t="array" ref="X1220">IFERROR(_xlfn.IFS(W1220="E",1,W1220="G/2",$I$3/2,W1220="G/5",$I$3/5,W1220="G/10",$I$3/10,W1220="i",$I$3),"")</f>
        <v/>
      </c>
      <c r="Y1220" s="189">
        <f t="shared" si="93"/>
        <v>0</v>
      </c>
      <c r="Z1220" s="101">
        <f t="shared" si="94"/>
        <v>0</v>
      </c>
      <c r="AA1220" s="163" t="str">
        <f t="shared" si="95"/>
        <v/>
      </c>
      <c r="AB1220" s="190" t="str" cm="1">
        <f t="array" ref="AB1220">_xlfn.IFS(Z1220=0,"",Z1220&gt;2.9,0,Z1220&gt;2.4,0.25,Z1220&gt;1.9,0.5,Z1220&gt;1.5,0.75,Z1220&lt;1.6,1)</f>
        <v/>
      </c>
      <c r="AD1220" s="192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205"/>
      <c r="S1221" s="92">
        <f t="shared" si="92"/>
        <v>0</v>
      </c>
      <c r="U1221" s="91">
        <f t="shared" si="96"/>
        <v>0</v>
      </c>
      <c r="V1221" s="91">
        <f t="shared" si="96"/>
        <v>0</v>
      </c>
      <c r="W1221" s="91">
        <f t="shared" si="96"/>
        <v>0</v>
      </c>
      <c r="X1221" s="91" t="str" cm="1">
        <f t="array" ref="X1221">IFERROR(_xlfn.IFS(W1221="E",1,W1221="G/2",$I$3/2,W1221="G/5",$I$3/5,W1221="G/10",$I$3/10,W1221="i",$I$3),"")</f>
        <v/>
      </c>
      <c r="Y1221" s="189">
        <f t="shared" si="93"/>
        <v>0</v>
      </c>
      <c r="Z1221" s="101">
        <f t="shared" si="94"/>
        <v>0</v>
      </c>
      <c r="AA1221" s="163" t="str">
        <f t="shared" si="95"/>
        <v/>
      </c>
      <c r="AB1221" s="190" t="str" cm="1">
        <f t="array" ref="AB1221">_xlfn.IFS(Z1221=0,"",Z1221&gt;2.9,0,Z1221&gt;2.4,0.25,Z1221&gt;1.9,0.5,Z1221&gt;1.5,0.75,Z1221&lt;1.6,1)</f>
        <v/>
      </c>
      <c r="AD1221" s="192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205"/>
      <c r="S1222" s="92">
        <f t="shared" si="92"/>
        <v>0</v>
      </c>
      <c r="U1222" s="91">
        <f t="shared" si="96"/>
        <v>0</v>
      </c>
      <c r="V1222" s="91">
        <f t="shared" si="96"/>
        <v>0</v>
      </c>
      <c r="W1222" s="91">
        <f t="shared" si="96"/>
        <v>0</v>
      </c>
      <c r="X1222" s="91" t="str" cm="1">
        <f t="array" ref="X1222">IFERROR(_xlfn.IFS(W1222="E",1,W1222="G/2",$I$3/2,W1222="G/5",$I$3/5,W1222="G/10",$I$3/10,W1222="i",$I$3),"")</f>
        <v/>
      </c>
      <c r="Y1222" s="189">
        <f t="shared" si="93"/>
        <v>0</v>
      </c>
      <c r="Z1222" s="101">
        <f t="shared" si="94"/>
        <v>0</v>
      </c>
      <c r="AA1222" s="163" t="str">
        <f t="shared" si="95"/>
        <v/>
      </c>
      <c r="AB1222" s="190" t="str" cm="1">
        <f t="array" ref="AB1222">_xlfn.IFS(Z1222=0,"",Z1222&gt;2.9,0,Z1222&gt;2.4,0.25,Z1222&gt;1.9,0.5,Z1222&gt;1.5,0.75,Z1222&lt;1.6,1)</f>
        <v/>
      </c>
      <c r="AD1222" s="192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205"/>
      <c r="S1223" s="92">
        <f t="shared" si="92"/>
        <v>0</v>
      </c>
      <c r="U1223" s="91">
        <f t="shared" si="96"/>
        <v>0</v>
      </c>
      <c r="V1223" s="91">
        <f t="shared" si="96"/>
        <v>0</v>
      </c>
      <c r="W1223" s="91">
        <f t="shared" si="96"/>
        <v>0</v>
      </c>
      <c r="X1223" s="91" t="str" cm="1">
        <f t="array" ref="X1223">IFERROR(_xlfn.IFS(W1223="E",1,W1223="G/2",$I$3/2,W1223="G/5",$I$3/5,W1223="G/10",$I$3/10,W1223="i",$I$3),"")</f>
        <v/>
      </c>
      <c r="Y1223" s="189">
        <f t="shared" si="93"/>
        <v>0</v>
      </c>
      <c r="Z1223" s="101">
        <f t="shared" si="94"/>
        <v>0</v>
      </c>
      <c r="AA1223" s="163" t="str">
        <f t="shared" si="95"/>
        <v/>
      </c>
      <c r="AB1223" s="190" t="str" cm="1">
        <f t="array" ref="AB1223">_xlfn.IFS(Z1223=0,"",Z1223&gt;2.9,0,Z1223&gt;2.4,0.25,Z1223&gt;1.9,0.5,Z1223&gt;1.5,0.75,Z1223&lt;1.6,1)</f>
        <v/>
      </c>
      <c r="AD1223" s="192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205"/>
      <c r="S1224" s="92">
        <f t="shared" si="92"/>
        <v>0</v>
      </c>
      <c r="U1224" s="91">
        <f t="shared" si="96"/>
        <v>0</v>
      </c>
      <c r="V1224" s="91">
        <f t="shared" si="96"/>
        <v>0</v>
      </c>
      <c r="W1224" s="91">
        <f t="shared" si="96"/>
        <v>0</v>
      </c>
      <c r="X1224" s="91" t="str" cm="1">
        <f t="array" ref="X1224">IFERROR(_xlfn.IFS(W1224="E",1,W1224="G/2",$I$3/2,W1224="G/5",$I$3/5,W1224="G/10",$I$3/10,W1224="i",$I$3),"")</f>
        <v/>
      </c>
      <c r="Y1224" s="189">
        <f t="shared" si="93"/>
        <v>0</v>
      </c>
      <c r="Z1224" s="101">
        <f t="shared" si="94"/>
        <v>0</v>
      </c>
      <c r="AA1224" s="163" t="str">
        <f t="shared" si="95"/>
        <v/>
      </c>
      <c r="AB1224" s="190" t="str" cm="1">
        <f t="array" ref="AB1224">_xlfn.IFS(Z1224=0,"",Z1224&gt;2.9,0,Z1224&gt;2.4,0.25,Z1224&gt;1.9,0.5,Z1224&gt;1.5,0.75,Z1224&lt;1.6,1)</f>
        <v/>
      </c>
      <c r="AD1224" s="192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205"/>
      <c r="S1225" s="92">
        <f t="shared" si="92"/>
        <v>0</v>
      </c>
      <c r="U1225" s="91">
        <f t="shared" si="96"/>
        <v>0</v>
      </c>
      <c r="V1225" s="91">
        <f t="shared" si="96"/>
        <v>0</v>
      </c>
      <c r="W1225" s="91">
        <f t="shared" si="96"/>
        <v>0</v>
      </c>
      <c r="X1225" s="91" t="str" cm="1">
        <f t="array" ref="X1225">IFERROR(_xlfn.IFS(W1225="E",1,W1225="G/2",$I$3/2,W1225="G/5",$I$3/5,W1225="G/10",$I$3/10,W1225="i",$I$3),"")</f>
        <v/>
      </c>
      <c r="Y1225" s="189">
        <f t="shared" si="93"/>
        <v>0</v>
      </c>
      <c r="Z1225" s="101">
        <f t="shared" si="94"/>
        <v>0</v>
      </c>
      <c r="AA1225" s="163" t="str">
        <f t="shared" si="95"/>
        <v/>
      </c>
      <c r="AB1225" s="190" t="str" cm="1">
        <f t="array" ref="AB1225">_xlfn.IFS(Z1225=0,"",Z1225&gt;2.9,0,Z1225&gt;2.4,0.25,Z1225&gt;1.9,0.5,Z1225&gt;1.5,0.75,Z1225&lt;1.6,1)</f>
        <v/>
      </c>
      <c r="AD1225" s="192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205"/>
      <c r="S1226" s="92">
        <f t="shared" si="92"/>
        <v>0</v>
      </c>
      <c r="U1226" s="91">
        <f t="shared" si="96"/>
        <v>0</v>
      </c>
      <c r="V1226" s="91">
        <f t="shared" si="96"/>
        <v>0</v>
      </c>
      <c r="W1226" s="91">
        <f t="shared" si="96"/>
        <v>0</v>
      </c>
      <c r="X1226" s="91" t="str" cm="1">
        <f t="array" ref="X1226">IFERROR(_xlfn.IFS(W1226="E",1,W1226="G/2",$I$3/2,W1226="G/5",$I$3/5,W1226="G/10",$I$3/10,W1226="i",$I$3),"")</f>
        <v/>
      </c>
      <c r="Y1226" s="189">
        <f t="shared" si="93"/>
        <v>0</v>
      </c>
      <c r="Z1226" s="101">
        <f t="shared" si="94"/>
        <v>0</v>
      </c>
      <c r="AA1226" s="163" t="str">
        <f t="shared" si="95"/>
        <v/>
      </c>
      <c r="AB1226" s="190" t="str" cm="1">
        <f t="array" ref="AB1226">_xlfn.IFS(Z1226=0,"",Z1226&gt;2.9,0,Z1226&gt;2.4,0.25,Z1226&gt;1.9,0.5,Z1226&gt;1.5,0.75,Z1226&lt;1.6,1)</f>
        <v/>
      </c>
      <c r="AD1226" s="192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205"/>
      <c r="S1227" s="92">
        <f t="shared" si="92"/>
        <v>0</v>
      </c>
      <c r="U1227" s="91">
        <f t="shared" si="96"/>
        <v>0</v>
      </c>
      <c r="V1227" s="91">
        <f t="shared" si="96"/>
        <v>0</v>
      </c>
      <c r="W1227" s="91">
        <f t="shared" si="96"/>
        <v>0</v>
      </c>
      <c r="X1227" s="91" t="str" cm="1">
        <f t="array" ref="X1227">IFERROR(_xlfn.IFS(W1227="E",1,W1227="G/2",$I$3/2,W1227="G/5",$I$3/5,W1227="G/10",$I$3/10,W1227="i",$I$3),"")</f>
        <v/>
      </c>
      <c r="Y1227" s="189">
        <f t="shared" si="93"/>
        <v>0</v>
      </c>
      <c r="Z1227" s="101">
        <f t="shared" si="94"/>
        <v>0</v>
      </c>
      <c r="AA1227" s="163" t="str">
        <f t="shared" si="95"/>
        <v/>
      </c>
      <c r="AB1227" s="190" t="str" cm="1">
        <f t="array" ref="AB1227">_xlfn.IFS(Z1227=0,"",Z1227&gt;2.9,0,Z1227&gt;2.4,0.25,Z1227&gt;1.9,0.5,Z1227&gt;1.5,0.75,Z1227&lt;1.6,1)</f>
        <v/>
      </c>
      <c r="AD1227" s="192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205"/>
      <c r="S1228" s="92">
        <f t="shared" ref="S1228:S1291" si="97">IFERROR(A1228,"")</f>
        <v>0</v>
      </c>
      <c r="U1228" s="91">
        <f t="shared" si="96"/>
        <v>0</v>
      </c>
      <c r="V1228" s="91">
        <f t="shared" si="96"/>
        <v>0</v>
      </c>
      <c r="W1228" s="91">
        <f t="shared" si="96"/>
        <v>0</v>
      </c>
      <c r="X1228" s="91" t="str" cm="1">
        <f t="array" ref="X1228">IFERROR(_xlfn.IFS(W1228="E",1,W1228="G/2",$I$3/2,W1228="G/5",$I$3/5,W1228="G/10",$I$3/10,W1228="i",$I$3),"")</f>
        <v/>
      </c>
      <c r="Y1228" s="189">
        <f t="shared" ref="Y1228:Y1291" si="98">IFERROR(H1228,"")</f>
        <v>0</v>
      </c>
      <c r="Z1228" s="101">
        <f t="shared" ref="Z1228:Z1291" si="99">IFERROR(Y1228/X1228,0)</f>
        <v>0</v>
      </c>
      <c r="AA1228" s="163" t="str">
        <f t="shared" si="95"/>
        <v/>
      </c>
      <c r="AB1228" s="190" t="str" cm="1">
        <f t="array" ref="AB1228">_xlfn.IFS(Z1228=0,"",Z1228&gt;2.9,0,Z1228&gt;2.4,0.25,Z1228&gt;1.9,0.5,Z1228&gt;1.5,0.75,Z1228&lt;1.6,1)</f>
        <v/>
      </c>
      <c r="AD1228" s="192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205"/>
      <c r="S1229" s="92">
        <f t="shared" si="97"/>
        <v>0</v>
      </c>
      <c r="U1229" s="91">
        <f t="shared" si="96"/>
        <v>0</v>
      </c>
      <c r="V1229" s="91">
        <f t="shared" si="96"/>
        <v>0</v>
      </c>
      <c r="W1229" s="91">
        <f t="shared" si="96"/>
        <v>0</v>
      </c>
      <c r="X1229" s="91" t="str" cm="1">
        <f t="array" ref="X1229">IFERROR(_xlfn.IFS(W1229="E",1,W1229="G/2",$I$3/2,W1229="G/5",$I$3/5,W1229="G/10",$I$3/10,W1229="i",$I$3),"")</f>
        <v/>
      </c>
      <c r="Y1229" s="189">
        <f t="shared" si="98"/>
        <v>0</v>
      </c>
      <c r="Z1229" s="101">
        <f t="shared" si="99"/>
        <v>0</v>
      </c>
      <c r="AA1229" s="163" t="str">
        <f t="shared" si="95"/>
        <v/>
      </c>
      <c r="AB1229" s="190" t="str" cm="1">
        <f t="array" ref="AB1229">_xlfn.IFS(Z1229=0,"",Z1229&gt;2.9,0,Z1229&gt;2.4,0.25,Z1229&gt;1.9,0.5,Z1229&gt;1.5,0.75,Z1229&lt;1.6,1)</f>
        <v/>
      </c>
      <c r="AD1229" s="192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205"/>
      <c r="S1230" s="92">
        <f t="shared" si="97"/>
        <v>0</v>
      </c>
      <c r="U1230" s="91">
        <f t="shared" si="96"/>
        <v>0</v>
      </c>
      <c r="V1230" s="91">
        <f t="shared" si="96"/>
        <v>0</v>
      </c>
      <c r="W1230" s="91">
        <f t="shared" si="96"/>
        <v>0</v>
      </c>
      <c r="X1230" s="91" t="str" cm="1">
        <f t="array" ref="X1230">IFERROR(_xlfn.IFS(W1230="E",1,W1230="G/2",$I$3/2,W1230="G/5",$I$3/5,W1230="G/10",$I$3/10,W1230="i",$I$3),"")</f>
        <v/>
      </c>
      <c r="Y1230" s="189">
        <f t="shared" si="98"/>
        <v>0</v>
      </c>
      <c r="Z1230" s="101">
        <f t="shared" si="99"/>
        <v>0</v>
      </c>
      <c r="AA1230" s="163" t="str">
        <f t="shared" si="95"/>
        <v/>
      </c>
      <c r="AB1230" s="190" t="str" cm="1">
        <f t="array" ref="AB1230">_xlfn.IFS(Z1230=0,"",Z1230&gt;2.9,0,Z1230&gt;2.4,0.25,Z1230&gt;1.9,0.5,Z1230&gt;1.5,0.75,Z1230&lt;1.6,1)</f>
        <v/>
      </c>
      <c r="AD1230" s="192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205"/>
      <c r="S1231" s="92">
        <f t="shared" si="97"/>
        <v>0</v>
      </c>
      <c r="U1231" s="91">
        <f t="shared" si="96"/>
        <v>0</v>
      </c>
      <c r="V1231" s="91">
        <f t="shared" si="96"/>
        <v>0</v>
      </c>
      <c r="W1231" s="91">
        <f t="shared" si="96"/>
        <v>0</v>
      </c>
      <c r="X1231" s="91" t="str" cm="1">
        <f t="array" ref="X1231">IFERROR(_xlfn.IFS(W1231="E",1,W1231="G/2",$I$3/2,W1231="G/5",$I$3/5,W1231="G/10",$I$3/10,W1231="i",$I$3),"")</f>
        <v/>
      </c>
      <c r="Y1231" s="189">
        <f t="shared" si="98"/>
        <v>0</v>
      </c>
      <c r="Z1231" s="101">
        <f t="shared" si="99"/>
        <v>0</v>
      </c>
      <c r="AA1231" s="163" t="str">
        <f t="shared" si="95"/>
        <v/>
      </c>
      <c r="AB1231" s="190" t="str" cm="1">
        <f t="array" ref="AB1231">_xlfn.IFS(Z1231=0,"",Z1231&gt;2.9,0,Z1231&gt;2.4,0.25,Z1231&gt;1.9,0.5,Z1231&gt;1.5,0.75,Z1231&lt;1.6,1)</f>
        <v/>
      </c>
      <c r="AD1231" s="192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205"/>
      <c r="S1232" s="92">
        <f t="shared" si="97"/>
        <v>0</v>
      </c>
      <c r="U1232" s="91">
        <f t="shared" si="96"/>
        <v>0</v>
      </c>
      <c r="V1232" s="91">
        <f t="shared" si="96"/>
        <v>0</v>
      </c>
      <c r="W1232" s="91">
        <f t="shared" si="96"/>
        <v>0</v>
      </c>
      <c r="X1232" s="91" t="str" cm="1">
        <f t="array" ref="X1232">IFERROR(_xlfn.IFS(W1232="E",1,W1232="G/2",$I$3/2,W1232="G/5",$I$3/5,W1232="G/10",$I$3/10,W1232="i",$I$3),"")</f>
        <v/>
      </c>
      <c r="Y1232" s="189">
        <f t="shared" si="98"/>
        <v>0</v>
      </c>
      <c r="Z1232" s="101">
        <f t="shared" si="99"/>
        <v>0</v>
      </c>
      <c r="AA1232" s="163" t="str">
        <f t="shared" si="95"/>
        <v/>
      </c>
      <c r="AB1232" s="190" t="str" cm="1">
        <f t="array" ref="AB1232">_xlfn.IFS(Z1232=0,"",Z1232&gt;2.9,0,Z1232&gt;2.4,0.25,Z1232&gt;1.9,0.5,Z1232&gt;1.5,0.75,Z1232&lt;1.6,1)</f>
        <v/>
      </c>
      <c r="AD1232" s="192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205"/>
      <c r="S1233" s="92">
        <f t="shared" si="97"/>
        <v>0</v>
      </c>
      <c r="U1233" s="91">
        <f t="shared" si="96"/>
        <v>0</v>
      </c>
      <c r="V1233" s="91">
        <f t="shared" si="96"/>
        <v>0</v>
      </c>
      <c r="W1233" s="91">
        <f t="shared" si="96"/>
        <v>0</v>
      </c>
      <c r="X1233" s="91" t="str" cm="1">
        <f t="array" ref="X1233">IFERROR(_xlfn.IFS(W1233="E",1,W1233="G/2",$I$3/2,W1233="G/5",$I$3/5,W1233="G/10",$I$3/10,W1233="i",$I$3),"")</f>
        <v/>
      </c>
      <c r="Y1233" s="189">
        <f t="shared" si="98"/>
        <v>0</v>
      </c>
      <c r="Z1233" s="101">
        <f t="shared" si="99"/>
        <v>0</v>
      </c>
      <c r="AA1233" s="163" t="str">
        <f t="shared" si="95"/>
        <v/>
      </c>
      <c r="AB1233" s="190" t="str" cm="1">
        <f t="array" ref="AB1233">_xlfn.IFS(Z1233=0,"",Z1233&gt;2.9,0,Z1233&gt;2.4,0.25,Z1233&gt;1.9,0.5,Z1233&gt;1.5,0.75,Z1233&lt;1.6,1)</f>
        <v/>
      </c>
      <c r="AD1233" s="192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205"/>
      <c r="S1234" s="92">
        <f t="shared" si="97"/>
        <v>0</v>
      </c>
      <c r="U1234" s="91">
        <f t="shared" si="96"/>
        <v>0</v>
      </c>
      <c r="V1234" s="91">
        <f t="shared" si="96"/>
        <v>0</v>
      </c>
      <c r="W1234" s="91">
        <f t="shared" si="96"/>
        <v>0</v>
      </c>
      <c r="X1234" s="91" t="str" cm="1">
        <f t="array" ref="X1234">IFERROR(_xlfn.IFS(W1234="E",1,W1234="G/2",$I$3/2,W1234="G/5",$I$3/5,W1234="G/10",$I$3/10,W1234="i",$I$3),"")</f>
        <v/>
      </c>
      <c r="Y1234" s="189">
        <f t="shared" si="98"/>
        <v>0</v>
      </c>
      <c r="Z1234" s="101">
        <f t="shared" si="99"/>
        <v>0</v>
      </c>
      <c r="AA1234" s="163" t="str">
        <f t="shared" si="95"/>
        <v/>
      </c>
      <c r="AB1234" s="190" t="str" cm="1">
        <f t="array" ref="AB1234">_xlfn.IFS(Z1234=0,"",Z1234&gt;2.9,0,Z1234&gt;2.4,0.25,Z1234&gt;1.9,0.5,Z1234&gt;1.5,0.75,Z1234&lt;1.6,1)</f>
        <v/>
      </c>
      <c r="AD1234" s="192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205"/>
      <c r="S1235" s="92">
        <f t="shared" si="97"/>
        <v>0</v>
      </c>
      <c r="U1235" s="91">
        <f t="shared" si="96"/>
        <v>0</v>
      </c>
      <c r="V1235" s="91">
        <f t="shared" si="96"/>
        <v>0</v>
      </c>
      <c r="W1235" s="91">
        <f t="shared" si="96"/>
        <v>0</v>
      </c>
      <c r="X1235" s="91" t="str" cm="1">
        <f t="array" ref="X1235">IFERROR(_xlfn.IFS(W1235="E",1,W1235="G/2",$I$3/2,W1235="G/5",$I$3/5,W1235="G/10",$I$3/10,W1235="i",$I$3),"")</f>
        <v/>
      </c>
      <c r="Y1235" s="189">
        <f t="shared" si="98"/>
        <v>0</v>
      </c>
      <c r="Z1235" s="101">
        <f t="shared" si="99"/>
        <v>0</v>
      </c>
      <c r="AA1235" s="163" t="str">
        <f t="shared" si="95"/>
        <v/>
      </c>
      <c r="AB1235" s="190" t="str" cm="1">
        <f t="array" ref="AB1235">_xlfn.IFS(Z1235=0,"",Z1235&gt;2.9,0,Z1235&gt;2.4,0.25,Z1235&gt;1.9,0.5,Z1235&gt;1.5,0.75,Z1235&lt;1.6,1)</f>
        <v/>
      </c>
      <c r="AD1235" s="192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205"/>
      <c r="S1236" s="92">
        <f t="shared" si="97"/>
        <v>0</v>
      </c>
      <c r="U1236" s="91">
        <f t="shared" si="96"/>
        <v>0</v>
      </c>
      <c r="V1236" s="91">
        <f t="shared" si="96"/>
        <v>0</v>
      </c>
      <c r="W1236" s="91">
        <f t="shared" si="96"/>
        <v>0</v>
      </c>
      <c r="X1236" s="91" t="str" cm="1">
        <f t="array" ref="X1236">IFERROR(_xlfn.IFS(W1236="E",1,W1236="G/2",$I$3/2,W1236="G/5",$I$3/5,W1236="G/10",$I$3/10,W1236="i",$I$3),"")</f>
        <v/>
      </c>
      <c r="Y1236" s="189">
        <f t="shared" si="98"/>
        <v>0</v>
      </c>
      <c r="Z1236" s="101">
        <f t="shared" si="99"/>
        <v>0</v>
      </c>
      <c r="AA1236" s="163" t="str">
        <f t="shared" si="95"/>
        <v/>
      </c>
      <c r="AB1236" s="190" t="str" cm="1">
        <f t="array" ref="AB1236">_xlfn.IFS(Z1236=0,"",Z1236&gt;2.9,0,Z1236&gt;2.4,0.25,Z1236&gt;1.9,0.5,Z1236&gt;1.5,0.75,Z1236&lt;1.6,1)</f>
        <v/>
      </c>
      <c r="AD1236" s="192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205"/>
      <c r="S1237" s="92">
        <f t="shared" si="97"/>
        <v>0</v>
      </c>
      <c r="U1237" s="91">
        <f t="shared" si="96"/>
        <v>0</v>
      </c>
      <c r="V1237" s="91">
        <f t="shared" si="96"/>
        <v>0</v>
      </c>
      <c r="W1237" s="91">
        <f t="shared" si="96"/>
        <v>0</v>
      </c>
      <c r="X1237" s="91" t="str" cm="1">
        <f t="array" ref="X1237">IFERROR(_xlfn.IFS(W1237="E",1,W1237="G/2",$I$3/2,W1237="G/5",$I$3/5,W1237="G/10",$I$3/10,W1237="i",$I$3),"")</f>
        <v/>
      </c>
      <c r="Y1237" s="189">
        <f t="shared" si="98"/>
        <v>0</v>
      </c>
      <c r="Z1237" s="101">
        <f t="shared" si="99"/>
        <v>0</v>
      </c>
      <c r="AA1237" s="163" t="str">
        <f t="shared" ref="AA1237:AA1300" si="100">IFERROR(X1237*1.5,"")</f>
        <v/>
      </c>
      <c r="AB1237" s="190" t="str" cm="1">
        <f t="array" ref="AB1237">_xlfn.IFS(Z1237=0,"",Z1237&gt;2.9,0,Z1237&gt;2.4,0.25,Z1237&gt;1.9,0.5,Z1237&gt;1.5,0.75,Z1237&lt;1.6,1)</f>
        <v/>
      </c>
      <c r="AD1237" s="192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205"/>
      <c r="S1238" s="92">
        <f t="shared" si="97"/>
        <v>0</v>
      </c>
      <c r="U1238" s="91">
        <f t="shared" si="96"/>
        <v>0</v>
      </c>
      <c r="V1238" s="91">
        <f t="shared" si="96"/>
        <v>0</v>
      </c>
      <c r="W1238" s="91">
        <f t="shared" si="96"/>
        <v>0</v>
      </c>
      <c r="X1238" s="91" t="str" cm="1">
        <f t="array" ref="X1238">IFERROR(_xlfn.IFS(W1238="E",1,W1238="G/2",$I$3/2,W1238="G/5",$I$3/5,W1238="G/10",$I$3/10,W1238="i",$I$3),"")</f>
        <v/>
      </c>
      <c r="Y1238" s="189">
        <f t="shared" si="98"/>
        <v>0</v>
      </c>
      <c r="Z1238" s="101">
        <f t="shared" si="99"/>
        <v>0</v>
      </c>
      <c r="AA1238" s="163" t="str">
        <f t="shared" si="100"/>
        <v/>
      </c>
      <c r="AB1238" s="190" t="str" cm="1">
        <f t="array" ref="AB1238">_xlfn.IFS(Z1238=0,"",Z1238&gt;2.9,0,Z1238&gt;2.4,0.25,Z1238&gt;1.9,0.5,Z1238&gt;1.5,0.75,Z1238&lt;1.6,1)</f>
        <v/>
      </c>
      <c r="AD1238" s="192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205"/>
      <c r="S1239" s="92">
        <f t="shared" si="97"/>
        <v>0</v>
      </c>
      <c r="U1239" s="91">
        <f t="shared" si="96"/>
        <v>0</v>
      </c>
      <c r="V1239" s="91">
        <f t="shared" si="96"/>
        <v>0</v>
      </c>
      <c r="W1239" s="91">
        <f t="shared" si="96"/>
        <v>0</v>
      </c>
      <c r="X1239" s="91" t="str" cm="1">
        <f t="array" ref="X1239">IFERROR(_xlfn.IFS(W1239="E",1,W1239="G/2",$I$3/2,W1239="G/5",$I$3/5,W1239="G/10",$I$3/10,W1239="i",$I$3),"")</f>
        <v/>
      </c>
      <c r="Y1239" s="189">
        <f t="shared" si="98"/>
        <v>0</v>
      </c>
      <c r="Z1239" s="101">
        <f t="shared" si="99"/>
        <v>0</v>
      </c>
      <c r="AA1239" s="163" t="str">
        <f t="shared" si="100"/>
        <v/>
      </c>
      <c r="AB1239" s="190" t="str" cm="1">
        <f t="array" ref="AB1239">_xlfn.IFS(Z1239=0,"",Z1239&gt;2.9,0,Z1239&gt;2.4,0.25,Z1239&gt;1.9,0.5,Z1239&gt;1.5,0.75,Z1239&lt;1.6,1)</f>
        <v/>
      </c>
      <c r="AD1239" s="192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205"/>
      <c r="S1240" s="92">
        <f t="shared" si="97"/>
        <v>0</v>
      </c>
      <c r="U1240" s="91">
        <f t="shared" si="96"/>
        <v>0</v>
      </c>
      <c r="V1240" s="91">
        <f t="shared" si="96"/>
        <v>0</v>
      </c>
      <c r="W1240" s="91">
        <f t="shared" si="96"/>
        <v>0</v>
      </c>
      <c r="X1240" s="91" t="str" cm="1">
        <f t="array" ref="X1240">IFERROR(_xlfn.IFS(W1240="E",1,W1240="G/2",$I$3/2,W1240="G/5",$I$3/5,W1240="G/10",$I$3/10,W1240="i",$I$3),"")</f>
        <v/>
      </c>
      <c r="Y1240" s="189">
        <f t="shared" si="98"/>
        <v>0</v>
      </c>
      <c r="Z1240" s="101">
        <f t="shared" si="99"/>
        <v>0</v>
      </c>
      <c r="AA1240" s="163" t="str">
        <f t="shared" si="100"/>
        <v/>
      </c>
      <c r="AB1240" s="190" t="str" cm="1">
        <f t="array" ref="AB1240">_xlfn.IFS(Z1240=0,"",Z1240&gt;2.9,0,Z1240&gt;2.4,0.25,Z1240&gt;1.9,0.5,Z1240&gt;1.5,0.75,Z1240&lt;1.6,1)</f>
        <v/>
      </c>
      <c r="AD1240" s="192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205"/>
      <c r="S1241" s="92">
        <f t="shared" si="97"/>
        <v>0</v>
      </c>
      <c r="U1241" s="91">
        <f t="shared" si="96"/>
        <v>0</v>
      </c>
      <c r="V1241" s="91">
        <f t="shared" si="96"/>
        <v>0</v>
      </c>
      <c r="W1241" s="91">
        <f t="shared" si="96"/>
        <v>0</v>
      </c>
      <c r="X1241" s="91" t="str" cm="1">
        <f t="array" ref="X1241">IFERROR(_xlfn.IFS(W1241="E",1,W1241="G/2",$I$3/2,W1241="G/5",$I$3/5,W1241="G/10",$I$3/10,W1241="i",$I$3),"")</f>
        <v/>
      </c>
      <c r="Y1241" s="189">
        <f t="shared" si="98"/>
        <v>0</v>
      </c>
      <c r="Z1241" s="101">
        <f t="shared" si="99"/>
        <v>0</v>
      </c>
      <c r="AA1241" s="163" t="str">
        <f t="shared" si="100"/>
        <v/>
      </c>
      <c r="AB1241" s="190" t="str" cm="1">
        <f t="array" ref="AB1241">_xlfn.IFS(Z1241=0,"",Z1241&gt;2.9,0,Z1241&gt;2.4,0.25,Z1241&gt;1.9,0.5,Z1241&gt;1.5,0.75,Z1241&lt;1.6,1)</f>
        <v/>
      </c>
      <c r="AD1241" s="192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205"/>
      <c r="S1242" s="92">
        <f t="shared" si="97"/>
        <v>0</v>
      </c>
      <c r="U1242" s="91">
        <f t="shared" si="96"/>
        <v>0</v>
      </c>
      <c r="V1242" s="91">
        <f t="shared" si="96"/>
        <v>0</v>
      </c>
      <c r="W1242" s="91">
        <f t="shared" si="96"/>
        <v>0</v>
      </c>
      <c r="X1242" s="91" t="str" cm="1">
        <f t="array" ref="X1242">IFERROR(_xlfn.IFS(W1242="E",1,W1242="G/2",$I$3/2,W1242="G/5",$I$3/5,W1242="G/10",$I$3/10,W1242="i",$I$3),"")</f>
        <v/>
      </c>
      <c r="Y1242" s="189">
        <f t="shared" si="98"/>
        <v>0</v>
      </c>
      <c r="Z1242" s="101">
        <f t="shared" si="99"/>
        <v>0</v>
      </c>
      <c r="AA1242" s="163" t="str">
        <f t="shared" si="100"/>
        <v/>
      </c>
      <c r="AB1242" s="190" t="str" cm="1">
        <f t="array" ref="AB1242">_xlfn.IFS(Z1242=0,"",Z1242&gt;2.9,0,Z1242&gt;2.4,0.25,Z1242&gt;1.9,0.5,Z1242&gt;1.5,0.75,Z1242&lt;1.6,1)</f>
        <v/>
      </c>
      <c r="AD1242" s="192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205"/>
      <c r="S1243" s="92">
        <f t="shared" si="97"/>
        <v>0</v>
      </c>
      <c r="U1243" s="91">
        <f t="shared" si="96"/>
        <v>0</v>
      </c>
      <c r="V1243" s="91">
        <f t="shared" si="96"/>
        <v>0</v>
      </c>
      <c r="W1243" s="91">
        <f t="shared" si="96"/>
        <v>0</v>
      </c>
      <c r="X1243" s="91" t="str" cm="1">
        <f t="array" ref="X1243">IFERROR(_xlfn.IFS(W1243="E",1,W1243="G/2",$I$3/2,W1243="G/5",$I$3/5,W1243="G/10",$I$3/10,W1243="i",$I$3),"")</f>
        <v/>
      </c>
      <c r="Y1243" s="189">
        <f t="shared" si="98"/>
        <v>0</v>
      </c>
      <c r="Z1243" s="101">
        <f t="shared" si="99"/>
        <v>0</v>
      </c>
      <c r="AA1243" s="163" t="str">
        <f t="shared" si="100"/>
        <v/>
      </c>
      <c r="AB1243" s="190" t="str" cm="1">
        <f t="array" ref="AB1243">_xlfn.IFS(Z1243=0,"",Z1243&gt;2.9,0,Z1243&gt;2.4,0.25,Z1243&gt;1.9,0.5,Z1243&gt;1.5,0.75,Z1243&lt;1.6,1)</f>
        <v/>
      </c>
      <c r="AD1243" s="192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205"/>
      <c r="S1244" s="92">
        <f t="shared" si="97"/>
        <v>0</v>
      </c>
      <c r="U1244" s="91">
        <f t="shared" si="96"/>
        <v>0</v>
      </c>
      <c r="V1244" s="91">
        <f t="shared" si="96"/>
        <v>0</v>
      </c>
      <c r="W1244" s="91">
        <f t="shared" si="96"/>
        <v>0</v>
      </c>
      <c r="X1244" s="91" t="str" cm="1">
        <f t="array" ref="X1244">IFERROR(_xlfn.IFS(W1244="E",1,W1244="G/2",$I$3/2,W1244="G/5",$I$3/5,W1244="G/10",$I$3/10,W1244="i",$I$3),"")</f>
        <v/>
      </c>
      <c r="Y1244" s="189">
        <f t="shared" si="98"/>
        <v>0</v>
      </c>
      <c r="Z1244" s="101">
        <f t="shared" si="99"/>
        <v>0</v>
      </c>
      <c r="AA1244" s="163" t="str">
        <f t="shared" si="100"/>
        <v/>
      </c>
      <c r="AB1244" s="190" t="str" cm="1">
        <f t="array" ref="AB1244">_xlfn.IFS(Z1244=0,"",Z1244&gt;2.9,0,Z1244&gt;2.4,0.25,Z1244&gt;1.9,0.5,Z1244&gt;1.5,0.75,Z1244&lt;1.6,1)</f>
        <v/>
      </c>
      <c r="AD1244" s="192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205"/>
      <c r="S1245" s="92">
        <f t="shared" si="97"/>
        <v>0</v>
      </c>
      <c r="U1245" s="91">
        <f t="shared" si="96"/>
        <v>0</v>
      </c>
      <c r="V1245" s="91">
        <f t="shared" si="96"/>
        <v>0</v>
      </c>
      <c r="W1245" s="91">
        <f t="shared" si="96"/>
        <v>0</v>
      </c>
      <c r="X1245" s="91" t="str" cm="1">
        <f t="array" ref="X1245">IFERROR(_xlfn.IFS(W1245="E",1,W1245="G/2",$I$3/2,W1245="G/5",$I$3/5,W1245="G/10",$I$3/10,W1245="i",$I$3),"")</f>
        <v/>
      </c>
      <c r="Y1245" s="189">
        <f t="shared" si="98"/>
        <v>0</v>
      </c>
      <c r="Z1245" s="101">
        <f t="shared" si="99"/>
        <v>0</v>
      </c>
      <c r="AA1245" s="163" t="str">
        <f t="shared" si="100"/>
        <v/>
      </c>
      <c r="AB1245" s="190" t="str" cm="1">
        <f t="array" ref="AB1245">_xlfn.IFS(Z1245=0,"",Z1245&gt;2.9,0,Z1245&gt;2.4,0.25,Z1245&gt;1.9,0.5,Z1245&gt;1.5,0.75,Z1245&lt;1.6,1)</f>
        <v/>
      </c>
      <c r="AD1245" s="192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205"/>
      <c r="S1246" s="92">
        <f t="shared" si="97"/>
        <v>0</v>
      </c>
      <c r="U1246" s="91">
        <f t="shared" si="96"/>
        <v>0</v>
      </c>
      <c r="V1246" s="91">
        <f t="shared" si="96"/>
        <v>0</v>
      </c>
      <c r="W1246" s="91">
        <f t="shared" si="96"/>
        <v>0</v>
      </c>
      <c r="X1246" s="91" t="str" cm="1">
        <f t="array" ref="X1246">IFERROR(_xlfn.IFS(W1246="E",1,W1246="G/2",$I$3/2,W1246="G/5",$I$3/5,W1246="G/10",$I$3/10,W1246="i",$I$3),"")</f>
        <v/>
      </c>
      <c r="Y1246" s="189">
        <f t="shared" si="98"/>
        <v>0</v>
      </c>
      <c r="Z1246" s="101">
        <f t="shared" si="99"/>
        <v>0</v>
      </c>
      <c r="AA1246" s="163" t="str">
        <f t="shared" si="100"/>
        <v/>
      </c>
      <c r="AB1246" s="190" t="str" cm="1">
        <f t="array" ref="AB1246">_xlfn.IFS(Z1246=0,"",Z1246&gt;2.9,0,Z1246&gt;2.4,0.25,Z1246&gt;1.9,0.5,Z1246&gt;1.5,0.75,Z1246&lt;1.6,1)</f>
        <v/>
      </c>
      <c r="AD1246" s="192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205"/>
      <c r="S1247" s="92">
        <f t="shared" si="97"/>
        <v>0</v>
      </c>
      <c r="U1247" s="91">
        <f t="shared" si="96"/>
        <v>0</v>
      </c>
      <c r="V1247" s="91">
        <f t="shared" si="96"/>
        <v>0</v>
      </c>
      <c r="W1247" s="91">
        <f t="shared" si="96"/>
        <v>0</v>
      </c>
      <c r="X1247" s="91" t="str" cm="1">
        <f t="array" ref="X1247">IFERROR(_xlfn.IFS(W1247="E",1,W1247="G/2",$I$3/2,W1247="G/5",$I$3/5,W1247="G/10",$I$3/10,W1247="i",$I$3),"")</f>
        <v/>
      </c>
      <c r="Y1247" s="189">
        <f t="shared" si="98"/>
        <v>0</v>
      </c>
      <c r="Z1247" s="101">
        <f t="shared" si="99"/>
        <v>0</v>
      </c>
      <c r="AA1247" s="163" t="str">
        <f t="shared" si="100"/>
        <v/>
      </c>
      <c r="AB1247" s="190" t="str" cm="1">
        <f t="array" ref="AB1247">_xlfn.IFS(Z1247=0,"",Z1247&gt;2.9,0,Z1247&gt;2.4,0.25,Z1247&gt;1.9,0.5,Z1247&gt;1.5,0.75,Z1247&lt;1.6,1)</f>
        <v/>
      </c>
      <c r="AD1247" s="192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205"/>
      <c r="S1248" s="92">
        <f t="shared" si="97"/>
        <v>0</v>
      </c>
      <c r="U1248" s="91">
        <f t="shared" si="96"/>
        <v>0</v>
      </c>
      <c r="V1248" s="91">
        <f t="shared" si="96"/>
        <v>0</v>
      </c>
      <c r="W1248" s="91">
        <f t="shared" si="96"/>
        <v>0</v>
      </c>
      <c r="X1248" s="91" t="str" cm="1">
        <f t="array" ref="X1248">IFERROR(_xlfn.IFS(W1248="E",1,W1248="G/2",$I$3/2,W1248="G/5",$I$3/5,W1248="G/10",$I$3/10,W1248="i",$I$3),"")</f>
        <v/>
      </c>
      <c r="Y1248" s="189">
        <f t="shared" si="98"/>
        <v>0</v>
      </c>
      <c r="Z1248" s="101">
        <f t="shared" si="99"/>
        <v>0</v>
      </c>
      <c r="AA1248" s="163" t="str">
        <f t="shared" si="100"/>
        <v/>
      </c>
      <c r="AB1248" s="190" t="str" cm="1">
        <f t="array" ref="AB1248">_xlfn.IFS(Z1248=0,"",Z1248&gt;2.9,0,Z1248&gt;2.4,0.25,Z1248&gt;1.9,0.5,Z1248&gt;1.5,0.75,Z1248&lt;1.6,1)</f>
        <v/>
      </c>
      <c r="AD1248" s="192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205"/>
      <c r="S1249" s="92">
        <f t="shared" si="97"/>
        <v>0</v>
      </c>
      <c r="U1249" s="91">
        <f t="shared" si="96"/>
        <v>0</v>
      </c>
      <c r="V1249" s="91">
        <f t="shared" si="96"/>
        <v>0</v>
      </c>
      <c r="W1249" s="91">
        <f t="shared" si="96"/>
        <v>0</v>
      </c>
      <c r="X1249" s="91" t="str" cm="1">
        <f t="array" ref="X1249">IFERROR(_xlfn.IFS(W1249="E",1,W1249="G/2",$I$3/2,W1249="G/5",$I$3/5,W1249="G/10",$I$3/10,W1249="i",$I$3),"")</f>
        <v/>
      </c>
      <c r="Y1249" s="189">
        <f t="shared" si="98"/>
        <v>0</v>
      </c>
      <c r="Z1249" s="101">
        <f t="shared" si="99"/>
        <v>0</v>
      </c>
      <c r="AA1249" s="163" t="str">
        <f t="shared" si="100"/>
        <v/>
      </c>
      <c r="AB1249" s="190" t="str" cm="1">
        <f t="array" ref="AB1249">_xlfn.IFS(Z1249=0,"",Z1249&gt;2.9,0,Z1249&gt;2.4,0.25,Z1249&gt;1.9,0.5,Z1249&gt;1.5,0.75,Z1249&lt;1.6,1)</f>
        <v/>
      </c>
      <c r="AD1249" s="192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205"/>
      <c r="S1250" s="92">
        <f t="shared" si="97"/>
        <v>0</v>
      </c>
      <c r="U1250" s="91">
        <f t="shared" si="96"/>
        <v>0</v>
      </c>
      <c r="V1250" s="91">
        <f t="shared" si="96"/>
        <v>0</v>
      </c>
      <c r="W1250" s="91">
        <f t="shared" si="96"/>
        <v>0</v>
      </c>
      <c r="X1250" s="91" t="str" cm="1">
        <f t="array" ref="X1250">IFERROR(_xlfn.IFS(W1250="E",1,W1250="G/2",$I$3/2,W1250="G/5",$I$3/5,W1250="G/10",$I$3/10,W1250="i",$I$3),"")</f>
        <v/>
      </c>
      <c r="Y1250" s="189">
        <f t="shared" si="98"/>
        <v>0</v>
      </c>
      <c r="Z1250" s="101">
        <f t="shared" si="99"/>
        <v>0</v>
      </c>
      <c r="AA1250" s="163" t="str">
        <f t="shared" si="100"/>
        <v/>
      </c>
      <c r="AB1250" s="190" t="str" cm="1">
        <f t="array" ref="AB1250">_xlfn.IFS(Z1250=0,"",Z1250&gt;2.9,0,Z1250&gt;2.4,0.25,Z1250&gt;1.9,0.5,Z1250&gt;1.5,0.75,Z1250&lt;1.6,1)</f>
        <v/>
      </c>
      <c r="AD1250" s="192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205"/>
      <c r="S1251" s="92">
        <f t="shared" si="97"/>
        <v>0</v>
      </c>
      <c r="U1251" s="91">
        <f t="shared" si="96"/>
        <v>0</v>
      </c>
      <c r="V1251" s="91">
        <f t="shared" si="96"/>
        <v>0</v>
      </c>
      <c r="W1251" s="91">
        <f t="shared" si="96"/>
        <v>0</v>
      </c>
      <c r="X1251" s="91" t="str" cm="1">
        <f t="array" ref="X1251">IFERROR(_xlfn.IFS(W1251="E",1,W1251="G/2",$I$3/2,W1251="G/5",$I$3/5,W1251="G/10",$I$3/10,W1251="i",$I$3),"")</f>
        <v/>
      </c>
      <c r="Y1251" s="189">
        <f t="shared" si="98"/>
        <v>0</v>
      </c>
      <c r="Z1251" s="101">
        <f t="shared" si="99"/>
        <v>0</v>
      </c>
      <c r="AA1251" s="163" t="str">
        <f t="shared" si="100"/>
        <v/>
      </c>
      <c r="AB1251" s="190" t="str" cm="1">
        <f t="array" ref="AB1251">_xlfn.IFS(Z1251=0,"",Z1251&gt;2.9,0,Z1251&gt;2.4,0.25,Z1251&gt;1.9,0.5,Z1251&gt;1.5,0.75,Z1251&lt;1.6,1)</f>
        <v/>
      </c>
      <c r="AD1251" s="192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205"/>
      <c r="S1252" s="92">
        <f t="shared" si="97"/>
        <v>0</v>
      </c>
      <c r="U1252" s="91">
        <f t="shared" si="96"/>
        <v>0</v>
      </c>
      <c r="V1252" s="91">
        <f t="shared" si="96"/>
        <v>0</v>
      </c>
      <c r="W1252" s="91">
        <f t="shared" si="96"/>
        <v>0</v>
      </c>
      <c r="X1252" s="91" t="str" cm="1">
        <f t="array" ref="X1252">IFERROR(_xlfn.IFS(W1252="E",1,W1252="G/2",$I$3/2,W1252="G/5",$I$3/5,W1252="G/10",$I$3/10,W1252="i",$I$3),"")</f>
        <v/>
      </c>
      <c r="Y1252" s="189">
        <f t="shared" si="98"/>
        <v>0</v>
      </c>
      <c r="Z1252" s="101">
        <f t="shared" si="99"/>
        <v>0</v>
      </c>
      <c r="AA1252" s="163" t="str">
        <f t="shared" si="100"/>
        <v/>
      </c>
      <c r="AB1252" s="190" t="str" cm="1">
        <f t="array" ref="AB1252">_xlfn.IFS(Z1252=0,"",Z1252&gt;2.9,0,Z1252&gt;2.4,0.25,Z1252&gt;1.9,0.5,Z1252&gt;1.5,0.75,Z1252&lt;1.6,1)</f>
        <v/>
      </c>
      <c r="AD1252" s="192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205"/>
      <c r="S1253" s="92">
        <f t="shared" si="97"/>
        <v>0</v>
      </c>
      <c r="U1253" s="91">
        <f t="shared" ref="U1253:W1316" si="101">IFERROR(A1253,"")</f>
        <v>0</v>
      </c>
      <c r="V1253" s="91">
        <f t="shared" si="101"/>
        <v>0</v>
      </c>
      <c r="W1253" s="91">
        <f t="shared" si="101"/>
        <v>0</v>
      </c>
      <c r="X1253" s="91" t="str" cm="1">
        <f t="array" ref="X1253">IFERROR(_xlfn.IFS(W1253="E",1,W1253="G/2",$I$3/2,W1253="G/5",$I$3/5,W1253="G/10",$I$3/10,W1253="i",$I$3),"")</f>
        <v/>
      </c>
      <c r="Y1253" s="189">
        <f t="shared" si="98"/>
        <v>0</v>
      </c>
      <c r="Z1253" s="101">
        <f t="shared" si="99"/>
        <v>0</v>
      </c>
      <c r="AA1253" s="163" t="str">
        <f t="shared" si="100"/>
        <v/>
      </c>
      <c r="AB1253" s="190" t="str" cm="1">
        <f t="array" ref="AB1253">_xlfn.IFS(Z1253=0,"",Z1253&gt;2.9,0,Z1253&gt;2.4,0.25,Z1253&gt;1.9,0.5,Z1253&gt;1.5,0.75,Z1253&lt;1.6,1)</f>
        <v/>
      </c>
      <c r="AD1253" s="192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205"/>
      <c r="S1254" s="92">
        <f t="shared" si="97"/>
        <v>0</v>
      </c>
      <c r="U1254" s="91">
        <f t="shared" si="101"/>
        <v>0</v>
      </c>
      <c r="V1254" s="91">
        <f t="shared" si="101"/>
        <v>0</v>
      </c>
      <c r="W1254" s="91">
        <f t="shared" si="101"/>
        <v>0</v>
      </c>
      <c r="X1254" s="91" t="str" cm="1">
        <f t="array" ref="X1254">IFERROR(_xlfn.IFS(W1254="E",1,W1254="G/2",$I$3/2,W1254="G/5",$I$3/5,W1254="G/10",$I$3/10,W1254="i",$I$3),"")</f>
        <v/>
      </c>
      <c r="Y1254" s="189">
        <f t="shared" si="98"/>
        <v>0</v>
      </c>
      <c r="Z1254" s="101">
        <f t="shared" si="99"/>
        <v>0</v>
      </c>
      <c r="AA1254" s="163" t="str">
        <f t="shared" si="100"/>
        <v/>
      </c>
      <c r="AB1254" s="190" t="str" cm="1">
        <f t="array" ref="AB1254">_xlfn.IFS(Z1254=0,"",Z1254&gt;2.9,0,Z1254&gt;2.4,0.25,Z1254&gt;1.9,0.5,Z1254&gt;1.5,0.75,Z1254&lt;1.6,1)</f>
        <v/>
      </c>
      <c r="AD1254" s="192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205"/>
      <c r="S1255" s="92">
        <f t="shared" si="97"/>
        <v>0</v>
      </c>
      <c r="U1255" s="91">
        <f t="shared" si="101"/>
        <v>0</v>
      </c>
      <c r="V1255" s="91">
        <f t="shared" si="101"/>
        <v>0</v>
      </c>
      <c r="W1255" s="91">
        <f t="shared" si="101"/>
        <v>0</v>
      </c>
      <c r="X1255" s="91" t="str" cm="1">
        <f t="array" ref="X1255">IFERROR(_xlfn.IFS(W1255="E",1,W1255="G/2",$I$3/2,W1255="G/5",$I$3/5,W1255="G/10",$I$3/10,W1255="i",$I$3),"")</f>
        <v/>
      </c>
      <c r="Y1255" s="189">
        <f t="shared" si="98"/>
        <v>0</v>
      </c>
      <c r="Z1255" s="101">
        <f t="shared" si="99"/>
        <v>0</v>
      </c>
      <c r="AA1255" s="163" t="str">
        <f t="shared" si="100"/>
        <v/>
      </c>
      <c r="AB1255" s="190" t="str" cm="1">
        <f t="array" ref="AB1255">_xlfn.IFS(Z1255=0,"",Z1255&gt;2.9,0,Z1255&gt;2.4,0.25,Z1255&gt;1.9,0.5,Z1255&gt;1.5,0.75,Z1255&lt;1.6,1)</f>
        <v/>
      </c>
      <c r="AD1255" s="192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205"/>
      <c r="S1256" s="92">
        <f t="shared" si="97"/>
        <v>0</v>
      </c>
      <c r="U1256" s="91">
        <f t="shared" si="101"/>
        <v>0</v>
      </c>
      <c r="V1256" s="91">
        <f t="shared" si="101"/>
        <v>0</v>
      </c>
      <c r="W1256" s="91">
        <f t="shared" si="101"/>
        <v>0</v>
      </c>
      <c r="X1256" s="91" t="str" cm="1">
        <f t="array" ref="X1256">IFERROR(_xlfn.IFS(W1256="E",1,W1256="G/2",$I$3/2,W1256="G/5",$I$3/5,W1256="G/10",$I$3/10,W1256="i",$I$3),"")</f>
        <v/>
      </c>
      <c r="Y1256" s="189">
        <f t="shared" si="98"/>
        <v>0</v>
      </c>
      <c r="Z1256" s="101">
        <f t="shared" si="99"/>
        <v>0</v>
      </c>
      <c r="AA1256" s="163" t="str">
        <f t="shared" si="100"/>
        <v/>
      </c>
      <c r="AB1256" s="190" t="str" cm="1">
        <f t="array" ref="AB1256">_xlfn.IFS(Z1256=0,"",Z1256&gt;2.9,0,Z1256&gt;2.4,0.25,Z1256&gt;1.9,0.5,Z1256&gt;1.5,0.75,Z1256&lt;1.6,1)</f>
        <v/>
      </c>
      <c r="AD1256" s="192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205"/>
      <c r="S1257" s="92">
        <f t="shared" si="97"/>
        <v>0</v>
      </c>
      <c r="U1257" s="91">
        <f t="shared" si="101"/>
        <v>0</v>
      </c>
      <c r="V1257" s="91">
        <f t="shared" si="101"/>
        <v>0</v>
      </c>
      <c r="W1257" s="91">
        <f t="shared" si="101"/>
        <v>0</v>
      </c>
      <c r="X1257" s="91" t="str" cm="1">
        <f t="array" ref="X1257">IFERROR(_xlfn.IFS(W1257="E",1,W1257="G/2",$I$3/2,W1257="G/5",$I$3/5,W1257="G/10",$I$3/10,W1257="i",$I$3),"")</f>
        <v/>
      </c>
      <c r="Y1257" s="189">
        <f t="shared" si="98"/>
        <v>0</v>
      </c>
      <c r="Z1257" s="101">
        <f t="shared" si="99"/>
        <v>0</v>
      </c>
      <c r="AA1257" s="163" t="str">
        <f t="shared" si="100"/>
        <v/>
      </c>
      <c r="AB1257" s="190" t="str" cm="1">
        <f t="array" ref="AB1257">_xlfn.IFS(Z1257=0,"",Z1257&gt;2.9,0,Z1257&gt;2.4,0.25,Z1257&gt;1.9,0.5,Z1257&gt;1.5,0.75,Z1257&lt;1.6,1)</f>
        <v/>
      </c>
      <c r="AD1257" s="192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205"/>
      <c r="S1258" s="92">
        <f t="shared" si="97"/>
        <v>0</v>
      </c>
      <c r="U1258" s="91">
        <f t="shared" si="101"/>
        <v>0</v>
      </c>
      <c r="V1258" s="91">
        <f t="shared" si="101"/>
        <v>0</v>
      </c>
      <c r="W1258" s="91">
        <f t="shared" si="101"/>
        <v>0</v>
      </c>
      <c r="X1258" s="91" t="str" cm="1">
        <f t="array" ref="X1258">IFERROR(_xlfn.IFS(W1258="E",1,W1258="G/2",$I$3/2,W1258="G/5",$I$3/5,W1258="G/10",$I$3/10,W1258="i",$I$3),"")</f>
        <v/>
      </c>
      <c r="Y1258" s="189">
        <f t="shared" si="98"/>
        <v>0</v>
      </c>
      <c r="Z1258" s="101">
        <f t="shared" si="99"/>
        <v>0</v>
      </c>
      <c r="AA1258" s="163" t="str">
        <f t="shared" si="100"/>
        <v/>
      </c>
      <c r="AB1258" s="190" t="str" cm="1">
        <f t="array" ref="AB1258">_xlfn.IFS(Z1258=0,"",Z1258&gt;2.9,0,Z1258&gt;2.4,0.25,Z1258&gt;1.9,0.5,Z1258&gt;1.5,0.75,Z1258&lt;1.6,1)</f>
        <v/>
      </c>
      <c r="AD1258" s="192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205"/>
      <c r="S1259" s="92">
        <f t="shared" si="97"/>
        <v>0</v>
      </c>
      <c r="U1259" s="91">
        <f t="shared" si="101"/>
        <v>0</v>
      </c>
      <c r="V1259" s="91">
        <f t="shared" si="101"/>
        <v>0</v>
      </c>
      <c r="W1259" s="91">
        <f t="shared" si="101"/>
        <v>0</v>
      </c>
      <c r="X1259" s="91" t="str" cm="1">
        <f t="array" ref="X1259">IFERROR(_xlfn.IFS(W1259="E",1,W1259="G/2",$I$3/2,W1259="G/5",$I$3/5,W1259="G/10",$I$3/10,W1259="i",$I$3),"")</f>
        <v/>
      </c>
      <c r="Y1259" s="189">
        <f t="shared" si="98"/>
        <v>0</v>
      </c>
      <c r="Z1259" s="101">
        <f t="shared" si="99"/>
        <v>0</v>
      </c>
      <c r="AA1259" s="163" t="str">
        <f t="shared" si="100"/>
        <v/>
      </c>
      <c r="AB1259" s="190" t="str" cm="1">
        <f t="array" ref="AB1259">_xlfn.IFS(Z1259=0,"",Z1259&gt;2.9,0,Z1259&gt;2.4,0.25,Z1259&gt;1.9,0.5,Z1259&gt;1.5,0.75,Z1259&lt;1.6,1)</f>
        <v/>
      </c>
      <c r="AD1259" s="192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205"/>
      <c r="S1260" s="92">
        <f t="shared" si="97"/>
        <v>0</v>
      </c>
      <c r="U1260" s="91">
        <f t="shared" si="101"/>
        <v>0</v>
      </c>
      <c r="V1260" s="91">
        <f t="shared" si="101"/>
        <v>0</v>
      </c>
      <c r="W1260" s="91">
        <f t="shared" si="101"/>
        <v>0</v>
      </c>
      <c r="X1260" s="91" t="str" cm="1">
        <f t="array" ref="X1260">IFERROR(_xlfn.IFS(W1260="E",1,W1260="G/2",$I$3/2,W1260="G/5",$I$3/5,W1260="G/10",$I$3/10,W1260="i",$I$3),"")</f>
        <v/>
      </c>
      <c r="Y1260" s="189">
        <f t="shared" si="98"/>
        <v>0</v>
      </c>
      <c r="Z1260" s="101">
        <f t="shared" si="99"/>
        <v>0</v>
      </c>
      <c r="AA1260" s="163" t="str">
        <f t="shared" si="100"/>
        <v/>
      </c>
      <c r="AB1260" s="190" t="str" cm="1">
        <f t="array" ref="AB1260">_xlfn.IFS(Z1260=0,"",Z1260&gt;2.9,0,Z1260&gt;2.4,0.25,Z1260&gt;1.9,0.5,Z1260&gt;1.5,0.75,Z1260&lt;1.6,1)</f>
        <v/>
      </c>
      <c r="AD1260" s="192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205"/>
      <c r="S1261" s="92">
        <f t="shared" si="97"/>
        <v>0</v>
      </c>
      <c r="U1261" s="91">
        <f t="shared" si="101"/>
        <v>0</v>
      </c>
      <c r="V1261" s="91">
        <f t="shared" si="101"/>
        <v>0</v>
      </c>
      <c r="W1261" s="91">
        <f t="shared" si="101"/>
        <v>0</v>
      </c>
      <c r="X1261" s="91" t="str" cm="1">
        <f t="array" ref="X1261">IFERROR(_xlfn.IFS(W1261="E",1,W1261="G/2",$I$3/2,W1261="G/5",$I$3/5,W1261="G/10",$I$3/10,W1261="i",$I$3),"")</f>
        <v/>
      </c>
      <c r="Y1261" s="189">
        <f t="shared" si="98"/>
        <v>0</v>
      </c>
      <c r="Z1261" s="101">
        <f t="shared" si="99"/>
        <v>0</v>
      </c>
      <c r="AA1261" s="163" t="str">
        <f t="shared" si="100"/>
        <v/>
      </c>
      <c r="AB1261" s="190" t="str" cm="1">
        <f t="array" ref="AB1261">_xlfn.IFS(Z1261=0,"",Z1261&gt;2.9,0,Z1261&gt;2.4,0.25,Z1261&gt;1.9,0.5,Z1261&gt;1.5,0.75,Z1261&lt;1.6,1)</f>
        <v/>
      </c>
      <c r="AD1261" s="192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205"/>
      <c r="S1262" s="92">
        <f t="shared" si="97"/>
        <v>0</v>
      </c>
      <c r="U1262" s="91">
        <f t="shared" si="101"/>
        <v>0</v>
      </c>
      <c r="V1262" s="91">
        <f t="shared" si="101"/>
        <v>0</v>
      </c>
      <c r="W1262" s="91">
        <f t="shared" si="101"/>
        <v>0</v>
      </c>
      <c r="X1262" s="91" t="str" cm="1">
        <f t="array" ref="X1262">IFERROR(_xlfn.IFS(W1262="E",1,W1262="G/2",$I$3/2,W1262="G/5",$I$3/5,W1262="G/10",$I$3/10,W1262="i",$I$3),"")</f>
        <v/>
      </c>
      <c r="Y1262" s="189">
        <f t="shared" si="98"/>
        <v>0</v>
      </c>
      <c r="Z1262" s="101">
        <f t="shared" si="99"/>
        <v>0</v>
      </c>
      <c r="AA1262" s="163" t="str">
        <f t="shared" si="100"/>
        <v/>
      </c>
      <c r="AB1262" s="190" t="str" cm="1">
        <f t="array" ref="AB1262">_xlfn.IFS(Z1262=0,"",Z1262&gt;2.9,0,Z1262&gt;2.4,0.25,Z1262&gt;1.9,0.5,Z1262&gt;1.5,0.75,Z1262&lt;1.6,1)</f>
        <v/>
      </c>
      <c r="AD1262" s="192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205"/>
      <c r="S1263" s="92">
        <f t="shared" si="97"/>
        <v>0</v>
      </c>
      <c r="U1263" s="91">
        <f t="shared" si="101"/>
        <v>0</v>
      </c>
      <c r="V1263" s="91">
        <f t="shared" si="101"/>
        <v>0</v>
      </c>
      <c r="W1263" s="91">
        <f t="shared" si="101"/>
        <v>0</v>
      </c>
      <c r="X1263" s="91" t="str" cm="1">
        <f t="array" ref="X1263">IFERROR(_xlfn.IFS(W1263="E",1,W1263="G/2",$I$3/2,W1263="G/5",$I$3/5,W1263="G/10",$I$3/10,W1263="i",$I$3),"")</f>
        <v/>
      </c>
      <c r="Y1263" s="189">
        <f t="shared" si="98"/>
        <v>0</v>
      </c>
      <c r="Z1263" s="101">
        <f t="shared" si="99"/>
        <v>0</v>
      </c>
      <c r="AA1263" s="163" t="str">
        <f t="shared" si="100"/>
        <v/>
      </c>
      <c r="AB1263" s="190" t="str" cm="1">
        <f t="array" ref="AB1263">_xlfn.IFS(Z1263=0,"",Z1263&gt;2.9,0,Z1263&gt;2.4,0.25,Z1263&gt;1.9,0.5,Z1263&gt;1.5,0.75,Z1263&lt;1.6,1)</f>
        <v/>
      </c>
      <c r="AD1263" s="192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205"/>
      <c r="S1264" s="92">
        <f t="shared" si="97"/>
        <v>0</v>
      </c>
      <c r="U1264" s="91">
        <f t="shared" si="101"/>
        <v>0</v>
      </c>
      <c r="V1264" s="91">
        <f t="shared" si="101"/>
        <v>0</v>
      </c>
      <c r="W1264" s="91">
        <f t="shared" si="101"/>
        <v>0</v>
      </c>
      <c r="X1264" s="91" t="str" cm="1">
        <f t="array" ref="X1264">IFERROR(_xlfn.IFS(W1264="E",1,W1264="G/2",$I$3/2,W1264="G/5",$I$3/5,W1264="G/10",$I$3/10,W1264="i",$I$3),"")</f>
        <v/>
      </c>
      <c r="Y1264" s="189">
        <f t="shared" si="98"/>
        <v>0</v>
      </c>
      <c r="Z1264" s="101">
        <f t="shared" si="99"/>
        <v>0</v>
      </c>
      <c r="AA1264" s="163" t="str">
        <f t="shared" si="100"/>
        <v/>
      </c>
      <c r="AB1264" s="190" t="str" cm="1">
        <f t="array" ref="AB1264">_xlfn.IFS(Z1264=0,"",Z1264&gt;2.9,0,Z1264&gt;2.4,0.25,Z1264&gt;1.9,0.5,Z1264&gt;1.5,0.75,Z1264&lt;1.6,1)</f>
        <v/>
      </c>
      <c r="AD1264" s="192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205"/>
      <c r="S1265" s="92">
        <f t="shared" si="97"/>
        <v>0</v>
      </c>
      <c r="U1265" s="91">
        <f t="shared" si="101"/>
        <v>0</v>
      </c>
      <c r="V1265" s="91">
        <f t="shared" si="101"/>
        <v>0</v>
      </c>
      <c r="W1265" s="91">
        <f t="shared" si="101"/>
        <v>0</v>
      </c>
      <c r="X1265" s="91" t="str" cm="1">
        <f t="array" ref="X1265">IFERROR(_xlfn.IFS(W1265="E",1,W1265="G/2",$I$3/2,W1265="G/5",$I$3/5,W1265="G/10",$I$3/10,W1265="i",$I$3),"")</f>
        <v/>
      </c>
      <c r="Y1265" s="189">
        <f t="shared" si="98"/>
        <v>0</v>
      </c>
      <c r="Z1265" s="101">
        <f t="shared" si="99"/>
        <v>0</v>
      </c>
      <c r="AA1265" s="163" t="str">
        <f t="shared" si="100"/>
        <v/>
      </c>
      <c r="AB1265" s="190" t="str" cm="1">
        <f t="array" ref="AB1265">_xlfn.IFS(Z1265=0,"",Z1265&gt;2.9,0,Z1265&gt;2.4,0.25,Z1265&gt;1.9,0.5,Z1265&gt;1.5,0.75,Z1265&lt;1.6,1)</f>
        <v/>
      </c>
      <c r="AD1265" s="192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205"/>
      <c r="S1266" s="92">
        <f t="shared" si="97"/>
        <v>0</v>
      </c>
      <c r="U1266" s="91">
        <f t="shared" si="101"/>
        <v>0</v>
      </c>
      <c r="V1266" s="91">
        <f t="shared" si="101"/>
        <v>0</v>
      </c>
      <c r="W1266" s="91">
        <f t="shared" si="101"/>
        <v>0</v>
      </c>
      <c r="X1266" s="91" t="str" cm="1">
        <f t="array" ref="X1266">IFERROR(_xlfn.IFS(W1266="E",1,W1266="G/2",$I$3/2,W1266="G/5",$I$3/5,W1266="G/10",$I$3/10,W1266="i",$I$3),"")</f>
        <v/>
      </c>
      <c r="Y1266" s="189">
        <f t="shared" si="98"/>
        <v>0</v>
      </c>
      <c r="Z1266" s="101">
        <f t="shared" si="99"/>
        <v>0</v>
      </c>
      <c r="AA1266" s="163" t="str">
        <f t="shared" si="100"/>
        <v/>
      </c>
      <c r="AB1266" s="190" t="str" cm="1">
        <f t="array" ref="AB1266">_xlfn.IFS(Z1266=0,"",Z1266&gt;2.9,0,Z1266&gt;2.4,0.25,Z1266&gt;1.9,0.5,Z1266&gt;1.5,0.75,Z1266&lt;1.6,1)</f>
        <v/>
      </c>
      <c r="AD1266" s="192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205"/>
      <c r="S1267" s="92">
        <f t="shared" si="97"/>
        <v>0</v>
      </c>
      <c r="U1267" s="91">
        <f t="shared" si="101"/>
        <v>0</v>
      </c>
      <c r="V1267" s="91">
        <f t="shared" si="101"/>
        <v>0</v>
      </c>
      <c r="W1267" s="91">
        <f t="shared" si="101"/>
        <v>0</v>
      </c>
      <c r="X1267" s="91" t="str" cm="1">
        <f t="array" ref="X1267">IFERROR(_xlfn.IFS(W1267="E",1,W1267="G/2",$I$3/2,W1267="G/5",$I$3/5,W1267="G/10",$I$3/10,W1267="i",$I$3),"")</f>
        <v/>
      </c>
      <c r="Y1267" s="189">
        <f t="shared" si="98"/>
        <v>0</v>
      </c>
      <c r="Z1267" s="101">
        <f t="shared" si="99"/>
        <v>0</v>
      </c>
      <c r="AA1267" s="163" t="str">
        <f t="shared" si="100"/>
        <v/>
      </c>
      <c r="AB1267" s="190" t="str" cm="1">
        <f t="array" ref="AB1267">_xlfn.IFS(Z1267=0,"",Z1267&gt;2.9,0,Z1267&gt;2.4,0.25,Z1267&gt;1.9,0.5,Z1267&gt;1.5,0.75,Z1267&lt;1.6,1)</f>
        <v/>
      </c>
      <c r="AD1267" s="192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205"/>
      <c r="S1268" s="92">
        <f t="shared" si="97"/>
        <v>0</v>
      </c>
      <c r="U1268" s="91">
        <f t="shared" si="101"/>
        <v>0</v>
      </c>
      <c r="V1268" s="91">
        <f t="shared" si="101"/>
        <v>0</v>
      </c>
      <c r="W1268" s="91">
        <f t="shared" si="101"/>
        <v>0</v>
      </c>
      <c r="X1268" s="91" t="str" cm="1">
        <f t="array" ref="X1268">IFERROR(_xlfn.IFS(W1268="E",1,W1268="G/2",$I$3/2,W1268="G/5",$I$3/5,W1268="G/10",$I$3/10,W1268="i",$I$3),"")</f>
        <v/>
      </c>
      <c r="Y1268" s="189">
        <f t="shared" si="98"/>
        <v>0</v>
      </c>
      <c r="Z1268" s="101">
        <f t="shared" si="99"/>
        <v>0</v>
      </c>
      <c r="AA1268" s="163" t="str">
        <f t="shared" si="100"/>
        <v/>
      </c>
      <c r="AB1268" s="190" t="str" cm="1">
        <f t="array" ref="AB1268">_xlfn.IFS(Z1268=0,"",Z1268&gt;2.9,0,Z1268&gt;2.4,0.25,Z1268&gt;1.9,0.5,Z1268&gt;1.5,0.75,Z1268&lt;1.6,1)</f>
        <v/>
      </c>
      <c r="AD1268" s="192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205"/>
      <c r="S1269" s="92">
        <f t="shared" si="97"/>
        <v>0</v>
      </c>
      <c r="U1269" s="91">
        <f t="shared" si="101"/>
        <v>0</v>
      </c>
      <c r="V1269" s="91">
        <f t="shared" si="101"/>
        <v>0</v>
      </c>
      <c r="W1269" s="91">
        <f t="shared" si="101"/>
        <v>0</v>
      </c>
      <c r="X1269" s="91" t="str" cm="1">
        <f t="array" ref="X1269">IFERROR(_xlfn.IFS(W1269="E",1,W1269="G/2",$I$3/2,W1269="G/5",$I$3/5,W1269="G/10",$I$3/10,W1269="i",$I$3),"")</f>
        <v/>
      </c>
      <c r="Y1269" s="189">
        <f t="shared" si="98"/>
        <v>0</v>
      </c>
      <c r="Z1269" s="101">
        <f t="shared" si="99"/>
        <v>0</v>
      </c>
      <c r="AA1269" s="163" t="str">
        <f t="shared" si="100"/>
        <v/>
      </c>
      <c r="AB1269" s="190" t="str" cm="1">
        <f t="array" ref="AB1269">_xlfn.IFS(Z1269=0,"",Z1269&gt;2.9,0,Z1269&gt;2.4,0.25,Z1269&gt;1.9,0.5,Z1269&gt;1.5,0.75,Z1269&lt;1.6,1)</f>
        <v/>
      </c>
      <c r="AD1269" s="192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205"/>
      <c r="S1270" s="92">
        <f t="shared" si="97"/>
        <v>0</v>
      </c>
      <c r="U1270" s="91">
        <f t="shared" si="101"/>
        <v>0</v>
      </c>
      <c r="V1270" s="91">
        <f t="shared" si="101"/>
        <v>0</v>
      </c>
      <c r="W1270" s="91">
        <f t="shared" si="101"/>
        <v>0</v>
      </c>
      <c r="X1270" s="91" t="str" cm="1">
        <f t="array" ref="X1270">IFERROR(_xlfn.IFS(W1270="E",1,W1270="G/2",$I$3/2,W1270="G/5",$I$3/5,W1270="G/10",$I$3/10,W1270="i",$I$3),"")</f>
        <v/>
      </c>
      <c r="Y1270" s="189">
        <f t="shared" si="98"/>
        <v>0</v>
      </c>
      <c r="Z1270" s="101">
        <f t="shared" si="99"/>
        <v>0</v>
      </c>
      <c r="AA1270" s="163" t="str">
        <f t="shared" si="100"/>
        <v/>
      </c>
      <c r="AB1270" s="190" t="str" cm="1">
        <f t="array" ref="AB1270">_xlfn.IFS(Z1270=0,"",Z1270&gt;2.9,0,Z1270&gt;2.4,0.25,Z1270&gt;1.9,0.5,Z1270&gt;1.5,0.75,Z1270&lt;1.6,1)</f>
        <v/>
      </c>
      <c r="AD1270" s="192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205"/>
      <c r="S1271" s="92">
        <f t="shared" si="97"/>
        <v>0</v>
      </c>
      <c r="U1271" s="91">
        <f t="shared" si="101"/>
        <v>0</v>
      </c>
      <c r="V1271" s="91">
        <f t="shared" si="101"/>
        <v>0</v>
      </c>
      <c r="W1271" s="91">
        <f t="shared" si="101"/>
        <v>0</v>
      </c>
      <c r="X1271" s="91" t="str" cm="1">
        <f t="array" ref="X1271">IFERROR(_xlfn.IFS(W1271="E",1,W1271="G/2",$I$3/2,W1271="G/5",$I$3/5,W1271="G/10",$I$3/10,W1271="i",$I$3),"")</f>
        <v/>
      </c>
      <c r="Y1271" s="189">
        <f t="shared" si="98"/>
        <v>0</v>
      </c>
      <c r="Z1271" s="101">
        <f t="shared" si="99"/>
        <v>0</v>
      </c>
      <c r="AA1271" s="163" t="str">
        <f t="shared" si="100"/>
        <v/>
      </c>
      <c r="AB1271" s="190" t="str" cm="1">
        <f t="array" ref="AB1271">_xlfn.IFS(Z1271=0,"",Z1271&gt;2.9,0,Z1271&gt;2.4,0.25,Z1271&gt;1.9,0.5,Z1271&gt;1.5,0.75,Z1271&lt;1.6,1)</f>
        <v/>
      </c>
      <c r="AD1271" s="192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205"/>
      <c r="S1272" s="92">
        <f t="shared" si="97"/>
        <v>0</v>
      </c>
      <c r="U1272" s="91">
        <f t="shared" si="101"/>
        <v>0</v>
      </c>
      <c r="V1272" s="91">
        <f t="shared" si="101"/>
        <v>0</v>
      </c>
      <c r="W1272" s="91">
        <f t="shared" si="101"/>
        <v>0</v>
      </c>
      <c r="X1272" s="91" t="str" cm="1">
        <f t="array" ref="X1272">IFERROR(_xlfn.IFS(W1272="E",1,W1272="G/2",$I$3/2,W1272="G/5",$I$3/5,W1272="G/10",$I$3/10,W1272="i",$I$3),"")</f>
        <v/>
      </c>
      <c r="Y1272" s="189">
        <f t="shared" si="98"/>
        <v>0</v>
      </c>
      <c r="Z1272" s="101">
        <f t="shared" si="99"/>
        <v>0</v>
      </c>
      <c r="AA1272" s="163" t="str">
        <f t="shared" si="100"/>
        <v/>
      </c>
      <c r="AB1272" s="190" t="str" cm="1">
        <f t="array" ref="AB1272">_xlfn.IFS(Z1272=0,"",Z1272&gt;2.9,0,Z1272&gt;2.4,0.25,Z1272&gt;1.9,0.5,Z1272&gt;1.5,0.75,Z1272&lt;1.6,1)</f>
        <v/>
      </c>
      <c r="AD1272" s="192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205"/>
      <c r="S1273" s="92">
        <f t="shared" si="97"/>
        <v>0</v>
      </c>
      <c r="U1273" s="91">
        <f t="shared" si="101"/>
        <v>0</v>
      </c>
      <c r="V1273" s="91">
        <f t="shared" si="101"/>
        <v>0</v>
      </c>
      <c r="W1273" s="91">
        <f t="shared" si="101"/>
        <v>0</v>
      </c>
      <c r="X1273" s="91" t="str" cm="1">
        <f t="array" ref="X1273">IFERROR(_xlfn.IFS(W1273="E",1,W1273="G/2",$I$3/2,W1273="G/5",$I$3/5,W1273="G/10",$I$3/10,W1273="i",$I$3),"")</f>
        <v/>
      </c>
      <c r="Y1273" s="189">
        <f t="shared" si="98"/>
        <v>0</v>
      </c>
      <c r="Z1273" s="101">
        <f t="shared" si="99"/>
        <v>0</v>
      </c>
      <c r="AA1273" s="163" t="str">
        <f t="shared" si="100"/>
        <v/>
      </c>
      <c r="AB1273" s="190" t="str" cm="1">
        <f t="array" ref="AB1273">_xlfn.IFS(Z1273=0,"",Z1273&gt;2.9,0,Z1273&gt;2.4,0.25,Z1273&gt;1.9,0.5,Z1273&gt;1.5,0.75,Z1273&lt;1.6,1)</f>
        <v/>
      </c>
      <c r="AD1273" s="192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205"/>
      <c r="S1274" s="92">
        <f t="shared" si="97"/>
        <v>0</v>
      </c>
      <c r="U1274" s="91">
        <f t="shared" si="101"/>
        <v>0</v>
      </c>
      <c r="V1274" s="91">
        <f t="shared" si="101"/>
        <v>0</v>
      </c>
      <c r="W1274" s="91">
        <f t="shared" si="101"/>
        <v>0</v>
      </c>
      <c r="X1274" s="91" t="str" cm="1">
        <f t="array" ref="X1274">IFERROR(_xlfn.IFS(W1274="E",1,W1274="G/2",$I$3/2,W1274="G/5",$I$3/5,W1274="G/10",$I$3/10,W1274="i",$I$3),"")</f>
        <v/>
      </c>
      <c r="Y1274" s="189">
        <f t="shared" si="98"/>
        <v>0</v>
      </c>
      <c r="Z1274" s="101">
        <f t="shared" si="99"/>
        <v>0</v>
      </c>
      <c r="AA1274" s="163" t="str">
        <f t="shared" si="100"/>
        <v/>
      </c>
      <c r="AB1274" s="190" t="str" cm="1">
        <f t="array" ref="AB1274">_xlfn.IFS(Z1274=0,"",Z1274&gt;2.9,0,Z1274&gt;2.4,0.25,Z1274&gt;1.9,0.5,Z1274&gt;1.5,0.75,Z1274&lt;1.6,1)</f>
        <v/>
      </c>
      <c r="AD1274" s="192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205"/>
      <c r="S1275" s="92">
        <f t="shared" si="97"/>
        <v>0</v>
      </c>
      <c r="U1275" s="91">
        <f t="shared" si="101"/>
        <v>0</v>
      </c>
      <c r="V1275" s="91">
        <f t="shared" si="101"/>
        <v>0</v>
      </c>
      <c r="W1275" s="91">
        <f t="shared" si="101"/>
        <v>0</v>
      </c>
      <c r="X1275" s="91" t="str" cm="1">
        <f t="array" ref="X1275">IFERROR(_xlfn.IFS(W1275="E",1,W1275="G/2",$I$3/2,W1275="G/5",$I$3/5,W1275="G/10",$I$3/10,W1275="i",$I$3),"")</f>
        <v/>
      </c>
      <c r="Y1275" s="189">
        <f t="shared" si="98"/>
        <v>0</v>
      </c>
      <c r="Z1275" s="101">
        <f t="shared" si="99"/>
        <v>0</v>
      </c>
      <c r="AA1275" s="163" t="str">
        <f t="shared" si="100"/>
        <v/>
      </c>
      <c r="AB1275" s="190" t="str" cm="1">
        <f t="array" ref="AB1275">_xlfn.IFS(Z1275=0,"",Z1275&gt;2.9,0,Z1275&gt;2.4,0.25,Z1275&gt;1.9,0.5,Z1275&gt;1.5,0.75,Z1275&lt;1.6,1)</f>
        <v/>
      </c>
      <c r="AD1275" s="192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205"/>
      <c r="S1276" s="92">
        <f t="shared" si="97"/>
        <v>0</v>
      </c>
      <c r="U1276" s="91">
        <f t="shared" si="101"/>
        <v>0</v>
      </c>
      <c r="V1276" s="91">
        <f t="shared" si="101"/>
        <v>0</v>
      </c>
      <c r="W1276" s="91">
        <f t="shared" si="101"/>
        <v>0</v>
      </c>
      <c r="X1276" s="91" t="str" cm="1">
        <f t="array" ref="X1276">IFERROR(_xlfn.IFS(W1276="E",1,W1276="G/2",$I$3/2,W1276="G/5",$I$3/5,W1276="G/10",$I$3/10,W1276="i",$I$3),"")</f>
        <v/>
      </c>
      <c r="Y1276" s="189">
        <f t="shared" si="98"/>
        <v>0</v>
      </c>
      <c r="Z1276" s="101">
        <f t="shared" si="99"/>
        <v>0</v>
      </c>
      <c r="AA1276" s="163" t="str">
        <f t="shared" si="100"/>
        <v/>
      </c>
      <c r="AB1276" s="190" t="str" cm="1">
        <f t="array" ref="AB1276">_xlfn.IFS(Z1276=0,"",Z1276&gt;2.9,0,Z1276&gt;2.4,0.25,Z1276&gt;1.9,0.5,Z1276&gt;1.5,0.75,Z1276&lt;1.6,1)</f>
        <v/>
      </c>
      <c r="AD1276" s="192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205"/>
      <c r="S1277" s="92">
        <f t="shared" si="97"/>
        <v>0</v>
      </c>
      <c r="U1277" s="91">
        <f t="shared" si="101"/>
        <v>0</v>
      </c>
      <c r="V1277" s="91">
        <f t="shared" si="101"/>
        <v>0</v>
      </c>
      <c r="W1277" s="91">
        <f t="shared" si="101"/>
        <v>0</v>
      </c>
      <c r="X1277" s="91" t="str" cm="1">
        <f t="array" ref="X1277">IFERROR(_xlfn.IFS(W1277="E",1,W1277="G/2",$I$3/2,W1277="G/5",$I$3/5,W1277="G/10",$I$3/10,W1277="i",$I$3),"")</f>
        <v/>
      </c>
      <c r="Y1277" s="189">
        <f t="shared" si="98"/>
        <v>0</v>
      </c>
      <c r="Z1277" s="101">
        <f t="shared" si="99"/>
        <v>0</v>
      </c>
      <c r="AA1277" s="163" t="str">
        <f t="shared" si="100"/>
        <v/>
      </c>
      <c r="AB1277" s="190" t="str" cm="1">
        <f t="array" ref="AB1277">_xlfn.IFS(Z1277=0,"",Z1277&gt;2.9,0,Z1277&gt;2.4,0.25,Z1277&gt;1.9,0.5,Z1277&gt;1.5,0.75,Z1277&lt;1.6,1)</f>
        <v/>
      </c>
      <c r="AD1277" s="192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205"/>
      <c r="S1278" s="92">
        <f t="shared" si="97"/>
        <v>0</v>
      </c>
      <c r="U1278" s="91">
        <f t="shared" si="101"/>
        <v>0</v>
      </c>
      <c r="V1278" s="91">
        <f t="shared" si="101"/>
        <v>0</v>
      </c>
      <c r="W1278" s="91">
        <f t="shared" si="101"/>
        <v>0</v>
      </c>
      <c r="X1278" s="91" t="str" cm="1">
        <f t="array" ref="X1278">IFERROR(_xlfn.IFS(W1278="E",1,W1278="G/2",$I$3/2,W1278="G/5",$I$3/5,W1278="G/10",$I$3/10,W1278="i",$I$3),"")</f>
        <v/>
      </c>
      <c r="Y1278" s="189">
        <f t="shared" si="98"/>
        <v>0</v>
      </c>
      <c r="Z1278" s="101">
        <f t="shared" si="99"/>
        <v>0</v>
      </c>
      <c r="AA1278" s="163" t="str">
        <f t="shared" si="100"/>
        <v/>
      </c>
      <c r="AB1278" s="190" t="str" cm="1">
        <f t="array" ref="AB1278">_xlfn.IFS(Z1278=0,"",Z1278&gt;2.9,0,Z1278&gt;2.4,0.25,Z1278&gt;1.9,0.5,Z1278&gt;1.5,0.75,Z1278&lt;1.6,1)</f>
        <v/>
      </c>
      <c r="AD1278" s="192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205"/>
      <c r="S1279" s="92">
        <f t="shared" si="97"/>
        <v>0</v>
      </c>
      <c r="U1279" s="91">
        <f t="shared" si="101"/>
        <v>0</v>
      </c>
      <c r="V1279" s="91">
        <f t="shared" si="101"/>
        <v>0</v>
      </c>
      <c r="W1279" s="91">
        <f t="shared" si="101"/>
        <v>0</v>
      </c>
      <c r="X1279" s="91" t="str" cm="1">
        <f t="array" ref="X1279">IFERROR(_xlfn.IFS(W1279="E",1,W1279="G/2",$I$3/2,W1279="G/5",$I$3/5,W1279="G/10",$I$3/10,W1279="i",$I$3),"")</f>
        <v/>
      </c>
      <c r="Y1279" s="189">
        <f t="shared" si="98"/>
        <v>0</v>
      </c>
      <c r="Z1279" s="101">
        <f t="shared" si="99"/>
        <v>0</v>
      </c>
      <c r="AA1279" s="163" t="str">
        <f t="shared" si="100"/>
        <v/>
      </c>
      <c r="AB1279" s="190" t="str" cm="1">
        <f t="array" ref="AB1279">_xlfn.IFS(Z1279=0,"",Z1279&gt;2.9,0,Z1279&gt;2.4,0.25,Z1279&gt;1.9,0.5,Z1279&gt;1.5,0.75,Z1279&lt;1.6,1)</f>
        <v/>
      </c>
      <c r="AD1279" s="192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205"/>
      <c r="S1280" s="92">
        <f t="shared" si="97"/>
        <v>0</v>
      </c>
      <c r="U1280" s="91">
        <f t="shared" si="101"/>
        <v>0</v>
      </c>
      <c r="V1280" s="91">
        <f t="shared" si="101"/>
        <v>0</v>
      </c>
      <c r="W1280" s="91">
        <f t="shared" si="101"/>
        <v>0</v>
      </c>
      <c r="X1280" s="91" t="str" cm="1">
        <f t="array" ref="X1280">IFERROR(_xlfn.IFS(W1280="E",1,W1280="G/2",$I$3/2,W1280="G/5",$I$3/5,W1280="G/10",$I$3/10,W1280="i",$I$3),"")</f>
        <v/>
      </c>
      <c r="Y1280" s="189">
        <f t="shared" si="98"/>
        <v>0</v>
      </c>
      <c r="Z1280" s="101">
        <f t="shared" si="99"/>
        <v>0</v>
      </c>
      <c r="AA1280" s="163" t="str">
        <f t="shared" si="100"/>
        <v/>
      </c>
      <c r="AB1280" s="190" t="str" cm="1">
        <f t="array" ref="AB1280">_xlfn.IFS(Z1280=0,"",Z1280&gt;2.9,0,Z1280&gt;2.4,0.25,Z1280&gt;1.9,0.5,Z1280&gt;1.5,0.75,Z1280&lt;1.6,1)</f>
        <v/>
      </c>
      <c r="AD1280" s="192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205"/>
      <c r="S1281" s="92">
        <f t="shared" si="97"/>
        <v>0</v>
      </c>
      <c r="U1281" s="91">
        <f t="shared" si="101"/>
        <v>0</v>
      </c>
      <c r="V1281" s="91">
        <f t="shared" si="101"/>
        <v>0</v>
      </c>
      <c r="W1281" s="91">
        <f t="shared" si="101"/>
        <v>0</v>
      </c>
      <c r="X1281" s="91" t="str" cm="1">
        <f t="array" ref="X1281">IFERROR(_xlfn.IFS(W1281="E",1,W1281="G/2",$I$3/2,W1281="G/5",$I$3/5,W1281="G/10",$I$3/10,W1281="i",$I$3),"")</f>
        <v/>
      </c>
      <c r="Y1281" s="189">
        <f t="shared" si="98"/>
        <v>0</v>
      </c>
      <c r="Z1281" s="101">
        <f t="shared" si="99"/>
        <v>0</v>
      </c>
      <c r="AA1281" s="163" t="str">
        <f t="shared" si="100"/>
        <v/>
      </c>
      <c r="AB1281" s="190" t="str" cm="1">
        <f t="array" ref="AB1281">_xlfn.IFS(Z1281=0,"",Z1281&gt;2.9,0,Z1281&gt;2.4,0.25,Z1281&gt;1.9,0.5,Z1281&gt;1.5,0.75,Z1281&lt;1.6,1)</f>
        <v/>
      </c>
      <c r="AD1281" s="192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205"/>
      <c r="S1282" s="92">
        <f t="shared" si="97"/>
        <v>0</v>
      </c>
      <c r="U1282" s="91">
        <f t="shared" si="101"/>
        <v>0</v>
      </c>
      <c r="V1282" s="91">
        <f t="shared" si="101"/>
        <v>0</v>
      </c>
      <c r="W1282" s="91">
        <f t="shared" si="101"/>
        <v>0</v>
      </c>
      <c r="X1282" s="91" t="str" cm="1">
        <f t="array" ref="X1282">IFERROR(_xlfn.IFS(W1282="E",1,W1282="G/2",$I$3/2,W1282="G/5",$I$3/5,W1282="G/10",$I$3/10,W1282="i",$I$3),"")</f>
        <v/>
      </c>
      <c r="Y1282" s="189">
        <f t="shared" si="98"/>
        <v>0</v>
      </c>
      <c r="Z1282" s="101">
        <f t="shared" si="99"/>
        <v>0</v>
      </c>
      <c r="AA1282" s="163" t="str">
        <f t="shared" si="100"/>
        <v/>
      </c>
      <c r="AB1282" s="190" t="str" cm="1">
        <f t="array" ref="AB1282">_xlfn.IFS(Z1282=0,"",Z1282&gt;2.9,0,Z1282&gt;2.4,0.25,Z1282&gt;1.9,0.5,Z1282&gt;1.5,0.75,Z1282&lt;1.6,1)</f>
        <v/>
      </c>
      <c r="AD1282" s="192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205"/>
      <c r="S1283" s="92">
        <f t="shared" si="97"/>
        <v>0</v>
      </c>
      <c r="U1283" s="91">
        <f t="shared" si="101"/>
        <v>0</v>
      </c>
      <c r="V1283" s="91">
        <f t="shared" si="101"/>
        <v>0</v>
      </c>
      <c r="W1283" s="91">
        <f t="shared" si="101"/>
        <v>0</v>
      </c>
      <c r="X1283" s="91" t="str" cm="1">
        <f t="array" ref="X1283">IFERROR(_xlfn.IFS(W1283="E",1,W1283="G/2",$I$3/2,W1283="G/5",$I$3/5,W1283="G/10",$I$3/10,W1283="i",$I$3),"")</f>
        <v/>
      </c>
      <c r="Y1283" s="189">
        <f t="shared" si="98"/>
        <v>0</v>
      </c>
      <c r="Z1283" s="101">
        <f t="shared" si="99"/>
        <v>0</v>
      </c>
      <c r="AA1283" s="163" t="str">
        <f t="shared" si="100"/>
        <v/>
      </c>
      <c r="AB1283" s="190" t="str" cm="1">
        <f t="array" ref="AB1283">_xlfn.IFS(Z1283=0,"",Z1283&gt;2.9,0,Z1283&gt;2.4,0.25,Z1283&gt;1.9,0.5,Z1283&gt;1.5,0.75,Z1283&lt;1.6,1)</f>
        <v/>
      </c>
      <c r="AD1283" s="192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205"/>
      <c r="S1284" s="92">
        <f t="shared" si="97"/>
        <v>0</v>
      </c>
      <c r="U1284" s="91">
        <f t="shared" si="101"/>
        <v>0</v>
      </c>
      <c r="V1284" s="91">
        <f t="shared" si="101"/>
        <v>0</v>
      </c>
      <c r="W1284" s="91">
        <f t="shared" si="101"/>
        <v>0</v>
      </c>
      <c r="X1284" s="91" t="str" cm="1">
        <f t="array" ref="X1284">IFERROR(_xlfn.IFS(W1284="E",1,W1284="G/2",$I$3/2,W1284="G/5",$I$3/5,W1284="G/10",$I$3/10,W1284="i",$I$3),"")</f>
        <v/>
      </c>
      <c r="Y1284" s="189">
        <f t="shared" si="98"/>
        <v>0</v>
      </c>
      <c r="Z1284" s="101">
        <f t="shared" si="99"/>
        <v>0</v>
      </c>
      <c r="AA1284" s="163" t="str">
        <f t="shared" si="100"/>
        <v/>
      </c>
      <c r="AB1284" s="190" t="str" cm="1">
        <f t="array" ref="AB1284">_xlfn.IFS(Z1284=0,"",Z1284&gt;2.9,0,Z1284&gt;2.4,0.25,Z1284&gt;1.9,0.5,Z1284&gt;1.5,0.75,Z1284&lt;1.6,1)</f>
        <v/>
      </c>
      <c r="AD1284" s="192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205"/>
      <c r="S1285" s="92">
        <f t="shared" si="97"/>
        <v>0</v>
      </c>
      <c r="U1285" s="91">
        <f t="shared" si="101"/>
        <v>0</v>
      </c>
      <c r="V1285" s="91">
        <f t="shared" si="101"/>
        <v>0</v>
      </c>
      <c r="W1285" s="91">
        <f t="shared" si="101"/>
        <v>0</v>
      </c>
      <c r="X1285" s="91" t="str" cm="1">
        <f t="array" ref="X1285">IFERROR(_xlfn.IFS(W1285="E",1,W1285="G/2",$I$3/2,W1285="G/5",$I$3/5,W1285="G/10",$I$3/10,W1285="i",$I$3),"")</f>
        <v/>
      </c>
      <c r="Y1285" s="189">
        <f t="shared" si="98"/>
        <v>0</v>
      </c>
      <c r="Z1285" s="101">
        <f t="shared" si="99"/>
        <v>0</v>
      </c>
      <c r="AA1285" s="163" t="str">
        <f t="shared" si="100"/>
        <v/>
      </c>
      <c r="AB1285" s="190" t="str" cm="1">
        <f t="array" ref="AB1285">_xlfn.IFS(Z1285=0,"",Z1285&gt;2.9,0,Z1285&gt;2.4,0.25,Z1285&gt;1.9,0.5,Z1285&gt;1.5,0.75,Z1285&lt;1.6,1)</f>
        <v/>
      </c>
      <c r="AD1285" s="192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205"/>
      <c r="S1286" s="92">
        <f t="shared" si="97"/>
        <v>0</v>
      </c>
      <c r="U1286" s="91">
        <f t="shared" si="101"/>
        <v>0</v>
      </c>
      <c r="V1286" s="91">
        <f t="shared" si="101"/>
        <v>0</v>
      </c>
      <c r="W1286" s="91">
        <f t="shared" si="101"/>
        <v>0</v>
      </c>
      <c r="X1286" s="91" t="str" cm="1">
        <f t="array" ref="X1286">IFERROR(_xlfn.IFS(W1286="E",1,W1286="G/2",$I$3/2,W1286="G/5",$I$3/5,W1286="G/10",$I$3/10,W1286="i",$I$3),"")</f>
        <v/>
      </c>
      <c r="Y1286" s="189">
        <f t="shared" si="98"/>
        <v>0</v>
      </c>
      <c r="Z1286" s="101">
        <f t="shared" si="99"/>
        <v>0</v>
      </c>
      <c r="AA1286" s="163" t="str">
        <f t="shared" si="100"/>
        <v/>
      </c>
      <c r="AB1286" s="190" t="str" cm="1">
        <f t="array" ref="AB1286">_xlfn.IFS(Z1286=0,"",Z1286&gt;2.9,0,Z1286&gt;2.4,0.25,Z1286&gt;1.9,0.5,Z1286&gt;1.5,0.75,Z1286&lt;1.6,1)</f>
        <v/>
      </c>
      <c r="AD1286" s="192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205"/>
      <c r="S1287" s="92">
        <f t="shared" si="97"/>
        <v>0</v>
      </c>
      <c r="U1287" s="91">
        <f t="shared" si="101"/>
        <v>0</v>
      </c>
      <c r="V1287" s="91">
        <f t="shared" si="101"/>
        <v>0</v>
      </c>
      <c r="W1287" s="91">
        <f t="shared" si="101"/>
        <v>0</v>
      </c>
      <c r="X1287" s="91" t="str" cm="1">
        <f t="array" ref="X1287">IFERROR(_xlfn.IFS(W1287="E",1,W1287="G/2",$I$3/2,W1287="G/5",$I$3/5,W1287="G/10",$I$3/10,W1287="i",$I$3),"")</f>
        <v/>
      </c>
      <c r="Y1287" s="189">
        <f t="shared" si="98"/>
        <v>0</v>
      </c>
      <c r="Z1287" s="101">
        <f t="shared" si="99"/>
        <v>0</v>
      </c>
      <c r="AA1287" s="163" t="str">
        <f t="shared" si="100"/>
        <v/>
      </c>
      <c r="AB1287" s="190" t="str" cm="1">
        <f t="array" ref="AB1287">_xlfn.IFS(Z1287=0,"",Z1287&gt;2.9,0,Z1287&gt;2.4,0.25,Z1287&gt;1.9,0.5,Z1287&gt;1.5,0.75,Z1287&lt;1.6,1)</f>
        <v/>
      </c>
      <c r="AD1287" s="192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205"/>
      <c r="S1288" s="92">
        <f t="shared" si="97"/>
        <v>0</v>
      </c>
      <c r="U1288" s="91">
        <f t="shared" si="101"/>
        <v>0</v>
      </c>
      <c r="V1288" s="91">
        <f t="shared" si="101"/>
        <v>0</v>
      </c>
      <c r="W1288" s="91">
        <f t="shared" si="101"/>
        <v>0</v>
      </c>
      <c r="X1288" s="91" t="str" cm="1">
        <f t="array" ref="X1288">IFERROR(_xlfn.IFS(W1288="E",1,W1288="G/2",$I$3/2,W1288="G/5",$I$3/5,W1288="G/10",$I$3/10,W1288="i",$I$3),"")</f>
        <v/>
      </c>
      <c r="Y1288" s="189">
        <f t="shared" si="98"/>
        <v>0</v>
      </c>
      <c r="Z1288" s="101">
        <f t="shared" si="99"/>
        <v>0</v>
      </c>
      <c r="AA1288" s="163" t="str">
        <f t="shared" si="100"/>
        <v/>
      </c>
      <c r="AB1288" s="190" t="str" cm="1">
        <f t="array" ref="AB1288">_xlfn.IFS(Z1288=0,"",Z1288&gt;2.9,0,Z1288&gt;2.4,0.25,Z1288&gt;1.9,0.5,Z1288&gt;1.5,0.75,Z1288&lt;1.6,1)</f>
        <v/>
      </c>
      <c r="AD1288" s="192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205"/>
      <c r="S1289" s="92">
        <f t="shared" si="97"/>
        <v>0</v>
      </c>
      <c r="U1289" s="91">
        <f t="shared" si="101"/>
        <v>0</v>
      </c>
      <c r="V1289" s="91">
        <f t="shared" si="101"/>
        <v>0</v>
      </c>
      <c r="W1289" s="91">
        <f t="shared" si="101"/>
        <v>0</v>
      </c>
      <c r="X1289" s="91" t="str" cm="1">
        <f t="array" ref="X1289">IFERROR(_xlfn.IFS(W1289="E",1,W1289="G/2",$I$3/2,W1289="G/5",$I$3/5,W1289="G/10",$I$3/10,W1289="i",$I$3),"")</f>
        <v/>
      </c>
      <c r="Y1289" s="189">
        <f t="shared" si="98"/>
        <v>0</v>
      </c>
      <c r="Z1289" s="101">
        <f t="shared" si="99"/>
        <v>0</v>
      </c>
      <c r="AA1289" s="163" t="str">
        <f t="shared" si="100"/>
        <v/>
      </c>
      <c r="AB1289" s="190" t="str" cm="1">
        <f t="array" ref="AB1289">_xlfn.IFS(Z1289=0,"",Z1289&gt;2.9,0,Z1289&gt;2.4,0.25,Z1289&gt;1.9,0.5,Z1289&gt;1.5,0.75,Z1289&lt;1.6,1)</f>
        <v/>
      </c>
      <c r="AD1289" s="192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205"/>
      <c r="S1290" s="92">
        <f t="shared" si="97"/>
        <v>0</v>
      </c>
      <c r="U1290" s="91">
        <f t="shared" si="101"/>
        <v>0</v>
      </c>
      <c r="V1290" s="91">
        <f t="shared" si="101"/>
        <v>0</v>
      </c>
      <c r="W1290" s="91">
        <f t="shared" si="101"/>
        <v>0</v>
      </c>
      <c r="X1290" s="91" t="str" cm="1">
        <f t="array" ref="X1290">IFERROR(_xlfn.IFS(W1290="E",1,W1290="G/2",$I$3/2,W1290="G/5",$I$3/5,W1290="G/10",$I$3/10,W1290="i",$I$3),"")</f>
        <v/>
      </c>
      <c r="Y1290" s="189">
        <f t="shared" si="98"/>
        <v>0</v>
      </c>
      <c r="Z1290" s="101">
        <f t="shared" si="99"/>
        <v>0</v>
      </c>
      <c r="AA1290" s="163" t="str">
        <f t="shared" si="100"/>
        <v/>
      </c>
      <c r="AB1290" s="190" t="str" cm="1">
        <f t="array" ref="AB1290">_xlfn.IFS(Z1290=0,"",Z1290&gt;2.9,0,Z1290&gt;2.4,0.25,Z1290&gt;1.9,0.5,Z1290&gt;1.5,0.75,Z1290&lt;1.6,1)</f>
        <v/>
      </c>
      <c r="AD1290" s="192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205"/>
      <c r="S1291" s="92">
        <f t="shared" si="97"/>
        <v>0</v>
      </c>
      <c r="U1291" s="91">
        <f t="shared" si="101"/>
        <v>0</v>
      </c>
      <c r="V1291" s="91">
        <f t="shared" si="101"/>
        <v>0</v>
      </c>
      <c r="W1291" s="91">
        <f t="shared" si="101"/>
        <v>0</v>
      </c>
      <c r="X1291" s="91" t="str" cm="1">
        <f t="array" ref="X1291">IFERROR(_xlfn.IFS(W1291="E",1,W1291="G/2",$I$3/2,W1291="G/5",$I$3/5,W1291="G/10",$I$3/10,W1291="i",$I$3),"")</f>
        <v/>
      </c>
      <c r="Y1291" s="189">
        <f t="shared" si="98"/>
        <v>0</v>
      </c>
      <c r="Z1291" s="101">
        <f t="shared" si="99"/>
        <v>0</v>
      </c>
      <c r="AA1291" s="163" t="str">
        <f t="shared" si="100"/>
        <v/>
      </c>
      <c r="AB1291" s="190" t="str" cm="1">
        <f t="array" ref="AB1291">_xlfn.IFS(Z1291=0,"",Z1291&gt;2.9,0,Z1291&gt;2.4,0.25,Z1291&gt;1.9,0.5,Z1291&gt;1.5,0.75,Z1291&lt;1.6,1)</f>
        <v/>
      </c>
      <c r="AD1291" s="192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205"/>
      <c r="S1292" s="92">
        <f t="shared" ref="S1292:S1355" si="102">IFERROR(A1292,"")</f>
        <v>0</v>
      </c>
      <c r="U1292" s="91">
        <f t="shared" si="101"/>
        <v>0</v>
      </c>
      <c r="V1292" s="91">
        <f t="shared" si="101"/>
        <v>0</v>
      </c>
      <c r="W1292" s="91">
        <f t="shared" si="101"/>
        <v>0</v>
      </c>
      <c r="X1292" s="91" t="str" cm="1">
        <f t="array" ref="X1292">IFERROR(_xlfn.IFS(W1292="E",1,W1292="G/2",$I$3/2,W1292="G/5",$I$3/5,W1292="G/10",$I$3/10,W1292="i",$I$3),"")</f>
        <v/>
      </c>
      <c r="Y1292" s="189">
        <f t="shared" ref="Y1292:Y1355" si="103">IFERROR(H1292,"")</f>
        <v>0</v>
      </c>
      <c r="Z1292" s="101">
        <f t="shared" ref="Z1292:Z1355" si="104">IFERROR(Y1292/X1292,0)</f>
        <v>0</v>
      </c>
      <c r="AA1292" s="163" t="str">
        <f t="shared" si="100"/>
        <v/>
      </c>
      <c r="AB1292" s="190" t="str" cm="1">
        <f t="array" ref="AB1292">_xlfn.IFS(Z1292=0,"",Z1292&gt;2.9,0,Z1292&gt;2.4,0.25,Z1292&gt;1.9,0.5,Z1292&gt;1.5,0.75,Z1292&lt;1.6,1)</f>
        <v/>
      </c>
      <c r="AD1292" s="192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205"/>
      <c r="S1293" s="92">
        <f t="shared" si="102"/>
        <v>0</v>
      </c>
      <c r="U1293" s="91">
        <f t="shared" si="101"/>
        <v>0</v>
      </c>
      <c r="V1293" s="91">
        <f t="shared" si="101"/>
        <v>0</v>
      </c>
      <c r="W1293" s="91">
        <f t="shared" si="101"/>
        <v>0</v>
      </c>
      <c r="X1293" s="91" t="str" cm="1">
        <f t="array" ref="X1293">IFERROR(_xlfn.IFS(W1293="E",1,W1293="G/2",$I$3/2,W1293="G/5",$I$3/5,W1293="G/10",$I$3/10,W1293="i",$I$3),"")</f>
        <v/>
      </c>
      <c r="Y1293" s="189">
        <f t="shared" si="103"/>
        <v>0</v>
      </c>
      <c r="Z1293" s="101">
        <f t="shared" si="104"/>
        <v>0</v>
      </c>
      <c r="AA1293" s="163" t="str">
        <f t="shared" si="100"/>
        <v/>
      </c>
      <c r="AB1293" s="190" t="str" cm="1">
        <f t="array" ref="AB1293">_xlfn.IFS(Z1293=0,"",Z1293&gt;2.9,0,Z1293&gt;2.4,0.25,Z1293&gt;1.9,0.5,Z1293&gt;1.5,0.75,Z1293&lt;1.6,1)</f>
        <v/>
      </c>
      <c r="AD1293" s="192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205"/>
      <c r="S1294" s="92">
        <f t="shared" si="102"/>
        <v>0</v>
      </c>
      <c r="U1294" s="91">
        <f t="shared" si="101"/>
        <v>0</v>
      </c>
      <c r="V1294" s="91">
        <f t="shared" si="101"/>
        <v>0</v>
      </c>
      <c r="W1294" s="91">
        <f t="shared" si="101"/>
        <v>0</v>
      </c>
      <c r="X1294" s="91" t="str" cm="1">
        <f t="array" ref="X1294">IFERROR(_xlfn.IFS(W1294="E",1,W1294="G/2",$I$3/2,W1294="G/5",$I$3/5,W1294="G/10",$I$3/10,W1294="i",$I$3),"")</f>
        <v/>
      </c>
      <c r="Y1294" s="189">
        <f t="shared" si="103"/>
        <v>0</v>
      </c>
      <c r="Z1294" s="101">
        <f t="shared" si="104"/>
        <v>0</v>
      </c>
      <c r="AA1294" s="163" t="str">
        <f t="shared" si="100"/>
        <v/>
      </c>
      <c r="AB1294" s="190" t="str" cm="1">
        <f t="array" ref="AB1294">_xlfn.IFS(Z1294=0,"",Z1294&gt;2.9,0,Z1294&gt;2.4,0.25,Z1294&gt;1.9,0.5,Z1294&gt;1.5,0.75,Z1294&lt;1.6,1)</f>
        <v/>
      </c>
      <c r="AD1294" s="192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205"/>
      <c r="S1295" s="92">
        <f t="shared" si="102"/>
        <v>0</v>
      </c>
      <c r="U1295" s="91">
        <f t="shared" si="101"/>
        <v>0</v>
      </c>
      <c r="V1295" s="91">
        <f t="shared" si="101"/>
        <v>0</v>
      </c>
      <c r="W1295" s="91">
        <f t="shared" si="101"/>
        <v>0</v>
      </c>
      <c r="X1295" s="91" t="str" cm="1">
        <f t="array" ref="X1295">IFERROR(_xlfn.IFS(W1295="E",1,W1295="G/2",$I$3/2,W1295="G/5",$I$3/5,W1295="G/10",$I$3/10,W1295="i",$I$3),"")</f>
        <v/>
      </c>
      <c r="Y1295" s="189">
        <f t="shared" si="103"/>
        <v>0</v>
      </c>
      <c r="Z1295" s="101">
        <f t="shared" si="104"/>
        <v>0</v>
      </c>
      <c r="AA1295" s="163" t="str">
        <f t="shared" si="100"/>
        <v/>
      </c>
      <c r="AB1295" s="190" t="str" cm="1">
        <f t="array" ref="AB1295">_xlfn.IFS(Z1295=0,"",Z1295&gt;2.9,0,Z1295&gt;2.4,0.25,Z1295&gt;1.9,0.5,Z1295&gt;1.5,0.75,Z1295&lt;1.6,1)</f>
        <v/>
      </c>
      <c r="AD1295" s="192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205"/>
      <c r="S1296" s="92">
        <f t="shared" si="102"/>
        <v>0</v>
      </c>
      <c r="U1296" s="91">
        <f t="shared" si="101"/>
        <v>0</v>
      </c>
      <c r="V1296" s="91">
        <f t="shared" si="101"/>
        <v>0</v>
      </c>
      <c r="W1296" s="91">
        <f t="shared" si="101"/>
        <v>0</v>
      </c>
      <c r="X1296" s="91" t="str" cm="1">
        <f t="array" ref="X1296">IFERROR(_xlfn.IFS(W1296="E",1,W1296="G/2",$I$3/2,W1296="G/5",$I$3/5,W1296="G/10",$I$3/10,W1296="i",$I$3),"")</f>
        <v/>
      </c>
      <c r="Y1296" s="189">
        <f t="shared" si="103"/>
        <v>0</v>
      </c>
      <c r="Z1296" s="101">
        <f t="shared" si="104"/>
        <v>0</v>
      </c>
      <c r="AA1296" s="163" t="str">
        <f t="shared" si="100"/>
        <v/>
      </c>
      <c r="AB1296" s="190" t="str" cm="1">
        <f t="array" ref="AB1296">_xlfn.IFS(Z1296=0,"",Z1296&gt;2.9,0,Z1296&gt;2.4,0.25,Z1296&gt;1.9,0.5,Z1296&gt;1.5,0.75,Z1296&lt;1.6,1)</f>
        <v/>
      </c>
      <c r="AD1296" s="192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205"/>
      <c r="S1297" s="92">
        <f t="shared" si="102"/>
        <v>0</v>
      </c>
      <c r="U1297" s="91">
        <f t="shared" si="101"/>
        <v>0</v>
      </c>
      <c r="V1297" s="91">
        <f t="shared" si="101"/>
        <v>0</v>
      </c>
      <c r="W1297" s="91">
        <f t="shared" si="101"/>
        <v>0</v>
      </c>
      <c r="X1297" s="91" t="str" cm="1">
        <f t="array" ref="X1297">IFERROR(_xlfn.IFS(W1297="E",1,W1297="G/2",$I$3/2,W1297="G/5",$I$3/5,W1297="G/10",$I$3/10,W1297="i",$I$3),"")</f>
        <v/>
      </c>
      <c r="Y1297" s="189">
        <f t="shared" si="103"/>
        <v>0</v>
      </c>
      <c r="Z1297" s="101">
        <f t="shared" si="104"/>
        <v>0</v>
      </c>
      <c r="AA1297" s="163" t="str">
        <f t="shared" si="100"/>
        <v/>
      </c>
      <c r="AB1297" s="190" t="str" cm="1">
        <f t="array" ref="AB1297">_xlfn.IFS(Z1297=0,"",Z1297&gt;2.9,0,Z1297&gt;2.4,0.25,Z1297&gt;1.9,0.5,Z1297&gt;1.5,0.75,Z1297&lt;1.6,1)</f>
        <v/>
      </c>
      <c r="AD1297" s="192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205"/>
      <c r="S1298" s="92">
        <f t="shared" si="102"/>
        <v>0</v>
      </c>
      <c r="U1298" s="91">
        <f t="shared" si="101"/>
        <v>0</v>
      </c>
      <c r="V1298" s="91">
        <f t="shared" si="101"/>
        <v>0</v>
      </c>
      <c r="W1298" s="91">
        <f t="shared" si="101"/>
        <v>0</v>
      </c>
      <c r="X1298" s="91" t="str" cm="1">
        <f t="array" ref="X1298">IFERROR(_xlfn.IFS(W1298="E",1,W1298="G/2",$I$3/2,W1298="G/5",$I$3/5,W1298="G/10",$I$3/10,W1298="i",$I$3),"")</f>
        <v/>
      </c>
      <c r="Y1298" s="189">
        <f t="shared" si="103"/>
        <v>0</v>
      </c>
      <c r="Z1298" s="101">
        <f t="shared" si="104"/>
        <v>0</v>
      </c>
      <c r="AA1298" s="163" t="str">
        <f t="shared" si="100"/>
        <v/>
      </c>
      <c r="AB1298" s="190" t="str" cm="1">
        <f t="array" ref="AB1298">_xlfn.IFS(Z1298=0,"",Z1298&gt;2.9,0,Z1298&gt;2.4,0.25,Z1298&gt;1.9,0.5,Z1298&gt;1.5,0.75,Z1298&lt;1.6,1)</f>
        <v/>
      </c>
      <c r="AD1298" s="192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205"/>
      <c r="S1299" s="92">
        <f t="shared" si="102"/>
        <v>0</v>
      </c>
      <c r="U1299" s="91">
        <f t="shared" si="101"/>
        <v>0</v>
      </c>
      <c r="V1299" s="91">
        <f t="shared" si="101"/>
        <v>0</v>
      </c>
      <c r="W1299" s="91">
        <f t="shared" si="101"/>
        <v>0</v>
      </c>
      <c r="X1299" s="91" t="str" cm="1">
        <f t="array" ref="X1299">IFERROR(_xlfn.IFS(W1299="E",1,W1299="G/2",$I$3/2,W1299="G/5",$I$3/5,W1299="G/10",$I$3/10,W1299="i",$I$3),"")</f>
        <v/>
      </c>
      <c r="Y1299" s="189">
        <f t="shared" si="103"/>
        <v>0</v>
      </c>
      <c r="Z1299" s="101">
        <f t="shared" si="104"/>
        <v>0</v>
      </c>
      <c r="AA1299" s="163" t="str">
        <f t="shared" si="100"/>
        <v/>
      </c>
      <c r="AB1299" s="190" t="str" cm="1">
        <f t="array" ref="AB1299">_xlfn.IFS(Z1299=0,"",Z1299&gt;2.9,0,Z1299&gt;2.4,0.25,Z1299&gt;1.9,0.5,Z1299&gt;1.5,0.75,Z1299&lt;1.6,1)</f>
        <v/>
      </c>
      <c r="AD1299" s="192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205"/>
      <c r="S1300" s="92">
        <f t="shared" si="102"/>
        <v>0</v>
      </c>
      <c r="U1300" s="91">
        <f t="shared" si="101"/>
        <v>0</v>
      </c>
      <c r="V1300" s="91">
        <f t="shared" si="101"/>
        <v>0</v>
      </c>
      <c r="W1300" s="91">
        <f t="shared" si="101"/>
        <v>0</v>
      </c>
      <c r="X1300" s="91" t="str" cm="1">
        <f t="array" ref="X1300">IFERROR(_xlfn.IFS(W1300="E",1,W1300="G/2",$I$3/2,W1300="G/5",$I$3/5,W1300="G/10",$I$3/10,W1300="i",$I$3),"")</f>
        <v/>
      </c>
      <c r="Y1300" s="189">
        <f t="shared" si="103"/>
        <v>0</v>
      </c>
      <c r="Z1300" s="101">
        <f t="shared" si="104"/>
        <v>0</v>
      </c>
      <c r="AA1300" s="163" t="str">
        <f t="shared" si="100"/>
        <v/>
      </c>
      <c r="AB1300" s="190" t="str" cm="1">
        <f t="array" ref="AB1300">_xlfn.IFS(Z1300=0,"",Z1300&gt;2.9,0,Z1300&gt;2.4,0.25,Z1300&gt;1.9,0.5,Z1300&gt;1.5,0.75,Z1300&lt;1.6,1)</f>
        <v/>
      </c>
      <c r="AD1300" s="192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205"/>
      <c r="S1301" s="92">
        <f t="shared" si="102"/>
        <v>0</v>
      </c>
      <c r="U1301" s="91">
        <f t="shared" si="101"/>
        <v>0</v>
      </c>
      <c r="V1301" s="91">
        <f t="shared" si="101"/>
        <v>0</v>
      </c>
      <c r="W1301" s="91">
        <f t="shared" si="101"/>
        <v>0</v>
      </c>
      <c r="X1301" s="91" t="str" cm="1">
        <f t="array" ref="X1301">IFERROR(_xlfn.IFS(W1301="E",1,W1301="G/2",$I$3/2,W1301="G/5",$I$3/5,W1301="G/10",$I$3/10,W1301="i",$I$3),"")</f>
        <v/>
      </c>
      <c r="Y1301" s="189">
        <f t="shared" si="103"/>
        <v>0</v>
      </c>
      <c r="Z1301" s="101">
        <f t="shared" si="104"/>
        <v>0</v>
      </c>
      <c r="AA1301" s="163" t="str">
        <f t="shared" ref="AA1301:AA1364" si="105">IFERROR(X1301*1.5,"")</f>
        <v/>
      </c>
      <c r="AB1301" s="190" t="str" cm="1">
        <f t="array" ref="AB1301">_xlfn.IFS(Z1301=0,"",Z1301&gt;2.9,0,Z1301&gt;2.4,0.25,Z1301&gt;1.9,0.5,Z1301&gt;1.5,0.75,Z1301&lt;1.6,1)</f>
        <v/>
      </c>
      <c r="AD1301" s="192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205"/>
      <c r="S1302" s="92">
        <f t="shared" si="102"/>
        <v>0</v>
      </c>
      <c r="U1302" s="91">
        <f t="shared" si="101"/>
        <v>0</v>
      </c>
      <c r="V1302" s="91">
        <f t="shared" si="101"/>
        <v>0</v>
      </c>
      <c r="W1302" s="91">
        <f t="shared" si="101"/>
        <v>0</v>
      </c>
      <c r="X1302" s="91" t="str" cm="1">
        <f t="array" ref="X1302">IFERROR(_xlfn.IFS(W1302="E",1,W1302="G/2",$I$3/2,W1302="G/5",$I$3/5,W1302="G/10",$I$3/10,W1302="i",$I$3),"")</f>
        <v/>
      </c>
      <c r="Y1302" s="189">
        <f t="shared" si="103"/>
        <v>0</v>
      </c>
      <c r="Z1302" s="101">
        <f t="shared" si="104"/>
        <v>0</v>
      </c>
      <c r="AA1302" s="163" t="str">
        <f t="shared" si="105"/>
        <v/>
      </c>
      <c r="AB1302" s="190" t="str" cm="1">
        <f t="array" ref="AB1302">_xlfn.IFS(Z1302=0,"",Z1302&gt;2.9,0,Z1302&gt;2.4,0.25,Z1302&gt;1.9,0.5,Z1302&gt;1.5,0.75,Z1302&lt;1.6,1)</f>
        <v/>
      </c>
      <c r="AD1302" s="192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205"/>
      <c r="S1303" s="92">
        <f t="shared" si="102"/>
        <v>0</v>
      </c>
      <c r="U1303" s="91">
        <f t="shared" si="101"/>
        <v>0</v>
      </c>
      <c r="V1303" s="91">
        <f t="shared" si="101"/>
        <v>0</v>
      </c>
      <c r="W1303" s="91">
        <f t="shared" si="101"/>
        <v>0</v>
      </c>
      <c r="X1303" s="91" t="str" cm="1">
        <f t="array" ref="X1303">IFERROR(_xlfn.IFS(W1303="E",1,W1303="G/2",$I$3/2,W1303="G/5",$I$3/5,W1303="G/10",$I$3/10,W1303="i",$I$3),"")</f>
        <v/>
      </c>
      <c r="Y1303" s="189">
        <f t="shared" si="103"/>
        <v>0</v>
      </c>
      <c r="Z1303" s="101">
        <f t="shared" si="104"/>
        <v>0</v>
      </c>
      <c r="AA1303" s="163" t="str">
        <f t="shared" si="105"/>
        <v/>
      </c>
      <c r="AB1303" s="190" t="str" cm="1">
        <f t="array" ref="AB1303">_xlfn.IFS(Z1303=0,"",Z1303&gt;2.9,0,Z1303&gt;2.4,0.25,Z1303&gt;1.9,0.5,Z1303&gt;1.5,0.75,Z1303&lt;1.6,1)</f>
        <v/>
      </c>
      <c r="AD1303" s="192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205"/>
      <c r="S1304" s="92">
        <f t="shared" si="102"/>
        <v>0</v>
      </c>
      <c r="U1304" s="91">
        <f t="shared" si="101"/>
        <v>0</v>
      </c>
      <c r="V1304" s="91">
        <f t="shared" si="101"/>
        <v>0</v>
      </c>
      <c r="W1304" s="91">
        <f t="shared" si="101"/>
        <v>0</v>
      </c>
      <c r="X1304" s="91" t="str" cm="1">
        <f t="array" ref="X1304">IFERROR(_xlfn.IFS(W1304="E",1,W1304="G/2",$I$3/2,W1304="G/5",$I$3/5,W1304="G/10",$I$3/10,W1304="i",$I$3),"")</f>
        <v/>
      </c>
      <c r="Y1304" s="189">
        <f t="shared" si="103"/>
        <v>0</v>
      </c>
      <c r="Z1304" s="101">
        <f t="shared" si="104"/>
        <v>0</v>
      </c>
      <c r="AA1304" s="163" t="str">
        <f t="shared" si="105"/>
        <v/>
      </c>
      <c r="AB1304" s="190" t="str" cm="1">
        <f t="array" ref="AB1304">_xlfn.IFS(Z1304=0,"",Z1304&gt;2.9,0,Z1304&gt;2.4,0.25,Z1304&gt;1.9,0.5,Z1304&gt;1.5,0.75,Z1304&lt;1.6,1)</f>
        <v/>
      </c>
      <c r="AD1304" s="192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205"/>
      <c r="S1305" s="92">
        <f t="shared" si="102"/>
        <v>0</v>
      </c>
      <c r="U1305" s="91">
        <f t="shared" si="101"/>
        <v>0</v>
      </c>
      <c r="V1305" s="91">
        <f t="shared" si="101"/>
        <v>0</v>
      </c>
      <c r="W1305" s="91">
        <f t="shared" si="101"/>
        <v>0</v>
      </c>
      <c r="X1305" s="91" t="str" cm="1">
        <f t="array" ref="X1305">IFERROR(_xlfn.IFS(W1305="E",1,W1305="G/2",$I$3/2,W1305="G/5",$I$3/5,W1305="G/10",$I$3/10,W1305="i",$I$3),"")</f>
        <v/>
      </c>
      <c r="Y1305" s="189">
        <f t="shared" si="103"/>
        <v>0</v>
      </c>
      <c r="Z1305" s="101">
        <f t="shared" si="104"/>
        <v>0</v>
      </c>
      <c r="AA1305" s="163" t="str">
        <f t="shared" si="105"/>
        <v/>
      </c>
      <c r="AB1305" s="190" t="str" cm="1">
        <f t="array" ref="AB1305">_xlfn.IFS(Z1305=0,"",Z1305&gt;2.9,0,Z1305&gt;2.4,0.25,Z1305&gt;1.9,0.5,Z1305&gt;1.5,0.75,Z1305&lt;1.6,1)</f>
        <v/>
      </c>
      <c r="AD1305" s="192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205"/>
      <c r="S1306" s="92">
        <f t="shared" si="102"/>
        <v>0</v>
      </c>
      <c r="U1306" s="91">
        <f t="shared" si="101"/>
        <v>0</v>
      </c>
      <c r="V1306" s="91">
        <f t="shared" si="101"/>
        <v>0</v>
      </c>
      <c r="W1306" s="91">
        <f t="shared" si="101"/>
        <v>0</v>
      </c>
      <c r="X1306" s="91" t="str" cm="1">
        <f t="array" ref="X1306">IFERROR(_xlfn.IFS(W1306="E",1,W1306="G/2",$I$3/2,W1306="G/5",$I$3/5,W1306="G/10",$I$3/10,W1306="i",$I$3),"")</f>
        <v/>
      </c>
      <c r="Y1306" s="189">
        <f t="shared" si="103"/>
        <v>0</v>
      </c>
      <c r="Z1306" s="101">
        <f t="shared" si="104"/>
        <v>0</v>
      </c>
      <c r="AA1306" s="163" t="str">
        <f t="shared" si="105"/>
        <v/>
      </c>
      <c r="AB1306" s="190" t="str" cm="1">
        <f t="array" ref="AB1306">_xlfn.IFS(Z1306=0,"",Z1306&gt;2.9,0,Z1306&gt;2.4,0.25,Z1306&gt;1.9,0.5,Z1306&gt;1.5,0.75,Z1306&lt;1.6,1)</f>
        <v/>
      </c>
      <c r="AD1306" s="192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205"/>
      <c r="S1307" s="92">
        <f t="shared" si="102"/>
        <v>0</v>
      </c>
      <c r="U1307" s="91">
        <f t="shared" si="101"/>
        <v>0</v>
      </c>
      <c r="V1307" s="91">
        <f t="shared" si="101"/>
        <v>0</v>
      </c>
      <c r="W1307" s="91">
        <f t="shared" si="101"/>
        <v>0</v>
      </c>
      <c r="X1307" s="91" t="str" cm="1">
        <f t="array" ref="X1307">IFERROR(_xlfn.IFS(W1307="E",1,W1307="G/2",$I$3/2,W1307="G/5",$I$3/5,W1307="G/10",$I$3/10,W1307="i",$I$3),"")</f>
        <v/>
      </c>
      <c r="Y1307" s="189">
        <f t="shared" si="103"/>
        <v>0</v>
      </c>
      <c r="Z1307" s="101">
        <f t="shared" si="104"/>
        <v>0</v>
      </c>
      <c r="AA1307" s="163" t="str">
        <f t="shared" si="105"/>
        <v/>
      </c>
      <c r="AB1307" s="190" t="str" cm="1">
        <f t="array" ref="AB1307">_xlfn.IFS(Z1307=0,"",Z1307&gt;2.9,0,Z1307&gt;2.4,0.25,Z1307&gt;1.9,0.5,Z1307&gt;1.5,0.75,Z1307&lt;1.6,1)</f>
        <v/>
      </c>
      <c r="AD1307" s="192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205"/>
      <c r="S1308" s="92">
        <f t="shared" si="102"/>
        <v>0</v>
      </c>
      <c r="U1308" s="91">
        <f t="shared" si="101"/>
        <v>0</v>
      </c>
      <c r="V1308" s="91">
        <f t="shared" si="101"/>
        <v>0</v>
      </c>
      <c r="W1308" s="91">
        <f t="shared" si="101"/>
        <v>0</v>
      </c>
      <c r="X1308" s="91" t="str" cm="1">
        <f t="array" ref="X1308">IFERROR(_xlfn.IFS(W1308="E",1,W1308="G/2",$I$3/2,W1308="G/5",$I$3/5,W1308="G/10",$I$3/10,W1308="i",$I$3),"")</f>
        <v/>
      </c>
      <c r="Y1308" s="189">
        <f t="shared" si="103"/>
        <v>0</v>
      </c>
      <c r="Z1308" s="101">
        <f t="shared" si="104"/>
        <v>0</v>
      </c>
      <c r="AA1308" s="163" t="str">
        <f t="shared" si="105"/>
        <v/>
      </c>
      <c r="AB1308" s="190" t="str" cm="1">
        <f t="array" ref="AB1308">_xlfn.IFS(Z1308=0,"",Z1308&gt;2.9,0,Z1308&gt;2.4,0.25,Z1308&gt;1.9,0.5,Z1308&gt;1.5,0.75,Z1308&lt;1.6,1)</f>
        <v/>
      </c>
      <c r="AD1308" s="192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205"/>
      <c r="S1309" s="92">
        <f t="shared" si="102"/>
        <v>0</v>
      </c>
      <c r="U1309" s="91">
        <f t="shared" si="101"/>
        <v>0</v>
      </c>
      <c r="V1309" s="91">
        <f t="shared" si="101"/>
        <v>0</v>
      </c>
      <c r="W1309" s="91">
        <f t="shared" si="101"/>
        <v>0</v>
      </c>
      <c r="X1309" s="91" t="str" cm="1">
        <f t="array" ref="X1309">IFERROR(_xlfn.IFS(W1309="E",1,W1309="G/2",$I$3/2,W1309="G/5",$I$3/5,W1309="G/10",$I$3/10,W1309="i",$I$3),"")</f>
        <v/>
      </c>
      <c r="Y1309" s="189">
        <f t="shared" si="103"/>
        <v>0</v>
      </c>
      <c r="Z1309" s="101">
        <f t="shared" si="104"/>
        <v>0</v>
      </c>
      <c r="AA1309" s="163" t="str">
        <f t="shared" si="105"/>
        <v/>
      </c>
      <c r="AB1309" s="190" t="str" cm="1">
        <f t="array" ref="AB1309">_xlfn.IFS(Z1309=0,"",Z1309&gt;2.9,0,Z1309&gt;2.4,0.25,Z1309&gt;1.9,0.5,Z1309&gt;1.5,0.75,Z1309&lt;1.6,1)</f>
        <v/>
      </c>
      <c r="AD1309" s="192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205"/>
      <c r="S1310" s="92">
        <f t="shared" si="102"/>
        <v>0</v>
      </c>
      <c r="U1310" s="91">
        <f t="shared" si="101"/>
        <v>0</v>
      </c>
      <c r="V1310" s="91">
        <f t="shared" si="101"/>
        <v>0</v>
      </c>
      <c r="W1310" s="91">
        <f t="shared" si="101"/>
        <v>0</v>
      </c>
      <c r="X1310" s="91" t="str" cm="1">
        <f t="array" ref="X1310">IFERROR(_xlfn.IFS(W1310="E",1,W1310="G/2",$I$3/2,W1310="G/5",$I$3/5,W1310="G/10",$I$3/10,W1310="i",$I$3),"")</f>
        <v/>
      </c>
      <c r="Y1310" s="189">
        <f t="shared" si="103"/>
        <v>0</v>
      </c>
      <c r="Z1310" s="101">
        <f t="shared" si="104"/>
        <v>0</v>
      </c>
      <c r="AA1310" s="163" t="str">
        <f t="shared" si="105"/>
        <v/>
      </c>
      <c r="AB1310" s="190" t="str" cm="1">
        <f t="array" ref="AB1310">_xlfn.IFS(Z1310=0,"",Z1310&gt;2.9,0,Z1310&gt;2.4,0.25,Z1310&gt;1.9,0.5,Z1310&gt;1.5,0.75,Z1310&lt;1.6,1)</f>
        <v/>
      </c>
      <c r="AD1310" s="192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205"/>
      <c r="S1311" s="92">
        <f t="shared" si="102"/>
        <v>0</v>
      </c>
      <c r="U1311" s="91">
        <f t="shared" si="101"/>
        <v>0</v>
      </c>
      <c r="V1311" s="91">
        <f t="shared" si="101"/>
        <v>0</v>
      </c>
      <c r="W1311" s="91">
        <f t="shared" si="101"/>
        <v>0</v>
      </c>
      <c r="X1311" s="91" t="str" cm="1">
        <f t="array" ref="X1311">IFERROR(_xlfn.IFS(W1311="E",1,W1311="G/2",$I$3/2,W1311="G/5",$I$3/5,W1311="G/10",$I$3/10,W1311="i",$I$3),"")</f>
        <v/>
      </c>
      <c r="Y1311" s="189">
        <f t="shared" si="103"/>
        <v>0</v>
      </c>
      <c r="Z1311" s="101">
        <f t="shared" si="104"/>
        <v>0</v>
      </c>
      <c r="AA1311" s="163" t="str">
        <f t="shared" si="105"/>
        <v/>
      </c>
      <c r="AB1311" s="190" t="str" cm="1">
        <f t="array" ref="AB1311">_xlfn.IFS(Z1311=0,"",Z1311&gt;2.9,0,Z1311&gt;2.4,0.25,Z1311&gt;1.9,0.5,Z1311&gt;1.5,0.75,Z1311&lt;1.6,1)</f>
        <v/>
      </c>
      <c r="AD1311" s="192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205"/>
      <c r="S1312" s="92">
        <f t="shared" si="102"/>
        <v>0</v>
      </c>
      <c r="U1312" s="91">
        <f t="shared" si="101"/>
        <v>0</v>
      </c>
      <c r="V1312" s="91">
        <f t="shared" si="101"/>
        <v>0</v>
      </c>
      <c r="W1312" s="91">
        <f t="shared" si="101"/>
        <v>0</v>
      </c>
      <c r="X1312" s="91" t="str" cm="1">
        <f t="array" ref="X1312">IFERROR(_xlfn.IFS(W1312="E",1,W1312="G/2",$I$3/2,W1312="G/5",$I$3/5,W1312="G/10",$I$3/10,W1312="i",$I$3),"")</f>
        <v/>
      </c>
      <c r="Y1312" s="189">
        <f t="shared" si="103"/>
        <v>0</v>
      </c>
      <c r="Z1312" s="101">
        <f t="shared" si="104"/>
        <v>0</v>
      </c>
      <c r="AA1312" s="163" t="str">
        <f t="shared" si="105"/>
        <v/>
      </c>
      <c r="AB1312" s="190" t="str" cm="1">
        <f t="array" ref="AB1312">_xlfn.IFS(Z1312=0,"",Z1312&gt;2.9,0,Z1312&gt;2.4,0.25,Z1312&gt;1.9,0.5,Z1312&gt;1.5,0.75,Z1312&lt;1.6,1)</f>
        <v/>
      </c>
      <c r="AD1312" s="192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205"/>
      <c r="S1313" s="92">
        <f t="shared" si="102"/>
        <v>0</v>
      </c>
      <c r="U1313" s="91">
        <f t="shared" si="101"/>
        <v>0</v>
      </c>
      <c r="V1313" s="91">
        <f t="shared" si="101"/>
        <v>0</v>
      </c>
      <c r="W1313" s="91">
        <f t="shared" si="101"/>
        <v>0</v>
      </c>
      <c r="X1313" s="91" t="str" cm="1">
        <f t="array" ref="X1313">IFERROR(_xlfn.IFS(W1313="E",1,W1313="G/2",$I$3/2,W1313="G/5",$I$3/5,W1313="G/10",$I$3/10,W1313="i",$I$3),"")</f>
        <v/>
      </c>
      <c r="Y1313" s="189">
        <f t="shared" si="103"/>
        <v>0</v>
      </c>
      <c r="Z1313" s="101">
        <f t="shared" si="104"/>
        <v>0</v>
      </c>
      <c r="AA1313" s="163" t="str">
        <f t="shared" si="105"/>
        <v/>
      </c>
      <c r="AB1313" s="190" t="str" cm="1">
        <f t="array" ref="AB1313">_xlfn.IFS(Z1313=0,"",Z1313&gt;2.9,0,Z1313&gt;2.4,0.25,Z1313&gt;1.9,0.5,Z1313&gt;1.5,0.75,Z1313&lt;1.6,1)</f>
        <v/>
      </c>
      <c r="AD1313" s="192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205"/>
      <c r="S1314" s="92">
        <f t="shared" si="102"/>
        <v>0</v>
      </c>
      <c r="U1314" s="91">
        <f t="shared" si="101"/>
        <v>0</v>
      </c>
      <c r="V1314" s="91">
        <f t="shared" si="101"/>
        <v>0</v>
      </c>
      <c r="W1314" s="91">
        <f t="shared" si="101"/>
        <v>0</v>
      </c>
      <c r="X1314" s="91" t="str" cm="1">
        <f t="array" ref="X1314">IFERROR(_xlfn.IFS(W1314="E",1,W1314="G/2",$I$3/2,W1314="G/5",$I$3/5,W1314="G/10",$I$3/10,W1314="i",$I$3),"")</f>
        <v/>
      </c>
      <c r="Y1314" s="189">
        <f t="shared" si="103"/>
        <v>0</v>
      </c>
      <c r="Z1314" s="101">
        <f t="shared" si="104"/>
        <v>0</v>
      </c>
      <c r="AA1314" s="163" t="str">
        <f t="shared" si="105"/>
        <v/>
      </c>
      <c r="AB1314" s="190" t="str" cm="1">
        <f t="array" ref="AB1314">_xlfn.IFS(Z1314=0,"",Z1314&gt;2.9,0,Z1314&gt;2.4,0.25,Z1314&gt;1.9,0.5,Z1314&gt;1.5,0.75,Z1314&lt;1.6,1)</f>
        <v/>
      </c>
      <c r="AD1314" s="192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205"/>
      <c r="S1315" s="92">
        <f t="shared" si="102"/>
        <v>0</v>
      </c>
      <c r="U1315" s="91">
        <f t="shared" si="101"/>
        <v>0</v>
      </c>
      <c r="V1315" s="91">
        <f t="shared" si="101"/>
        <v>0</v>
      </c>
      <c r="W1315" s="91">
        <f t="shared" si="101"/>
        <v>0</v>
      </c>
      <c r="X1315" s="91" t="str" cm="1">
        <f t="array" ref="X1315">IFERROR(_xlfn.IFS(W1315="E",1,W1315="G/2",$I$3/2,W1315="G/5",$I$3/5,W1315="G/10",$I$3/10,W1315="i",$I$3),"")</f>
        <v/>
      </c>
      <c r="Y1315" s="189">
        <f t="shared" si="103"/>
        <v>0</v>
      </c>
      <c r="Z1315" s="101">
        <f t="shared" si="104"/>
        <v>0</v>
      </c>
      <c r="AA1315" s="163" t="str">
        <f t="shared" si="105"/>
        <v/>
      </c>
      <c r="AB1315" s="190" t="str" cm="1">
        <f t="array" ref="AB1315">_xlfn.IFS(Z1315=0,"",Z1315&gt;2.9,0,Z1315&gt;2.4,0.25,Z1315&gt;1.9,0.5,Z1315&gt;1.5,0.75,Z1315&lt;1.6,1)</f>
        <v/>
      </c>
      <c r="AD1315" s="192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205"/>
      <c r="S1316" s="92">
        <f t="shared" si="102"/>
        <v>0</v>
      </c>
      <c r="U1316" s="91">
        <f t="shared" si="101"/>
        <v>0</v>
      </c>
      <c r="V1316" s="91">
        <f t="shared" si="101"/>
        <v>0</v>
      </c>
      <c r="W1316" s="91">
        <f t="shared" si="101"/>
        <v>0</v>
      </c>
      <c r="X1316" s="91" t="str" cm="1">
        <f t="array" ref="X1316">IFERROR(_xlfn.IFS(W1316="E",1,W1316="G/2",$I$3/2,W1316="G/5",$I$3/5,W1316="G/10",$I$3/10,W1316="i",$I$3),"")</f>
        <v/>
      </c>
      <c r="Y1316" s="189">
        <f t="shared" si="103"/>
        <v>0</v>
      </c>
      <c r="Z1316" s="101">
        <f t="shared" si="104"/>
        <v>0</v>
      </c>
      <c r="AA1316" s="163" t="str">
        <f t="shared" si="105"/>
        <v/>
      </c>
      <c r="AB1316" s="190" t="str" cm="1">
        <f t="array" ref="AB1316">_xlfn.IFS(Z1316=0,"",Z1316&gt;2.9,0,Z1316&gt;2.4,0.25,Z1316&gt;1.9,0.5,Z1316&gt;1.5,0.75,Z1316&lt;1.6,1)</f>
        <v/>
      </c>
      <c r="AD1316" s="192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205"/>
      <c r="S1317" s="92">
        <f t="shared" si="102"/>
        <v>0</v>
      </c>
      <c r="U1317" s="91">
        <f t="shared" ref="U1317:W1380" si="106">IFERROR(A1317,"")</f>
        <v>0</v>
      </c>
      <c r="V1317" s="91">
        <f t="shared" si="106"/>
        <v>0</v>
      </c>
      <c r="W1317" s="91">
        <f t="shared" si="106"/>
        <v>0</v>
      </c>
      <c r="X1317" s="91" t="str" cm="1">
        <f t="array" ref="X1317">IFERROR(_xlfn.IFS(W1317="E",1,W1317="G/2",$I$3/2,W1317="G/5",$I$3/5,W1317="G/10",$I$3/10,W1317="i",$I$3),"")</f>
        <v/>
      </c>
      <c r="Y1317" s="189">
        <f t="shared" si="103"/>
        <v>0</v>
      </c>
      <c r="Z1317" s="101">
        <f t="shared" si="104"/>
        <v>0</v>
      </c>
      <c r="AA1317" s="163" t="str">
        <f t="shared" si="105"/>
        <v/>
      </c>
      <c r="AB1317" s="190" t="str" cm="1">
        <f t="array" ref="AB1317">_xlfn.IFS(Z1317=0,"",Z1317&gt;2.9,0,Z1317&gt;2.4,0.25,Z1317&gt;1.9,0.5,Z1317&gt;1.5,0.75,Z1317&lt;1.6,1)</f>
        <v/>
      </c>
      <c r="AD1317" s="192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205"/>
      <c r="S1318" s="92">
        <f t="shared" si="102"/>
        <v>0</v>
      </c>
      <c r="U1318" s="91">
        <f t="shared" si="106"/>
        <v>0</v>
      </c>
      <c r="V1318" s="91">
        <f t="shared" si="106"/>
        <v>0</v>
      </c>
      <c r="W1318" s="91">
        <f t="shared" si="106"/>
        <v>0</v>
      </c>
      <c r="X1318" s="91" t="str" cm="1">
        <f t="array" ref="X1318">IFERROR(_xlfn.IFS(W1318="E",1,W1318="G/2",$I$3/2,W1318="G/5",$I$3/5,W1318="G/10",$I$3/10,W1318="i",$I$3),"")</f>
        <v/>
      </c>
      <c r="Y1318" s="189">
        <f t="shared" si="103"/>
        <v>0</v>
      </c>
      <c r="Z1318" s="101">
        <f t="shared" si="104"/>
        <v>0</v>
      </c>
      <c r="AA1318" s="163" t="str">
        <f t="shared" si="105"/>
        <v/>
      </c>
      <c r="AB1318" s="190" t="str" cm="1">
        <f t="array" ref="AB1318">_xlfn.IFS(Z1318=0,"",Z1318&gt;2.9,0,Z1318&gt;2.4,0.25,Z1318&gt;1.9,0.5,Z1318&gt;1.5,0.75,Z1318&lt;1.6,1)</f>
        <v/>
      </c>
      <c r="AD1318" s="192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205"/>
      <c r="S1319" s="92">
        <f t="shared" si="102"/>
        <v>0</v>
      </c>
      <c r="U1319" s="91">
        <f t="shared" si="106"/>
        <v>0</v>
      </c>
      <c r="V1319" s="91">
        <f t="shared" si="106"/>
        <v>0</v>
      </c>
      <c r="W1319" s="91">
        <f t="shared" si="106"/>
        <v>0</v>
      </c>
      <c r="X1319" s="91" t="str" cm="1">
        <f t="array" ref="X1319">IFERROR(_xlfn.IFS(W1319="E",1,W1319="G/2",$I$3/2,W1319="G/5",$I$3/5,W1319="G/10",$I$3/10,W1319="i",$I$3),"")</f>
        <v/>
      </c>
      <c r="Y1319" s="189">
        <f t="shared" si="103"/>
        <v>0</v>
      </c>
      <c r="Z1319" s="101">
        <f t="shared" si="104"/>
        <v>0</v>
      </c>
      <c r="AA1319" s="163" t="str">
        <f t="shared" si="105"/>
        <v/>
      </c>
      <c r="AB1319" s="190" t="str" cm="1">
        <f t="array" ref="AB1319">_xlfn.IFS(Z1319=0,"",Z1319&gt;2.9,0,Z1319&gt;2.4,0.25,Z1319&gt;1.9,0.5,Z1319&gt;1.5,0.75,Z1319&lt;1.6,1)</f>
        <v/>
      </c>
      <c r="AD1319" s="192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205"/>
      <c r="S1320" s="92">
        <f t="shared" si="102"/>
        <v>0</v>
      </c>
      <c r="U1320" s="91">
        <f t="shared" si="106"/>
        <v>0</v>
      </c>
      <c r="V1320" s="91">
        <f t="shared" si="106"/>
        <v>0</v>
      </c>
      <c r="W1320" s="91">
        <f t="shared" si="106"/>
        <v>0</v>
      </c>
      <c r="X1320" s="91" t="str" cm="1">
        <f t="array" ref="X1320">IFERROR(_xlfn.IFS(W1320="E",1,W1320="G/2",$I$3/2,W1320="G/5",$I$3/5,W1320="G/10",$I$3/10,W1320="i",$I$3),"")</f>
        <v/>
      </c>
      <c r="Y1320" s="189">
        <f t="shared" si="103"/>
        <v>0</v>
      </c>
      <c r="Z1320" s="101">
        <f t="shared" si="104"/>
        <v>0</v>
      </c>
      <c r="AA1320" s="163" t="str">
        <f t="shared" si="105"/>
        <v/>
      </c>
      <c r="AB1320" s="190" t="str" cm="1">
        <f t="array" ref="AB1320">_xlfn.IFS(Z1320=0,"",Z1320&gt;2.9,0,Z1320&gt;2.4,0.25,Z1320&gt;1.9,0.5,Z1320&gt;1.5,0.75,Z1320&lt;1.6,1)</f>
        <v/>
      </c>
      <c r="AD1320" s="192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205"/>
      <c r="S1321" s="92">
        <f t="shared" si="102"/>
        <v>0</v>
      </c>
      <c r="U1321" s="91">
        <f t="shared" si="106"/>
        <v>0</v>
      </c>
      <c r="V1321" s="91">
        <f t="shared" si="106"/>
        <v>0</v>
      </c>
      <c r="W1321" s="91">
        <f t="shared" si="106"/>
        <v>0</v>
      </c>
      <c r="X1321" s="91" t="str" cm="1">
        <f t="array" ref="X1321">IFERROR(_xlfn.IFS(W1321="E",1,W1321="G/2",$I$3/2,W1321="G/5",$I$3/5,W1321="G/10",$I$3/10,W1321="i",$I$3),"")</f>
        <v/>
      </c>
      <c r="Y1321" s="189">
        <f t="shared" si="103"/>
        <v>0</v>
      </c>
      <c r="Z1321" s="101">
        <f t="shared" si="104"/>
        <v>0</v>
      </c>
      <c r="AA1321" s="163" t="str">
        <f t="shared" si="105"/>
        <v/>
      </c>
      <c r="AB1321" s="190" t="str" cm="1">
        <f t="array" ref="AB1321">_xlfn.IFS(Z1321=0,"",Z1321&gt;2.9,0,Z1321&gt;2.4,0.25,Z1321&gt;1.9,0.5,Z1321&gt;1.5,0.75,Z1321&lt;1.6,1)</f>
        <v/>
      </c>
      <c r="AD1321" s="192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205"/>
      <c r="S1322" s="92">
        <f t="shared" si="102"/>
        <v>0</v>
      </c>
      <c r="U1322" s="91">
        <f t="shared" si="106"/>
        <v>0</v>
      </c>
      <c r="V1322" s="91">
        <f t="shared" si="106"/>
        <v>0</v>
      </c>
      <c r="W1322" s="91">
        <f t="shared" si="106"/>
        <v>0</v>
      </c>
      <c r="X1322" s="91" t="str" cm="1">
        <f t="array" ref="X1322">IFERROR(_xlfn.IFS(W1322="E",1,W1322="G/2",$I$3/2,W1322="G/5",$I$3/5,W1322="G/10",$I$3/10,W1322="i",$I$3),"")</f>
        <v/>
      </c>
      <c r="Y1322" s="189">
        <f t="shared" si="103"/>
        <v>0</v>
      </c>
      <c r="Z1322" s="101">
        <f t="shared" si="104"/>
        <v>0</v>
      </c>
      <c r="AA1322" s="163" t="str">
        <f t="shared" si="105"/>
        <v/>
      </c>
      <c r="AB1322" s="190" t="str" cm="1">
        <f t="array" ref="AB1322">_xlfn.IFS(Z1322=0,"",Z1322&gt;2.9,0,Z1322&gt;2.4,0.25,Z1322&gt;1.9,0.5,Z1322&gt;1.5,0.75,Z1322&lt;1.6,1)</f>
        <v/>
      </c>
      <c r="AD1322" s="192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205"/>
      <c r="S1323" s="92">
        <f t="shared" si="102"/>
        <v>0</v>
      </c>
      <c r="U1323" s="91">
        <f t="shared" si="106"/>
        <v>0</v>
      </c>
      <c r="V1323" s="91">
        <f t="shared" si="106"/>
        <v>0</v>
      </c>
      <c r="W1323" s="91">
        <f t="shared" si="106"/>
        <v>0</v>
      </c>
      <c r="X1323" s="91" t="str" cm="1">
        <f t="array" ref="X1323">IFERROR(_xlfn.IFS(W1323="E",1,W1323="G/2",$I$3/2,W1323="G/5",$I$3/5,W1323="G/10",$I$3/10,W1323="i",$I$3),"")</f>
        <v/>
      </c>
      <c r="Y1323" s="189">
        <f t="shared" si="103"/>
        <v>0</v>
      </c>
      <c r="Z1323" s="101">
        <f t="shared" si="104"/>
        <v>0</v>
      </c>
      <c r="AA1323" s="163" t="str">
        <f t="shared" si="105"/>
        <v/>
      </c>
      <c r="AB1323" s="190" t="str" cm="1">
        <f t="array" ref="AB1323">_xlfn.IFS(Z1323=0,"",Z1323&gt;2.9,0,Z1323&gt;2.4,0.25,Z1323&gt;1.9,0.5,Z1323&gt;1.5,0.75,Z1323&lt;1.6,1)</f>
        <v/>
      </c>
      <c r="AD1323" s="192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205"/>
      <c r="S1324" s="92">
        <f t="shared" si="102"/>
        <v>0</v>
      </c>
      <c r="U1324" s="91">
        <f t="shared" si="106"/>
        <v>0</v>
      </c>
      <c r="V1324" s="91">
        <f t="shared" si="106"/>
        <v>0</v>
      </c>
      <c r="W1324" s="91">
        <f t="shared" si="106"/>
        <v>0</v>
      </c>
      <c r="X1324" s="91" t="str" cm="1">
        <f t="array" ref="X1324">IFERROR(_xlfn.IFS(W1324="E",1,W1324="G/2",$I$3/2,W1324="G/5",$I$3/5,W1324="G/10",$I$3/10,W1324="i",$I$3),"")</f>
        <v/>
      </c>
      <c r="Y1324" s="189">
        <f t="shared" si="103"/>
        <v>0</v>
      </c>
      <c r="Z1324" s="101">
        <f t="shared" si="104"/>
        <v>0</v>
      </c>
      <c r="AA1324" s="163" t="str">
        <f t="shared" si="105"/>
        <v/>
      </c>
      <c r="AB1324" s="190" t="str" cm="1">
        <f t="array" ref="AB1324">_xlfn.IFS(Z1324=0,"",Z1324&gt;2.9,0,Z1324&gt;2.4,0.25,Z1324&gt;1.9,0.5,Z1324&gt;1.5,0.75,Z1324&lt;1.6,1)</f>
        <v/>
      </c>
      <c r="AD1324" s="192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205"/>
      <c r="S1325" s="92">
        <f t="shared" si="102"/>
        <v>0</v>
      </c>
      <c r="U1325" s="91">
        <f t="shared" si="106"/>
        <v>0</v>
      </c>
      <c r="V1325" s="91">
        <f t="shared" si="106"/>
        <v>0</v>
      </c>
      <c r="W1325" s="91">
        <f t="shared" si="106"/>
        <v>0</v>
      </c>
      <c r="X1325" s="91" t="str" cm="1">
        <f t="array" ref="X1325">IFERROR(_xlfn.IFS(W1325="E",1,W1325="G/2",$I$3/2,W1325="G/5",$I$3/5,W1325="G/10",$I$3/10,W1325="i",$I$3),"")</f>
        <v/>
      </c>
      <c r="Y1325" s="189">
        <f t="shared" si="103"/>
        <v>0</v>
      </c>
      <c r="Z1325" s="101">
        <f t="shared" si="104"/>
        <v>0</v>
      </c>
      <c r="AA1325" s="163" t="str">
        <f t="shared" si="105"/>
        <v/>
      </c>
      <c r="AB1325" s="190" t="str" cm="1">
        <f t="array" ref="AB1325">_xlfn.IFS(Z1325=0,"",Z1325&gt;2.9,0,Z1325&gt;2.4,0.25,Z1325&gt;1.9,0.5,Z1325&gt;1.5,0.75,Z1325&lt;1.6,1)</f>
        <v/>
      </c>
      <c r="AD1325" s="192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205"/>
      <c r="S1326" s="92">
        <f t="shared" si="102"/>
        <v>0</v>
      </c>
      <c r="U1326" s="91">
        <f t="shared" si="106"/>
        <v>0</v>
      </c>
      <c r="V1326" s="91">
        <f t="shared" si="106"/>
        <v>0</v>
      </c>
      <c r="W1326" s="91">
        <f t="shared" si="106"/>
        <v>0</v>
      </c>
      <c r="X1326" s="91" t="str" cm="1">
        <f t="array" ref="X1326">IFERROR(_xlfn.IFS(W1326="E",1,W1326="G/2",$I$3/2,W1326="G/5",$I$3/5,W1326="G/10",$I$3/10,W1326="i",$I$3),"")</f>
        <v/>
      </c>
      <c r="Y1326" s="189">
        <f t="shared" si="103"/>
        <v>0</v>
      </c>
      <c r="Z1326" s="101">
        <f t="shared" si="104"/>
        <v>0</v>
      </c>
      <c r="AA1326" s="163" t="str">
        <f t="shared" si="105"/>
        <v/>
      </c>
      <c r="AB1326" s="190" t="str" cm="1">
        <f t="array" ref="AB1326">_xlfn.IFS(Z1326=0,"",Z1326&gt;2.9,0,Z1326&gt;2.4,0.25,Z1326&gt;1.9,0.5,Z1326&gt;1.5,0.75,Z1326&lt;1.6,1)</f>
        <v/>
      </c>
      <c r="AD1326" s="192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205"/>
      <c r="S1327" s="92">
        <f t="shared" si="102"/>
        <v>0</v>
      </c>
      <c r="U1327" s="91">
        <f t="shared" si="106"/>
        <v>0</v>
      </c>
      <c r="V1327" s="91">
        <f t="shared" si="106"/>
        <v>0</v>
      </c>
      <c r="W1327" s="91">
        <f t="shared" si="106"/>
        <v>0</v>
      </c>
      <c r="X1327" s="91" t="str" cm="1">
        <f t="array" ref="X1327">IFERROR(_xlfn.IFS(W1327="E",1,W1327="G/2",$I$3/2,W1327="G/5",$I$3/5,W1327="G/10",$I$3/10,W1327="i",$I$3),"")</f>
        <v/>
      </c>
      <c r="Y1327" s="189">
        <f t="shared" si="103"/>
        <v>0</v>
      </c>
      <c r="Z1327" s="101">
        <f t="shared" si="104"/>
        <v>0</v>
      </c>
      <c r="AA1327" s="163" t="str">
        <f t="shared" si="105"/>
        <v/>
      </c>
      <c r="AB1327" s="190" t="str" cm="1">
        <f t="array" ref="AB1327">_xlfn.IFS(Z1327=0,"",Z1327&gt;2.9,0,Z1327&gt;2.4,0.25,Z1327&gt;1.9,0.5,Z1327&gt;1.5,0.75,Z1327&lt;1.6,1)</f>
        <v/>
      </c>
      <c r="AD1327" s="192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205"/>
      <c r="S1328" s="92">
        <f t="shared" si="102"/>
        <v>0</v>
      </c>
      <c r="U1328" s="91">
        <f t="shared" si="106"/>
        <v>0</v>
      </c>
      <c r="V1328" s="91">
        <f t="shared" si="106"/>
        <v>0</v>
      </c>
      <c r="W1328" s="91">
        <f t="shared" si="106"/>
        <v>0</v>
      </c>
      <c r="X1328" s="91" t="str" cm="1">
        <f t="array" ref="X1328">IFERROR(_xlfn.IFS(W1328="E",1,W1328="G/2",$I$3/2,W1328="G/5",$I$3/5,W1328="G/10",$I$3/10,W1328="i",$I$3),"")</f>
        <v/>
      </c>
      <c r="Y1328" s="189">
        <f t="shared" si="103"/>
        <v>0</v>
      </c>
      <c r="Z1328" s="101">
        <f t="shared" si="104"/>
        <v>0</v>
      </c>
      <c r="AA1328" s="163" t="str">
        <f t="shared" si="105"/>
        <v/>
      </c>
      <c r="AB1328" s="190" t="str" cm="1">
        <f t="array" ref="AB1328">_xlfn.IFS(Z1328=0,"",Z1328&gt;2.9,0,Z1328&gt;2.4,0.25,Z1328&gt;1.9,0.5,Z1328&gt;1.5,0.75,Z1328&lt;1.6,1)</f>
        <v/>
      </c>
      <c r="AD1328" s="192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205"/>
      <c r="S1329" s="92">
        <f t="shared" si="102"/>
        <v>0</v>
      </c>
      <c r="U1329" s="91">
        <f t="shared" si="106"/>
        <v>0</v>
      </c>
      <c r="V1329" s="91">
        <f t="shared" si="106"/>
        <v>0</v>
      </c>
      <c r="W1329" s="91">
        <f t="shared" si="106"/>
        <v>0</v>
      </c>
      <c r="X1329" s="91" t="str" cm="1">
        <f t="array" ref="X1329">IFERROR(_xlfn.IFS(W1329="E",1,W1329="G/2",$I$3/2,W1329="G/5",$I$3/5,W1329="G/10",$I$3/10,W1329="i",$I$3),"")</f>
        <v/>
      </c>
      <c r="Y1329" s="189">
        <f t="shared" si="103"/>
        <v>0</v>
      </c>
      <c r="Z1329" s="101">
        <f t="shared" si="104"/>
        <v>0</v>
      </c>
      <c r="AA1329" s="163" t="str">
        <f t="shared" si="105"/>
        <v/>
      </c>
      <c r="AB1329" s="190" t="str" cm="1">
        <f t="array" ref="AB1329">_xlfn.IFS(Z1329=0,"",Z1329&gt;2.9,0,Z1329&gt;2.4,0.25,Z1329&gt;1.9,0.5,Z1329&gt;1.5,0.75,Z1329&lt;1.6,1)</f>
        <v/>
      </c>
      <c r="AD1329" s="192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205"/>
      <c r="S1330" s="92">
        <f t="shared" si="102"/>
        <v>0</v>
      </c>
      <c r="U1330" s="91">
        <f t="shared" si="106"/>
        <v>0</v>
      </c>
      <c r="V1330" s="91">
        <f t="shared" si="106"/>
        <v>0</v>
      </c>
      <c r="W1330" s="91">
        <f t="shared" si="106"/>
        <v>0</v>
      </c>
      <c r="X1330" s="91" t="str" cm="1">
        <f t="array" ref="X1330">IFERROR(_xlfn.IFS(W1330="E",1,W1330="G/2",$I$3/2,W1330="G/5",$I$3/5,W1330="G/10",$I$3/10,W1330="i",$I$3),"")</f>
        <v/>
      </c>
      <c r="Y1330" s="189">
        <f t="shared" si="103"/>
        <v>0</v>
      </c>
      <c r="Z1330" s="101">
        <f t="shared" si="104"/>
        <v>0</v>
      </c>
      <c r="AA1330" s="163" t="str">
        <f t="shared" si="105"/>
        <v/>
      </c>
      <c r="AB1330" s="190" t="str" cm="1">
        <f t="array" ref="AB1330">_xlfn.IFS(Z1330=0,"",Z1330&gt;2.9,0,Z1330&gt;2.4,0.25,Z1330&gt;1.9,0.5,Z1330&gt;1.5,0.75,Z1330&lt;1.6,1)</f>
        <v/>
      </c>
      <c r="AD1330" s="192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205"/>
      <c r="S1331" s="92">
        <f t="shared" si="102"/>
        <v>0</v>
      </c>
      <c r="U1331" s="91">
        <f t="shared" si="106"/>
        <v>0</v>
      </c>
      <c r="V1331" s="91">
        <f t="shared" si="106"/>
        <v>0</v>
      </c>
      <c r="W1331" s="91">
        <f t="shared" si="106"/>
        <v>0</v>
      </c>
      <c r="X1331" s="91" t="str" cm="1">
        <f t="array" ref="X1331">IFERROR(_xlfn.IFS(W1331="E",1,W1331="G/2",$I$3/2,W1331="G/5",$I$3/5,W1331="G/10",$I$3/10,W1331="i",$I$3),"")</f>
        <v/>
      </c>
      <c r="Y1331" s="189">
        <f t="shared" si="103"/>
        <v>0</v>
      </c>
      <c r="Z1331" s="101">
        <f t="shared" si="104"/>
        <v>0</v>
      </c>
      <c r="AA1331" s="163" t="str">
        <f t="shared" si="105"/>
        <v/>
      </c>
      <c r="AB1331" s="190" t="str" cm="1">
        <f t="array" ref="AB1331">_xlfn.IFS(Z1331=0,"",Z1331&gt;2.9,0,Z1331&gt;2.4,0.25,Z1331&gt;1.9,0.5,Z1331&gt;1.5,0.75,Z1331&lt;1.6,1)</f>
        <v/>
      </c>
      <c r="AD1331" s="192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205"/>
      <c r="S1332" s="92">
        <f t="shared" si="102"/>
        <v>0</v>
      </c>
      <c r="U1332" s="91">
        <f t="shared" si="106"/>
        <v>0</v>
      </c>
      <c r="V1332" s="91">
        <f t="shared" si="106"/>
        <v>0</v>
      </c>
      <c r="W1332" s="91">
        <f t="shared" si="106"/>
        <v>0</v>
      </c>
      <c r="X1332" s="91" t="str" cm="1">
        <f t="array" ref="X1332">IFERROR(_xlfn.IFS(W1332="E",1,W1332="G/2",$I$3/2,W1332="G/5",$I$3/5,W1332="G/10",$I$3/10,W1332="i",$I$3),"")</f>
        <v/>
      </c>
      <c r="Y1332" s="189">
        <f t="shared" si="103"/>
        <v>0</v>
      </c>
      <c r="Z1332" s="101">
        <f t="shared" si="104"/>
        <v>0</v>
      </c>
      <c r="AA1332" s="163" t="str">
        <f t="shared" si="105"/>
        <v/>
      </c>
      <c r="AB1332" s="190" t="str" cm="1">
        <f t="array" ref="AB1332">_xlfn.IFS(Z1332=0,"",Z1332&gt;2.9,0,Z1332&gt;2.4,0.25,Z1332&gt;1.9,0.5,Z1332&gt;1.5,0.75,Z1332&lt;1.6,1)</f>
        <v/>
      </c>
      <c r="AD1332" s="192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205"/>
      <c r="S1333" s="92">
        <f t="shared" si="102"/>
        <v>0</v>
      </c>
      <c r="U1333" s="91">
        <f t="shared" si="106"/>
        <v>0</v>
      </c>
      <c r="V1333" s="91">
        <f t="shared" si="106"/>
        <v>0</v>
      </c>
      <c r="W1333" s="91">
        <f t="shared" si="106"/>
        <v>0</v>
      </c>
      <c r="X1333" s="91" t="str" cm="1">
        <f t="array" ref="X1333">IFERROR(_xlfn.IFS(W1333="E",1,W1333="G/2",$I$3/2,W1333="G/5",$I$3/5,W1333="G/10",$I$3/10,W1333="i",$I$3),"")</f>
        <v/>
      </c>
      <c r="Y1333" s="189">
        <f t="shared" si="103"/>
        <v>0</v>
      </c>
      <c r="Z1333" s="101">
        <f t="shared" si="104"/>
        <v>0</v>
      </c>
      <c r="AA1333" s="163" t="str">
        <f t="shared" si="105"/>
        <v/>
      </c>
      <c r="AB1333" s="190" t="str" cm="1">
        <f t="array" ref="AB1333">_xlfn.IFS(Z1333=0,"",Z1333&gt;2.9,0,Z1333&gt;2.4,0.25,Z1333&gt;1.9,0.5,Z1333&gt;1.5,0.75,Z1333&lt;1.6,1)</f>
        <v/>
      </c>
      <c r="AD1333" s="192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205"/>
      <c r="S1334" s="92">
        <f t="shared" si="102"/>
        <v>0</v>
      </c>
      <c r="U1334" s="91">
        <f t="shared" si="106"/>
        <v>0</v>
      </c>
      <c r="V1334" s="91">
        <f t="shared" si="106"/>
        <v>0</v>
      </c>
      <c r="W1334" s="91">
        <f t="shared" si="106"/>
        <v>0</v>
      </c>
      <c r="X1334" s="91" t="str" cm="1">
        <f t="array" ref="X1334">IFERROR(_xlfn.IFS(W1334="E",1,W1334="G/2",$I$3/2,W1334="G/5",$I$3/5,W1334="G/10",$I$3/10,W1334="i",$I$3),"")</f>
        <v/>
      </c>
      <c r="Y1334" s="189">
        <f t="shared" si="103"/>
        <v>0</v>
      </c>
      <c r="Z1334" s="101">
        <f t="shared" si="104"/>
        <v>0</v>
      </c>
      <c r="AA1334" s="163" t="str">
        <f t="shared" si="105"/>
        <v/>
      </c>
      <c r="AB1334" s="190" t="str" cm="1">
        <f t="array" ref="AB1334">_xlfn.IFS(Z1334=0,"",Z1334&gt;2.9,0,Z1334&gt;2.4,0.25,Z1334&gt;1.9,0.5,Z1334&gt;1.5,0.75,Z1334&lt;1.6,1)</f>
        <v/>
      </c>
      <c r="AD1334" s="192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205"/>
      <c r="S1335" s="92">
        <f t="shared" si="102"/>
        <v>0</v>
      </c>
      <c r="U1335" s="91">
        <f t="shared" si="106"/>
        <v>0</v>
      </c>
      <c r="V1335" s="91">
        <f t="shared" si="106"/>
        <v>0</v>
      </c>
      <c r="W1335" s="91">
        <f t="shared" si="106"/>
        <v>0</v>
      </c>
      <c r="X1335" s="91" t="str" cm="1">
        <f t="array" ref="X1335">IFERROR(_xlfn.IFS(W1335="E",1,W1335="G/2",$I$3/2,W1335="G/5",$I$3/5,W1335="G/10",$I$3/10,W1335="i",$I$3),"")</f>
        <v/>
      </c>
      <c r="Y1335" s="189">
        <f t="shared" si="103"/>
        <v>0</v>
      </c>
      <c r="Z1335" s="101">
        <f t="shared" si="104"/>
        <v>0</v>
      </c>
      <c r="AA1335" s="163" t="str">
        <f t="shared" si="105"/>
        <v/>
      </c>
      <c r="AB1335" s="190" t="str" cm="1">
        <f t="array" ref="AB1335">_xlfn.IFS(Z1335=0,"",Z1335&gt;2.9,0,Z1335&gt;2.4,0.25,Z1335&gt;1.9,0.5,Z1335&gt;1.5,0.75,Z1335&lt;1.6,1)</f>
        <v/>
      </c>
      <c r="AD1335" s="192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205"/>
      <c r="S1336" s="92">
        <f t="shared" si="102"/>
        <v>0</v>
      </c>
      <c r="U1336" s="91">
        <f t="shared" si="106"/>
        <v>0</v>
      </c>
      <c r="V1336" s="91">
        <f t="shared" si="106"/>
        <v>0</v>
      </c>
      <c r="W1336" s="91">
        <f t="shared" si="106"/>
        <v>0</v>
      </c>
      <c r="X1336" s="91" t="str" cm="1">
        <f t="array" ref="X1336">IFERROR(_xlfn.IFS(W1336="E",1,W1336="G/2",$I$3/2,W1336="G/5",$I$3/5,W1336="G/10",$I$3/10,W1336="i",$I$3),"")</f>
        <v/>
      </c>
      <c r="Y1336" s="189">
        <f t="shared" si="103"/>
        <v>0</v>
      </c>
      <c r="Z1336" s="101">
        <f t="shared" si="104"/>
        <v>0</v>
      </c>
      <c r="AA1336" s="163" t="str">
        <f t="shared" si="105"/>
        <v/>
      </c>
      <c r="AB1336" s="190" t="str" cm="1">
        <f t="array" ref="AB1336">_xlfn.IFS(Z1336=0,"",Z1336&gt;2.9,0,Z1336&gt;2.4,0.25,Z1336&gt;1.9,0.5,Z1336&gt;1.5,0.75,Z1336&lt;1.6,1)</f>
        <v/>
      </c>
      <c r="AD1336" s="192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205"/>
      <c r="S1337" s="92">
        <f t="shared" si="102"/>
        <v>0</v>
      </c>
      <c r="U1337" s="91">
        <f t="shared" si="106"/>
        <v>0</v>
      </c>
      <c r="V1337" s="91">
        <f t="shared" si="106"/>
        <v>0</v>
      </c>
      <c r="W1337" s="91">
        <f t="shared" si="106"/>
        <v>0</v>
      </c>
      <c r="X1337" s="91" t="str" cm="1">
        <f t="array" ref="X1337">IFERROR(_xlfn.IFS(W1337="E",1,W1337="G/2",$I$3/2,W1337="G/5",$I$3/5,W1337="G/10",$I$3/10,W1337="i",$I$3),"")</f>
        <v/>
      </c>
      <c r="Y1337" s="189">
        <f t="shared" si="103"/>
        <v>0</v>
      </c>
      <c r="Z1337" s="101">
        <f t="shared" si="104"/>
        <v>0</v>
      </c>
      <c r="AA1337" s="163" t="str">
        <f t="shared" si="105"/>
        <v/>
      </c>
      <c r="AB1337" s="190" t="str" cm="1">
        <f t="array" ref="AB1337">_xlfn.IFS(Z1337=0,"",Z1337&gt;2.9,0,Z1337&gt;2.4,0.25,Z1337&gt;1.9,0.5,Z1337&gt;1.5,0.75,Z1337&lt;1.6,1)</f>
        <v/>
      </c>
      <c r="AD1337" s="192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205"/>
      <c r="S1338" s="92">
        <f t="shared" si="102"/>
        <v>0</v>
      </c>
      <c r="U1338" s="91">
        <f t="shared" si="106"/>
        <v>0</v>
      </c>
      <c r="V1338" s="91">
        <f t="shared" si="106"/>
        <v>0</v>
      </c>
      <c r="W1338" s="91">
        <f t="shared" si="106"/>
        <v>0</v>
      </c>
      <c r="X1338" s="91" t="str" cm="1">
        <f t="array" ref="X1338">IFERROR(_xlfn.IFS(W1338="E",1,W1338="G/2",$I$3/2,W1338="G/5",$I$3/5,W1338="G/10",$I$3/10,W1338="i",$I$3),"")</f>
        <v/>
      </c>
      <c r="Y1338" s="189">
        <f t="shared" si="103"/>
        <v>0</v>
      </c>
      <c r="Z1338" s="101">
        <f t="shared" si="104"/>
        <v>0</v>
      </c>
      <c r="AA1338" s="163" t="str">
        <f t="shared" si="105"/>
        <v/>
      </c>
      <c r="AB1338" s="190" t="str" cm="1">
        <f t="array" ref="AB1338">_xlfn.IFS(Z1338=0,"",Z1338&gt;2.9,0,Z1338&gt;2.4,0.25,Z1338&gt;1.9,0.5,Z1338&gt;1.5,0.75,Z1338&lt;1.6,1)</f>
        <v/>
      </c>
      <c r="AD1338" s="192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205"/>
      <c r="S1339" s="92">
        <f t="shared" si="102"/>
        <v>0</v>
      </c>
      <c r="U1339" s="91">
        <f t="shared" si="106"/>
        <v>0</v>
      </c>
      <c r="V1339" s="91">
        <f t="shared" si="106"/>
        <v>0</v>
      </c>
      <c r="W1339" s="91">
        <f t="shared" si="106"/>
        <v>0</v>
      </c>
      <c r="X1339" s="91" t="str" cm="1">
        <f t="array" ref="X1339">IFERROR(_xlfn.IFS(W1339="E",1,W1339="G/2",$I$3/2,W1339="G/5",$I$3/5,W1339="G/10",$I$3/10,W1339="i",$I$3),"")</f>
        <v/>
      </c>
      <c r="Y1339" s="189">
        <f t="shared" si="103"/>
        <v>0</v>
      </c>
      <c r="Z1339" s="101">
        <f t="shared" si="104"/>
        <v>0</v>
      </c>
      <c r="AA1339" s="163" t="str">
        <f t="shared" si="105"/>
        <v/>
      </c>
      <c r="AB1339" s="190" t="str" cm="1">
        <f t="array" ref="AB1339">_xlfn.IFS(Z1339=0,"",Z1339&gt;2.9,0,Z1339&gt;2.4,0.25,Z1339&gt;1.9,0.5,Z1339&gt;1.5,0.75,Z1339&lt;1.6,1)</f>
        <v/>
      </c>
      <c r="AD1339" s="192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92">
        <f t="shared" si="102"/>
        <v>0</v>
      </c>
      <c r="U1340" s="91">
        <f t="shared" si="106"/>
        <v>0</v>
      </c>
      <c r="V1340" s="91">
        <f t="shared" si="106"/>
        <v>0</v>
      </c>
      <c r="W1340" s="91">
        <f t="shared" si="106"/>
        <v>0</v>
      </c>
      <c r="X1340" s="91" t="str" cm="1">
        <f t="array" ref="X1340">IFERROR(_xlfn.IFS(W1340="E",1,W1340="G/2",$I$3/2,W1340="G/5",$I$3/5,W1340="G/10",$I$3/10,W1340="i",$I$3),"")</f>
        <v/>
      </c>
      <c r="Y1340" s="189">
        <f t="shared" si="103"/>
        <v>0</v>
      </c>
      <c r="Z1340" s="101">
        <f t="shared" si="104"/>
        <v>0</v>
      </c>
      <c r="AA1340" s="163" t="str">
        <f t="shared" si="105"/>
        <v/>
      </c>
      <c r="AB1340" s="190" t="str" cm="1">
        <f t="array" ref="AB1340">_xlfn.IFS(Z1340=0,"",Z1340&gt;2.9,0,Z1340&gt;2.4,0.25,Z1340&gt;1.9,0.5,Z1340&gt;1.5,0.75,Z1340&lt;1.6,1)</f>
        <v/>
      </c>
      <c r="AD1340" s="192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92">
        <f t="shared" si="102"/>
        <v>0</v>
      </c>
      <c r="U1341" s="91">
        <f t="shared" si="106"/>
        <v>0</v>
      </c>
      <c r="V1341" s="91">
        <f t="shared" si="106"/>
        <v>0</v>
      </c>
      <c r="W1341" s="91">
        <f t="shared" si="106"/>
        <v>0</v>
      </c>
      <c r="X1341" s="91" t="str" cm="1">
        <f t="array" ref="X1341">IFERROR(_xlfn.IFS(W1341="E",1,W1341="G/2",$I$3/2,W1341="G/5",$I$3/5,W1341="G/10",$I$3/10,W1341="i",$I$3),"")</f>
        <v/>
      </c>
      <c r="Y1341" s="189">
        <f t="shared" si="103"/>
        <v>0</v>
      </c>
      <c r="Z1341" s="101">
        <f t="shared" si="104"/>
        <v>0</v>
      </c>
      <c r="AA1341" s="163" t="str">
        <f t="shared" si="105"/>
        <v/>
      </c>
      <c r="AB1341" s="190" t="str" cm="1">
        <f t="array" ref="AB1341">_xlfn.IFS(Z1341=0,"",Z1341&gt;2.9,0,Z1341&gt;2.4,0.25,Z1341&gt;1.9,0.5,Z1341&gt;1.5,0.75,Z1341&lt;1.6,1)</f>
        <v/>
      </c>
      <c r="AD1341" s="192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92">
        <f t="shared" si="102"/>
        <v>0</v>
      </c>
      <c r="U1342" s="91">
        <f t="shared" si="106"/>
        <v>0</v>
      </c>
      <c r="V1342" s="91">
        <f t="shared" si="106"/>
        <v>0</v>
      </c>
      <c r="W1342" s="91">
        <f t="shared" si="106"/>
        <v>0</v>
      </c>
      <c r="X1342" s="91" t="str" cm="1">
        <f t="array" ref="X1342">IFERROR(_xlfn.IFS(W1342="E",1,W1342="G/2",$I$3/2,W1342="G/5",$I$3/5,W1342="G/10",$I$3/10,W1342="i",$I$3),"")</f>
        <v/>
      </c>
      <c r="Y1342" s="189">
        <f t="shared" si="103"/>
        <v>0</v>
      </c>
      <c r="Z1342" s="101">
        <f t="shared" si="104"/>
        <v>0</v>
      </c>
      <c r="AA1342" s="163" t="str">
        <f t="shared" si="105"/>
        <v/>
      </c>
      <c r="AB1342" s="190" t="str" cm="1">
        <f t="array" ref="AB1342">_xlfn.IFS(Z1342=0,"",Z1342&gt;2.9,0,Z1342&gt;2.4,0.25,Z1342&gt;1.9,0.5,Z1342&gt;1.5,0.75,Z1342&lt;1.6,1)</f>
        <v/>
      </c>
      <c r="AD1342" s="192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92">
        <f t="shared" si="102"/>
        <v>0</v>
      </c>
      <c r="U1343" s="91">
        <f t="shared" si="106"/>
        <v>0</v>
      </c>
      <c r="V1343" s="91">
        <f t="shared" si="106"/>
        <v>0</v>
      </c>
      <c r="W1343" s="91">
        <f t="shared" si="106"/>
        <v>0</v>
      </c>
      <c r="X1343" s="91" t="str" cm="1">
        <f t="array" ref="X1343">IFERROR(_xlfn.IFS(W1343="E",1,W1343="G/2",$I$3/2,W1343="G/5",$I$3/5,W1343="G/10",$I$3/10,W1343="i",$I$3),"")</f>
        <v/>
      </c>
      <c r="Y1343" s="189">
        <f t="shared" si="103"/>
        <v>0</v>
      </c>
      <c r="Z1343" s="101">
        <f t="shared" si="104"/>
        <v>0</v>
      </c>
      <c r="AA1343" s="163" t="str">
        <f t="shared" si="105"/>
        <v/>
      </c>
      <c r="AB1343" s="190" t="str" cm="1">
        <f t="array" ref="AB1343">_xlfn.IFS(Z1343=0,"",Z1343&gt;2.9,0,Z1343&gt;2.4,0.25,Z1343&gt;1.9,0.5,Z1343&gt;1.5,0.75,Z1343&lt;1.6,1)</f>
        <v/>
      </c>
      <c r="AD1343" s="192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92">
        <f t="shared" si="102"/>
        <v>0</v>
      </c>
      <c r="U1344" s="91">
        <f t="shared" si="106"/>
        <v>0</v>
      </c>
      <c r="V1344" s="91">
        <f t="shared" si="106"/>
        <v>0</v>
      </c>
      <c r="W1344" s="91">
        <f t="shared" si="106"/>
        <v>0</v>
      </c>
      <c r="X1344" s="91" t="str" cm="1">
        <f t="array" ref="X1344">IFERROR(_xlfn.IFS(W1344="E",1,W1344="G/2",$I$3/2,W1344="G/5",$I$3/5,W1344="G/10",$I$3/10,W1344="i",$I$3),"")</f>
        <v/>
      </c>
      <c r="Y1344" s="189">
        <f t="shared" si="103"/>
        <v>0</v>
      </c>
      <c r="Z1344" s="101">
        <f t="shared" si="104"/>
        <v>0</v>
      </c>
      <c r="AA1344" s="163" t="str">
        <f t="shared" si="105"/>
        <v/>
      </c>
      <c r="AB1344" s="190" t="str" cm="1">
        <f t="array" ref="AB1344">_xlfn.IFS(Z1344=0,"",Z1344&gt;2.9,0,Z1344&gt;2.4,0.25,Z1344&gt;1.9,0.5,Z1344&gt;1.5,0.75,Z1344&lt;1.6,1)</f>
        <v/>
      </c>
      <c r="AD1344" s="192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92">
        <f t="shared" si="102"/>
        <v>0</v>
      </c>
      <c r="U1345" s="91">
        <f t="shared" si="106"/>
        <v>0</v>
      </c>
      <c r="V1345" s="91">
        <f t="shared" si="106"/>
        <v>0</v>
      </c>
      <c r="W1345" s="91">
        <f t="shared" si="106"/>
        <v>0</v>
      </c>
      <c r="X1345" s="91" t="str" cm="1">
        <f t="array" ref="X1345">IFERROR(_xlfn.IFS(W1345="E",1,W1345="G/2",$I$3/2,W1345="G/5",$I$3/5,W1345="G/10",$I$3/10,W1345="i",$I$3),"")</f>
        <v/>
      </c>
      <c r="Y1345" s="189">
        <f t="shared" si="103"/>
        <v>0</v>
      </c>
      <c r="Z1345" s="101">
        <f t="shared" si="104"/>
        <v>0</v>
      </c>
      <c r="AA1345" s="163" t="str">
        <f t="shared" si="105"/>
        <v/>
      </c>
      <c r="AB1345" s="190" t="str" cm="1">
        <f t="array" ref="AB1345">_xlfn.IFS(Z1345=0,"",Z1345&gt;2.9,0,Z1345&gt;2.4,0.25,Z1345&gt;1.9,0.5,Z1345&gt;1.5,0.75,Z1345&lt;1.6,1)</f>
        <v/>
      </c>
      <c r="AD1345" s="192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92">
        <f t="shared" si="102"/>
        <v>0</v>
      </c>
      <c r="U1346" s="91">
        <f t="shared" si="106"/>
        <v>0</v>
      </c>
      <c r="V1346" s="91">
        <f t="shared" si="106"/>
        <v>0</v>
      </c>
      <c r="W1346" s="91">
        <f t="shared" si="106"/>
        <v>0</v>
      </c>
      <c r="X1346" s="91" t="str" cm="1">
        <f t="array" ref="X1346">IFERROR(_xlfn.IFS(W1346="E",1,W1346="G/2",$I$3/2,W1346="G/5",$I$3/5,W1346="G/10",$I$3/10,W1346="i",$I$3),"")</f>
        <v/>
      </c>
      <c r="Y1346" s="189">
        <f t="shared" si="103"/>
        <v>0</v>
      </c>
      <c r="Z1346" s="101">
        <f t="shared" si="104"/>
        <v>0</v>
      </c>
      <c r="AA1346" s="163" t="str">
        <f t="shared" si="105"/>
        <v/>
      </c>
      <c r="AB1346" s="190" t="str" cm="1">
        <f t="array" ref="AB1346">_xlfn.IFS(Z1346=0,"",Z1346&gt;2.9,0,Z1346&gt;2.4,0.25,Z1346&gt;1.9,0.5,Z1346&gt;1.5,0.75,Z1346&lt;1.6,1)</f>
        <v/>
      </c>
      <c r="AD1346" s="192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92">
        <f t="shared" si="102"/>
        <v>0</v>
      </c>
      <c r="U1347" s="91">
        <f t="shared" si="106"/>
        <v>0</v>
      </c>
      <c r="V1347" s="91">
        <f t="shared" si="106"/>
        <v>0</v>
      </c>
      <c r="W1347" s="91">
        <f t="shared" si="106"/>
        <v>0</v>
      </c>
      <c r="X1347" s="91" t="str" cm="1">
        <f t="array" ref="X1347">IFERROR(_xlfn.IFS(W1347="E",1,W1347="G/2",$I$3/2,W1347="G/5",$I$3/5,W1347="G/10",$I$3/10,W1347="i",$I$3),"")</f>
        <v/>
      </c>
      <c r="Y1347" s="189">
        <f t="shared" si="103"/>
        <v>0</v>
      </c>
      <c r="Z1347" s="101">
        <f t="shared" si="104"/>
        <v>0</v>
      </c>
      <c r="AA1347" s="163" t="str">
        <f t="shared" si="105"/>
        <v/>
      </c>
      <c r="AB1347" s="190" t="str" cm="1">
        <f t="array" ref="AB1347">_xlfn.IFS(Z1347=0,"",Z1347&gt;2.9,0,Z1347&gt;2.4,0.25,Z1347&gt;1.9,0.5,Z1347&gt;1.5,0.75,Z1347&lt;1.6,1)</f>
        <v/>
      </c>
      <c r="AD1347" s="192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92">
        <f t="shared" si="102"/>
        <v>0</v>
      </c>
      <c r="U1348" s="91">
        <f t="shared" si="106"/>
        <v>0</v>
      </c>
      <c r="V1348" s="91">
        <f t="shared" si="106"/>
        <v>0</v>
      </c>
      <c r="W1348" s="91">
        <f t="shared" si="106"/>
        <v>0</v>
      </c>
      <c r="X1348" s="91" t="str" cm="1">
        <f t="array" ref="X1348">IFERROR(_xlfn.IFS(W1348="E",1,W1348="G/2",$I$3/2,W1348="G/5",$I$3/5,W1348="G/10",$I$3/10,W1348="i",$I$3),"")</f>
        <v/>
      </c>
      <c r="Y1348" s="189">
        <f t="shared" si="103"/>
        <v>0</v>
      </c>
      <c r="Z1348" s="101">
        <f t="shared" si="104"/>
        <v>0</v>
      </c>
      <c r="AA1348" s="163" t="str">
        <f t="shared" si="105"/>
        <v/>
      </c>
      <c r="AB1348" s="190" t="str" cm="1">
        <f t="array" ref="AB1348">_xlfn.IFS(Z1348=0,"",Z1348&gt;2.9,0,Z1348&gt;2.4,0.25,Z1348&gt;1.9,0.5,Z1348&gt;1.5,0.75,Z1348&lt;1.6,1)</f>
        <v/>
      </c>
      <c r="AD1348" s="192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92">
        <f t="shared" si="102"/>
        <v>0</v>
      </c>
      <c r="U1349" s="91">
        <f t="shared" si="106"/>
        <v>0</v>
      </c>
      <c r="V1349" s="91">
        <f t="shared" si="106"/>
        <v>0</v>
      </c>
      <c r="W1349" s="91">
        <f t="shared" si="106"/>
        <v>0</v>
      </c>
      <c r="X1349" s="91" t="str" cm="1">
        <f t="array" ref="X1349">IFERROR(_xlfn.IFS(W1349="E",1,W1349="G/2",$I$3/2,W1349="G/5",$I$3/5,W1349="G/10",$I$3/10,W1349="i",$I$3),"")</f>
        <v/>
      </c>
      <c r="Y1349" s="189">
        <f t="shared" si="103"/>
        <v>0</v>
      </c>
      <c r="Z1349" s="101">
        <f t="shared" si="104"/>
        <v>0</v>
      </c>
      <c r="AA1349" s="163" t="str">
        <f t="shared" si="105"/>
        <v/>
      </c>
      <c r="AB1349" s="190" t="str" cm="1">
        <f t="array" ref="AB1349">_xlfn.IFS(Z1349=0,"",Z1349&gt;2.9,0,Z1349&gt;2.4,0.25,Z1349&gt;1.9,0.5,Z1349&gt;1.5,0.75,Z1349&lt;1.6,1)</f>
        <v/>
      </c>
      <c r="AD1349" s="192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92">
        <f t="shared" si="102"/>
        <v>0</v>
      </c>
      <c r="U1350" s="91">
        <f t="shared" si="106"/>
        <v>0</v>
      </c>
      <c r="V1350" s="91">
        <f t="shared" si="106"/>
        <v>0</v>
      </c>
      <c r="W1350" s="91">
        <f t="shared" si="106"/>
        <v>0</v>
      </c>
      <c r="X1350" s="91" t="str" cm="1">
        <f t="array" ref="X1350">IFERROR(_xlfn.IFS(W1350="E",1,W1350="G/2",$I$3/2,W1350="G/5",$I$3/5,W1350="G/10",$I$3/10,W1350="i",$I$3),"")</f>
        <v/>
      </c>
      <c r="Y1350" s="189">
        <f t="shared" si="103"/>
        <v>0</v>
      </c>
      <c r="Z1350" s="101">
        <f t="shared" si="104"/>
        <v>0</v>
      </c>
      <c r="AA1350" s="163" t="str">
        <f t="shared" si="105"/>
        <v/>
      </c>
      <c r="AB1350" s="190" t="str" cm="1">
        <f t="array" ref="AB1350">_xlfn.IFS(Z1350=0,"",Z1350&gt;2.9,0,Z1350&gt;2.4,0.25,Z1350&gt;1.9,0.5,Z1350&gt;1.5,0.75,Z1350&lt;1.6,1)</f>
        <v/>
      </c>
      <c r="AD1350" s="192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92">
        <f t="shared" si="102"/>
        <v>0</v>
      </c>
      <c r="U1351" s="91">
        <f t="shared" si="106"/>
        <v>0</v>
      </c>
      <c r="V1351" s="91">
        <f t="shared" si="106"/>
        <v>0</v>
      </c>
      <c r="W1351" s="91">
        <f t="shared" si="106"/>
        <v>0</v>
      </c>
      <c r="X1351" s="91" t="str" cm="1">
        <f t="array" ref="X1351">IFERROR(_xlfn.IFS(W1351="E",1,W1351="G/2",$I$3/2,W1351="G/5",$I$3/5,W1351="G/10",$I$3/10,W1351="i",$I$3),"")</f>
        <v/>
      </c>
      <c r="Y1351" s="189">
        <f t="shared" si="103"/>
        <v>0</v>
      </c>
      <c r="Z1351" s="101">
        <f t="shared" si="104"/>
        <v>0</v>
      </c>
      <c r="AA1351" s="163" t="str">
        <f t="shared" si="105"/>
        <v/>
      </c>
      <c r="AB1351" s="190" t="str" cm="1">
        <f t="array" ref="AB1351">_xlfn.IFS(Z1351=0,"",Z1351&gt;2.9,0,Z1351&gt;2.4,0.25,Z1351&gt;1.9,0.5,Z1351&gt;1.5,0.75,Z1351&lt;1.6,1)</f>
        <v/>
      </c>
      <c r="AD1351" s="192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92">
        <f t="shared" si="102"/>
        <v>0</v>
      </c>
      <c r="U1352" s="91">
        <f t="shared" si="106"/>
        <v>0</v>
      </c>
      <c r="V1352" s="91">
        <f t="shared" si="106"/>
        <v>0</v>
      </c>
      <c r="W1352" s="91">
        <f t="shared" si="106"/>
        <v>0</v>
      </c>
      <c r="X1352" s="91" t="str" cm="1">
        <f t="array" ref="X1352">IFERROR(_xlfn.IFS(W1352="E",1,W1352="G/2",$I$3/2,W1352="G/5",$I$3/5,W1352="G/10",$I$3/10,W1352="i",$I$3),"")</f>
        <v/>
      </c>
      <c r="Y1352" s="189">
        <f t="shared" si="103"/>
        <v>0</v>
      </c>
      <c r="Z1352" s="101">
        <f t="shared" si="104"/>
        <v>0</v>
      </c>
      <c r="AA1352" s="163" t="str">
        <f t="shared" si="105"/>
        <v/>
      </c>
      <c r="AB1352" s="190" t="str" cm="1">
        <f t="array" ref="AB1352">_xlfn.IFS(Z1352=0,"",Z1352&gt;2.9,0,Z1352&gt;2.4,0.25,Z1352&gt;1.9,0.5,Z1352&gt;1.5,0.75,Z1352&lt;1.6,1)</f>
        <v/>
      </c>
      <c r="AD1352" s="192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92">
        <f t="shared" si="102"/>
        <v>0</v>
      </c>
      <c r="U1353" s="91">
        <f t="shared" si="106"/>
        <v>0</v>
      </c>
      <c r="V1353" s="91">
        <f t="shared" si="106"/>
        <v>0</v>
      </c>
      <c r="W1353" s="91">
        <f t="shared" si="106"/>
        <v>0</v>
      </c>
      <c r="X1353" s="91" t="str" cm="1">
        <f t="array" ref="X1353">IFERROR(_xlfn.IFS(W1353="E",1,W1353="G/2",$I$3/2,W1353="G/5",$I$3/5,W1353="G/10",$I$3/10,W1353="i",$I$3),"")</f>
        <v/>
      </c>
      <c r="Y1353" s="189">
        <f t="shared" si="103"/>
        <v>0</v>
      </c>
      <c r="Z1353" s="101">
        <f t="shared" si="104"/>
        <v>0</v>
      </c>
      <c r="AA1353" s="163" t="str">
        <f t="shared" si="105"/>
        <v/>
      </c>
      <c r="AB1353" s="190" t="str" cm="1">
        <f t="array" ref="AB1353">_xlfn.IFS(Z1353=0,"",Z1353&gt;2.9,0,Z1353&gt;2.4,0.25,Z1353&gt;1.9,0.5,Z1353&gt;1.5,0.75,Z1353&lt;1.6,1)</f>
        <v/>
      </c>
      <c r="AD1353" s="192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92">
        <f t="shared" si="102"/>
        <v>0</v>
      </c>
      <c r="U1354" s="91">
        <f t="shared" si="106"/>
        <v>0</v>
      </c>
      <c r="V1354" s="91">
        <f t="shared" si="106"/>
        <v>0</v>
      </c>
      <c r="W1354" s="91">
        <f t="shared" si="106"/>
        <v>0</v>
      </c>
      <c r="X1354" s="91" t="str" cm="1">
        <f t="array" ref="X1354">IFERROR(_xlfn.IFS(W1354="E",1,W1354="G/2",$I$3/2,W1354="G/5",$I$3/5,W1354="G/10",$I$3/10,W1354="i",$I$3),"")</f>
        <v/>
      </c>
      <c r="Y1354" s="189">
        <f t="shared" si="103"/>
        <v>0</v>
      </c>
      <c r="Z1354" s="101">
        <f t="shared" si="104"/>
        <v>0</v>
      </c>
      <c r="AA1354" s="163" t="str">
        <f t="shared" si="105"/>
        <v/>
      </c>
      <c r="AB1354" s="190" t="str" cm="1">
        <f t="array" ref="AB1354">_xlfn.IFS(Z1354=0,"",Z1354&gt;2.9,0,Z1354&gt;2.4,0.25,Z1354&gt;1.9,0.5,Z1354&gt;1.5,0.75,Z1354&lt;1.6,1)</f>
        <v/>
      </c>
      <c r="AD1354" s="192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92">
        <f t="shared" si="102"/>
        <v>0</v>
      </c>
      <c r="U1355" s="91">
        <f t="shared" si="106"/>
        <v>0</v>
      </c>
      <c r="V1355" s="91">
        <f t="shared" si="106"/>
        <v>0</v>
      </c>
      <c r="W1355" s="91">
        <f t="shared" si="106"/>
        <v>0</v>
      </c>
      <c r="X1355" s="91" t="str" cm="1">
        <f t="array" ref="X1355">IFERROR(_xlfn.IFS(W1355="E",1,W1355="G/2",$I$3/2,W1355="G/5",$I$3/5,W1355="G/10",$I$3/10,W1355="i",$I$3),"")</f>
        <v/>
      </c>
      <c r="Y1355" s="189">
        <f t="shared" si="103"/>
        <v>0</v>
      </c>
      <c r="Z1355" s="101">
        <f t="shared" si="104"/>
        <v>0</v>
      </c>
      <c r="AA1355" s="163" t="str">
        <f t="shared" si="105"/>
        <v/>
      </c>
      <c r="AB1355" s="190" t="str" cm="1">
        <f t="array" ref="AB1355">_xlfn.IFS(Z1355=0,"",Z1355&gt;2.9,0,Z1355&gt;2.4,0.25,Z1355&gt;1.9,0.5,Z1355&gt;1.5,0.75,Z1355&lt;1.6,1)</f>
        <v/>
      </c>
      <c r="AD1355" s="192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92">
        <f t="shared" ref="S1356:S1419" si="107">IFERROR(A1356,"")</f>
        <v>0</v>
      </c>
      <c r="U1356" s="91">
        <f t="shared" si="106"/>
        <v>0</v>
      </c>
      <c r="V1356" s="91">
        <f t="shared" si="106"/>
        <v>0</v>
      </c>
      <c r="W1356" s="91">
        <f t="shared" si="106"/>
        <v>0</v>
      </c>
      <c r="X1356" s="91" t="str" cm="1">
        <f t="array" ref="X1356">IFERROR(_xlfn.IFS(W1356="E",1,W1356="G/2",$I$3/2,W1356="G/5",$I$3/5,W1356="G/10",$I$3/10,W1356="i",$I$3),"")</f>
        <v/>
      </c>
      <c r="Y1356" s="189">
        <f t="shared" ref="Y1356:Y1419" si="108">IFERROR(H1356,"")</f>
        <v>0</v>
      </c>
      <c r="Z1356" s="101">
        <f t="shared" ref="Z1356:Z1419" si="109">IFERROR(Y1356/X1356,0)</f>
        <v>0</v>
      </c>
      <c r="AA1356" s="163" t="str">
        <f t="shared" si="105"/>
        <v/>
      </c>
      <c r="AB1356" s="190" t="str" cm="1">
        <f t="array" ref="AB1356">_xlfn.IFS(Z1356=0,"",Z1356&gt;2.9,0,Z1356&gt;2.4,0.25,Z1356&gt;1.9,0.5,Z1356&gt;1.5,0.75,Z1356&lt;1.6,1)</f>
        <v/>
      </c>
      <c r="AD1356" s="192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92">
        <f t="shared" si="107"/>
        <v>0</v>
      </c>
      <c r="U1357" s="91">
        <f t="shared" si="106"/>
        <v>0</v>
      </c>
      <c r="V1357" s="91">
        <f t="shared" si="106"/>
        <v>0</v>
      </c>
      <c r="W1357" s="91">
        <f t="shared" si="106"/>
        <v>0</v>
      </c>
      <c r="X1357" s="91" t="str" cm="1">
        <f t="array" ref="X1357">IFERROR(_xlfn.IFS(W1357="E",1,W1357="G/2",$I$3/2,W1357="G/5",$I$3/5,W1357="G/10",$I$3/10,W1357="i",$I$3),"")</f>
        <v/>
      </c>
      <c r="Y1357" s="189">
        <f t="shared" si="108"/>
        <v>0</v>
      </c>
      <c r="Z1357" s="101">
        <f t="shared" si="109"/>
        <v>0</v>
      </c>
      <c r="AA1357" s="163" t="str">
        <f t="shared" si="105"/>
        <v/>
      </c>
      <c r="AB1357" s="190" t="str" cm="1">
        <f t="array" ref="AB1357">_xlfn.IFS(Z1357=0,"",Z1357&gt;2.9,0,Z1357&gt;2.4,0.25,Z1357&gt;1.9,0.5,Z1357&gt;1.5,0.75,Z1357&lt;1.6,1)</f>
        <v/>
      </c>
      <c r="AD1357" s="192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92">
        <f t="shared" si="107"/>
        <v>0</v>
      </c>
      <c r="U1358" s="91">
        <f t="shared" si="106"/>
        <v>0</v>
      </c>
      <c r="V1358" s="91">
        <f t="shared" si="106"/>
        <v>0</v>
      </c>
      <c r="W1358" s="91">
        <f t="shared" si="106"/>
        <v>0</v>
      </c>
      <c r="X1358" s="91" t="str" cm="1">
        <f t="array" ref="X1358">IFERROR(_xlfn.IFS(W1358="E",1,W1358="G/2",$I$3/2,W1358="G/5",$I$3/5,W1358="G/10",$I$3/10,W1358="i",$I$3),"")</f>
        <v/>
      </c>
      <c r="Y1358" s="189">
        <f t="shared" si="108"/>
        <v>0</v>
      </c>
      <c r="Z1358" s="101">
        <f t="shared" si="109"/>
        <v>0</v>
      </c>
      <c r="AA1358" s="163" t="str">
        <f t="shared" si="105"/>
        <v/>
      </c>
      <c r="AB1358" s="190" t="str" cm="1">
        <f t="array" ref="AB1358">_xlfn.IFS(Z1358=0,"",Z1358&gt;2.9,0,Z1358&gt;2.4,0.25,Z1358&gt;1.9,0.5,Z1358&gt;1.5,0.75,Z1358&lt;1.6,1)</f>
        <v/>
      </c>
      <c r="AD1358" s="192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92">
        <f t="shared" si="107"/>
        <v>0</v>
      </c>
      <c r="U1359" s="91">
        <f t="shared" si="106"/>
        <v>0</v>
      </c>
      <c r="V1359" s="91">
        <f t="shared" si="106"/>
        <v>0</v>
      </c>
      <c r="W1359" s="91">
        <f t="shared" si="106"/>
        <v>0</v>
      </c>
      <c r="X1359" s="91" t="str" cm="1">
        <f t="array" ref="X1359">IFERROR(_xlfn.IFS(W1359="E",1,W1359="G/2",$I$3/2,W1359="G/5",$I$3/5,W1359="G/10",$I$3/10,W1359="i",$I$3),"")</f>
        <v/>
      </c>
      <c r="Y1359" s="189">
        <f t="shared" si="108"/>
        <v>0</v>
      </c>
      <c r="Z1359" s="101">
        <f t="shared" si="109"/>
        <v>0</v>
      </c>
      <c r="AA1359" s="163" t="str">
        <f t="shared" si="105"/>
        <v/>
      </c>
      <c r="AB1359" s="190" t="str" cm="1">
        <f t="array" ref="AB1359">_xlfn.IFS(Z1359=0,"",Z1359&gt;2.9,0,Z1359&gt;2.4,0.25,Z1359&gt;1.9,0.5,Z1359&gt;1.5,0.75,Z1359&lt;1.6,1)</f>
        <v/>
      </c>
      <c r="AD1359" s="192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92">
        <f t="shared" si="107"/>
        <v>0</v>
      </c>
      <c r="U1360" s="91">
        <f t="shared" si="106"/>
        <v>0</v>
      </c>
      <c r="V1360" s="91">
        <f t="shared" si="106"/>
        <v>0</v>
      </c>
      <c r="W1360" s="91">
        <f t="shared" si="106"/>
        <v>0</v>
      </c>
      <c r="X1360" s="91" t="str" cm="1">
        <f t="array" ref="X1360">IFERROR(_xlfn.IFS(W1360="E",1,W1360="G/2",$I$3/2,W1360="G/5",$I$3/5,W1360="G/10",$I$3/10,W1360="i",$I$3),"")</f>
        <v/>
      </c>
      <c r="Y1360" s="189">
        <f t="shared" si="108"/>
        <v>0</v>
      </c>
      <c r="Z1360" s="101">
        <f t="shared" si="109"/>
        <v>0</v>
      </c>
      <c r="AA1360" s="163" t="str">
        <f t="shared" si="105"/>
        <v/>
      </c>
      <c r="AB1360" s="190" t="str" cm="1">
        <f t="array" ref="AB1360">_xlfn.IFS(Z1360=0,"",Z1360&gt;2.9,0,Z1360&gt;2.4,0.25,Z1360&gt;1.9,0.5,Z1360&gt;1.5,0.75,Z1360&lt;1.6,1)</f>
        <v/>
      </c>
      <c r="AD1360" s="192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92">
        <f t="shared" si="107"/>
        <v>0</v>
      </c>
      <c r="U1361" s="91">
        <f t="shared" si="106"/>
        <v>0</v>
      </c>
      <c r="V1361" s="91">
        <f t="shared" si="106"/>
        <v>0</v>
      </c>
      <c r="W1361" s="91">
        <f t="shared" si="106"/>
        <v>0</v>
      </c>
      <c r="X1361" s="91" t="str" cm="1">
        <f t="array" ref="X1361">IFERROR(_xlfn.IFS(W1361="E",1,W1361="G/2",$I$3/2,W1361="G/5",$I$3/5,W1361="G/10",$I$3/10,W1361="i",$I$3),"")</f>
        <v/>
      </c>
      <c r="Y1361" s="189">
        <f t="shared" si="108"/>
        <v>0</v>
      </c>
      <c r="Z1361" s="101">
        <f t="shared" si="109"/>
        <v>0</v>
      </c>
      <c r="AA1361" s="163" t="str">
        <f t="shared" si="105"/>
        <v/>
      </c>
      <c r="AB1361" s="190" t="str" cm="1">
        <f t="array" ref="AB1361">_xlfn.IFS(Z1361=0,"",Z1361&gt;2.9,0,Z1361&gt;2.4,0.25,Z1361&gt;1.9,0.5,Z1361&gt;1.5,0.75,Z1361&lt;1.6,1)</f>
        <v/>
      </c>
      <c r="AD1361" s="192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92">
        <f t="shared" si="107"/>
        <v>0</v>
      </c>
      <c r="U1362" s="91">
        <f t="shared" si="106"/>
        <v>0</v>
      </c>
      <c r="V1362" s="91">
        <f t="shared" si="106"/>
        <v>0</v>
      </c>
      <c r="W1362" s="91">
        <f t="shared" si="106"/>
        <v>0</v>
      </c>
      <c r="X1362" s="91" t="str" cm="1">
        <f t="array" ref="X1362">IFERROR(_xlfn.IFS(W1362="E",1,W1362="G/2",$I$3/2,W1362="G/5",$I$3/5,W1362="G/10",$I$3/10,W1362="i",$I$3),"")</f>
        <v/>
      </c>
      <c r="Y1362" s="189">
        <f t="shared" si="108"/>
        <v>0</v>
      </c>
      <c r="Z1362" s="101">
        <f t="shared" si="109"/>
        <v>0</v>
      </c>
      <c r="AA1362" s="163" t="str">
        <f t="shared" si="105"/>
        <v/>
      </c>
      <c r="AB1362" s="190" t="str" cm="1">
        <f t="array" ref="AB1362">_xlfn.IFS(Z1362=0,"",Z1362&gt;2.9,0,Z1362&gt;2.4,0.25,Z1362&gt;1.9,0.5,Z1362&gt;1.5,0.75,Z1362&lt;1.6,1)</f>
        <v/>
      </c>
      <c r="AD1362" s="192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92">
        <f t="shared" si="107"/>
        <v>0</v>
      </c>
      <c r="U1363" s="91">
        <f t="shared" si="106"/>
        <v>0</v>
      </c>
      <c r="V1363" s="91">
        <f t="shared" si="106"/>
        <v>0</v>
      </c>
      <c r="W1363" s="91">
        <f t="shared" si="106"/>
        <v>0</v>
      </c>
      <c r="X1363" s="91" t="str" cm="1">
        <f t="array" ref="X1363">IFERROR(_xlfn.IFS(W1363="E",1,W1363="G/2",$I$3/2,W1363="G/5",$I$3/5,W1363="G/10",$I$3/10,W1363="i",$I$3),"")</f>
        <v/>
      </c>
      <c r="Y1363" s="189">
        <f t="shared" si="108"/>
        <v>0</v>
      </c>
      <c r="Z1363" s="101">
        <f t="shared" si="109"/>
        <v>0</v>
      </c>
      <c r="AA1363" s="163" t="str">
        <f t="shared" si="105"/>
        <v/>
      </c>
      <c r="AB1363" s="190" t="str" cm="1">
        <f t="array" ref="AB1363">_xlfn.IFS(Z1363=0,"",Z1363&gt;2.9,0,Z1363&gt;2.4,0.25,Z1363&gt;1.9,0.5,Z1363&gt;1.5,0.75,Z1363&lt;1.6,1)</f>
        <v/>
      </c>
      <c r="AD1363" s="192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92">
        <f t="shared" si="107"/>
        <v>0</v>
      </c>
      <c r="U1364" s="91">
        <f t="shared" si="106"/>
        <v>0</v>
      </c>
      <c r="V1364" s="91">
        <f t="shared" si="106"/>
        <v>0</v>
      </c>
      <c r="W1364" s="91">
        <f t="shared" si="106"/>
        <v>0</v>
      </c>
      <c r="X1364" s="91" t="str" cm="1">
        <f t="array" ref="X1364">IFERROR(_xlfn.IFS(W1364="E",1,W1364="G/2",$I$3/2,W1364="G/5",$I$3/5,W1364="G/10",$I$3/10,W1364="i",$I$3),"")</f>
        <v/>
      </c>
      <c r="Y1364" s="189">
        <f t="shared" si="108"/>
        <v>0</v>
      </c>
      <c r="Z1364" s="101">
        <f t="shared" si="109"/>
        <v>0</v>
      </c>
      <c r="AA1364" s="163" t="str">
        <f t="shared" si="105"/>
        <v/>
      </c>
      <c r="AB1364" s="190" t="str" cm="1">
        <f t="array" ref="AB1364">_xlfn.IFS(Z1364=0,"",Z1364&gt;2.9,0,Z1364&gt;2.4,0.25,Z1364&gt;1.9,0.5,Z1364&gt;1.5,0.75,Z1364&lt;1.6,1)</f>
        <v/>
      </c>
      <c r="AD1364" s="192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92">
        <f t="shared" si="107"/>
        <v>0</v>
      </c>
      <c r="U1365" s="91">
        <f t="shared" si="106"/>
        <v>0</v>
      </c>
      <c r="V1365" s="91">
        <f t="shared" si="106"/>
        <v>0</v>
      </c>
      <c r="W1365" s="91">
        <f t="shared" si="106"/>
        <v>0</v>
      </c>
      <c r="X1365" s="91" t="str" cm="1">
        <f t="array" ref="X1365">IFERROR(_xlfn.IFS(W1365="E",1,W1365="G/2",$I$3/2,W1365="G/5",$I$3/5,W1365="G/10",$I$3/10,W1365="i",$I$3),"")</f>
        <v/>
      </c>
      <c r="Y1365" s="189">
        <f t="shared" si="108"/>
        <v>0</v>
      </c>
      <c r="Z1365" s="101">
        <f t="shared" si="109"/>
        <v>0</v>
      </c>
      <c r="AA1365" s="163" t="str">
        <f t="shared" ref="AA1365:AA1428" si="110">IFERROR(X1365*1.5,"")</f>
        <v/>
      </c>
      <c r="AB1365" s="190" t="str" cm="1">
        <f t="array" ref="AB1365">_xlfn.IFS(Z1365=0,"",Z1365&gt;2.9,0,Z1365&gt;2.4,0.25,Z1365&gt;1.9,0.5,Z1365&gt;1.5,0.75,Z1365&lt;1.6,1)</f>
        <v/>
      </c>
      <c r="AD1365" s="192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92">
        <f t="shared" si="107"/>
        <v>0</v>
      </c>
      <c r="U1366" s="91">
        <f t="shared" si="106"/>
        <v>0</v>
      </c>
      <c r="V1366" s="91">
        <f t="shared" si="106"/>
        <v>0</v>
      </c>
      <c r="W1366" s="91">
        <f t="shared" si="106"/>
        <v>0</v>
      </c>
      <c r="X1366" s="91" t="str" cm="1">
        <f t="array" ref="X1366">IFERROR(_xlfn.IFS(W1366="E",1,W1366="G/2",$I$3/2,W1366="G/5",$I$3/5,W1366="G/10",$I$3/10,W1366="i",$I$3),"")</f>
        <v/>
      </c>
      <c r="Y1366" s="189">
        <f t="shared" si="108"/>
        <v>0</v>
      </c>
      <c r="Z1366" s="101">
        <f t="shared" si="109"/>
        <v>0</v>
      </c>
      <c r="AA1366" s="163" t="str">
        <f t="shared" si="110"/>
        <v/>
      </c>
      <c r="AB1366" s="190" t="str" cm="1">
        <f t="array" ref="AB1366">_xlfn.IFS(Z1366=0,"",Z1366&gt;2.9,0,Z1366&gt;2.4,0.25,Z1366&gt;1.9,0.5,Z1366&gt;1.5,0.75,Z1366&lt;1.6,1)</f>
        <v/>
      </c>
      <c r="AD1366" s="192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92">
        <f t="shared" si="107"/>
        <v>0</v>
      </c>
      <c r="U1367" s="91">
        <f t="shared" si="106"/>
        <v>0</v>
      </c>
      <c r="V1367" s="91">
        <f t="shared" si="106"/>
        <v>0</v>
      </c>
      <c r="W1367" s="91">
        <f t="shared" si="106"/>
        <v>0</v>
      </c>
      <c r="X1367" s="91" t="str" cm="1">
        <f t="array" ref="X1367">IFERROR(_xlfn.IFS(W1367="E",1,W1367="G/2",$I$3/2,W1367="G/5",$I$3/5,W1367="G/10",$I$3/10,W1367="i",$I$3),"")</f>
        <v/>
      </c>
      <c r="Y1367" s="189">
        <f t="shared" si="108"/>
        <v>0</v>
      </c>
      <c r="Z1367" s="101">
        <f t="shared" si="109"/>
        <v>0</v>
      </c>
      <c r="AA1367" s="163" t="str">
        <f t="shared" si="110"/>
        <v/>
      </c>
      <c r="AB1367" s="190" t="str" cm="1">
        <f t="array" ref="AB1367">_xlfn.IFS(Z1367=0,"",Z1367&gt;2.9,0,Z1367&gt;2.4,0.25,Z1367&gt;1.9,0.5,Z1367&gt;1.5,0.75,Z1367&lt;1.6,1)</f>
        <v/>
      </c>
      <c r="AD1367" s="192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92">
        <f t="shared" si="107"/>
        <v>0</v>
      </c>
      <c r="U1368" s="91">
        <f t="shared" si="106"/>
        <v>0</v>
      </c>
      <c r="V1368" s="91">
        <f t="shared" si="106"/>
        <v>0</v>
      </c>
      <c r="W1368" s="91">
        <f t="shared" si="106"/>
        <v>0</v>
      </c>
      <c r="X1368" s="91" t="str" cm="1">
        <f t="array" ref="X1368">IFERROR(_xlfn.IFS(W1368="E",1,W1368="G/2",$I$3/2,W1368="G/5",$I$3/5,W1368="G/10",$I$3/10,W1368="i",$I$3),"")</f>
        <v/>
      </c>
      <c r="Y1368" s="189">
        <f t="shared" si="108"/>
        <v>0</v>
      </c>
      <c r="Z1368" s="101">
        <f t="shared" si="109"/>
        <v>0</v>
      </c>
      <c r="AA1368" s="163" t="str">
        <f t="shared" si="110"/>
        <v/>
      </c>
      <c r="AB1368" s="190" t="str" cm="1">
        <f t="array" ref="AB1368">_xlfn.IFS(Z1368=0,"",Z1368&gt;2.9,0,Z1368&gt;2.4,0.25,Z1368&gt;1.9,0.5,Z1368&gt;1.5,0.75,Z1368&lt;1.6,1)</f>
        <v/>
      </c>
      <c r="AD1368" s="192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92">
        <f t="shared" si="107"/>
        <v>0</v>
      </c>
      <c r="U1369" s="91">
        <f t="shared" si="106"/>
        <v>0</v>
      </c>
      <c r="V1369" s="91">
        <f t="shared" si="106"/>
        <v>0</v>
      </c>
      <c r="W1369" s="91">
        <f t="shared" si="106"/>
        <v>0</v>
      </c>
      <c r="X1369" s="91" t="str" cm="1">
        <f t="array" ref="X1369">IFERROR(_xlfn.IFS(W1369="E",1,W1369="G/2",$I$3/2,W1369="G/5",$I$3/5,W1369="G/10",$I$3/10,W1369="i",$I$3),"")</f>
        <v/>
      </c>
      <c r="Y1369" s="189">
        <f t="shared" si="108"/>
        <v>0</v>
      </c>
      <c r="Z1369" s="101">
        <f t="shared" si="109"/>
        <v>0</v>
      </c>
      <c r="AA1369" s="163" t="str">
        <f t="shared" si="110"/>
        <v/>
      </c>
      <c r="AB1369" s="190" t="str" cm="1">
        <f t="array" ref="AB1369">_xlfn.IFS(Z1369=0,"",Z1369&gt;2.9,0,Z1369&gt;2.4,0.25,Z1369&gt;1.9,0.5,Z1369&gt;1.5,0.75,Z1369&lt;1.6,1)</f>
        <v/>
      </c>
      <c r="AD1369" s="192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92">
        <f t="shared" si="107"/>
        <v>0</v>
      </c>
      <c r="U1370" s="91">
        <f t="shared" si="106"/>
        <v>0</v>
      </c>
      <c r="V1370" s="91">
        <f t="shared" si="106"/>
        <v>0</v>
      </c>
      <c r="W1370" s="91">
        <f t="shared" si="106"/>
        <v>0</v>
      </c>
      <c r="X1370" s="91" t="str" cm="1">
        <f t="array" ref="X1370">IFERROR(_xlfn.IFS(W1370="E",1,W1370="G/2",$I$3/2,W1370="G/5",$I$3/5,W1370="G/10",$I$3/10,W1370="i",$I$3),"")</f>
        <v/>
      </c>
      <c r="Y1370" s="189">
        <f t="shared" si="108"/>
        <v>0</v>
      </c>
      <c r="Z1370" s="101">
        <f t="shared" si="109"/>
        <v>0</v>
      </c>
      <c r="AA1370" s="163" t="str">
        <f t="shared" si="110"/>
        <v/>
      </c>
      <c r="AB1370" s="190" t="str" cm="1">
        <f t="array" ref="AB1370">_xlfn.IFS(Z1370=0,"",Z1370&gt;2.9,0,Z1370&gt;2.4,0.25,Z1370&gt;1.9,0.5,Z1370&gt;1.5,0.75,Z1370&lt;1.6,1)</f>
        <v/>
      </c>
      <c r="AD1370" s="192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92">
        <f t="shared" si="107"/>
        <v>0</v>
      </c>
      <c r="U1371" s="91">
        <f t="shared" si="106"/>
        <v>0</v>
      </c>
      <c r="V1371" s="91">
        <f t="shared" si="106"/>
        <v>0</v>
      </c>
      <c r="W1371" s="91">
        <f t="shared" si="106"/>
        <v>0</v>
      </c>
      <c r="X1371" s="91" t="str" cm="1">
        <f t="array" ref="X1371">IFERROR(_xlfn.IFS(W1371="E",1,W1371="G/2",$I$3/2,W1371="G/5",$I$3/5,W1371="G/10",$I$3/10,W1371="i",$I$3),"")</f>
        <v/>
      </c>
      <c r="Y1371" s="189">
        <f t="shared" si="108"/>
        <v>0</v>
      </c>
      <c r="Z1371" s="101">
        <f t="shared" si="109"/>
        <v>0</v>
      </c>
      <c r="AA1371" s="163" t="str">
        <f t="shared" si="110"/>
        <v/>
      </c>
      <c r="AB1371" s="190" t="str" cm="1">
        <f t="array" ref="AB1371">_xlfn.IFS(Z1371=0,"",Z1371&gt;2.9,0,Z1371&gt;2.4,0.25,Z1371&gt;1.9,0.5,Z1371&gt;1.5,0.75,Z1371&lt;1.6,1)</f>
        <v/>
      </c>
      <c r="AD1371" s="192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92">
        <f t="shared" si="107"/>
        <v>0</v>
      </c>
      <c r="U1372" s="91">
        <f t="shared" si="106"/>
        <v>0</v>
      </c>
      <c r="V1372" s="91">
        <f t="shared" si="106"/>
        <v>0</v>
      </c>
      <c r="W1372" s="91">
        <f t="shared" si="106"/>
        <v>0</v>
      </c>
      <c r="X1372" s="91" t="str" cm="1">
        <f t="array" ref="X1372">IFERROR(_xlfn.IFS(W1372="E",1,W1372="G/2",$I$3/2,W1372="G/5",$I$3/5,W1372="G/10",$I$3/10,W1372="i",$I$3),"")</f>
        <v/>
      </c>
      <c r="Y1372" s="189">
        <f t="shared" si="108"/>
        <v>0</v>
      </c>
      <c r="Z1372" s="101">
        <f t="shared" si="109"/>
        <v>0</v>
      </c>
      <c r="AA1372" s="163" t="str">
        <f t="shared" si="110"/>
        <v/>
      </c>
      <c r="AB1372" s="190" t="str" cm="1">
        <f t="array" ref="AB1372">_xlfn.IFS(Z1372=0,"",Z1372&gt;2.9,0,Z1372&gt;2.4,0.25,Z1372&gt;1.9,0.5,Z1372&gt;1.5,0.75,Z1372&lt;1.6,1)</f>
        <v/>
      </c>
      <c r="AD1372" s="192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92">
        <f t="shared" si="107"/>
        <v>0</v>
      </c>
      <c r="U1373" s="91">
        <f t="shared" si="106"/>
        <v>0</v>
      </c>
      <c r="V1373" s="91">
        <f t="shared" si="106"/>
        <v>0</v>
      </c>
      <c r="W1373" s="91">
        <f t="shared" si="106"/>
        <v>0</v>
      </c>
      <c r="X1373" s="91" t="str" cm="1">
        <f t="array" ref="X1373">IFERROR(_xlfn.IFS(W1373="E",1,W1373="G/2",$I$3/2,W1373="G/5",$I$3/5,W1373="G/10",$I$3/10,W1373="i",$I$3),"")</f>
        <v/>
      </c>
      <c r="Y1373" s="189">
        <f t="shared" si="108"/>
        <v>0</v>
      </c>
      <c r="Z1373" s="101">
        <f t="shared" si="109"/>
        <v>0</v>
      </c>
      <c r="AA1373" s="163" t="str">
        <f t="shared" si="110"/>
        <v/>
      </c>
      <c r="AB1373" s="190" t="str" cm="1">
        <f t="array" ref="AB1373">_xlfn.IFS(Z1373=0,"",Z1373&gt;2.9,0,Z1373&gt;2.4,0.25,Z1373&gt;1.9,0.5,Z1373&gt;1.5,0.75,Z1373&lt;1.6,1)</f>
        <v/>
      </c>
      <c r="AD1373" s="192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92">
        <f t="shared" si="107"/>
        <v>0</v>
      </c>
      <c r="U1374" s="91">
        <f t="shared" si="106"/>
        <v>0</v>
      </c>
      <c r="V1374" s="91">
        <f t="shared" si="106"/>
        <v>0</v>
      </c>
      <c r="W1374" s="91">
        <f t="shared" si="106"/>
        <v>0</v>
      </c>
      <c r="X1374" s="91" t="str" cm="1">
        <f t="array" ref="X1374">IFERROR(_xlfn.IFS(W1374="E",1,W1374="G/2",$I$3/2,W1374="G/5",$I$3/5,W1374="G/10",$I$3/10,W1374="i",$I$3),"")</f>
        <v/>
      </c>
      <c r="Y1374" s="189">
        <f t="shared" si="108"/>
        <v>0</v>
      </c>
      <c r="Z1374" s="101">
        <f t="shared" si="109"/>
        <v>0</v>
      </c>
      <c r="AA1374" s="163" t="str">
        <f t="shared" si="110"/>
        <v/>
      </c>
      <c r="AB1374" s="190" t="str" cm="1">
        <f t="array" ref="AB1374">_xlfn.IFS(Z1374=0,"",Z1374&gt;2.9,0,Z1374&gt;2.4,0.25,Z1374&gt;1.9,0.5,Z1374&gt;1.5,0.75,Z1374&lt;1.6,1)</f>
        <v/>
      </c>
      <c r="AD1374" s="192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92">
        <f t="shared" si="107"/>
        <v>0</v>
      </c>
      <c r="U1375" s="91">
        <f t="shared" si="106"/>
        <v>0</v>
      </c>
      <c r="V1375" s="91">
        <f t="shared" si="106"/>
        <v>0</v>
      </c>
      <c r="W1375" s="91">
        <f t="shared" si="106"/>
        <v>0</v>
      </c>
      <c r="X1375" s="91" t="str" cm="1">
        <f t="array" ref="X1375">IFERROR(_xlfn.IFS(W1375="E",1,W1375="G/2",$I$3/2,W1375="G/5",$I$3/5,W1375="G/10",$I$3/10,W1375="i",$I$3),"")</f>
        <v/>
      </c>
      <c r="Y1375" s="189">
        <f t="shared" si="108"/>
        <v>0</v>
      </c>
      <c r="Z1375" s="101">
        <f t="shared" si="109"/>
        <v>0</v>
      </c>
      <c r="AA1375" s="163" t="str">
        <f t="shared" si="110"/>
        <v/>
      </c>
      <c r="AB1375" s="190" t="str" cm="1">
        <f t="array" ref="AB1375">_xlfn.IFS(Z1375=0,"",Z1375&gt;2.9,0,Z1375&gt;2.4,0.25,Z1375&gt;1.9,0.5,Z1375&gt;1.5,0.75,Z1375&lt;1.6,1)</f>
        <v/>
      </c>
      <c r="AD1375" s="192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92">
        <f t="shared" si="107"/>
        <v>0</v>
      </c>
      <c r="U1376" s="91">
        <f t="shared" si="106"/>
        <v>0</v>
      </c>
      <c r="V1376" s="91">
        <f t="shared" si="106"/>
        <v>0</v>
      </c>
      <c r="W1376" s="91">
        <f t="shared" si="106"/>
        <v>0</v>
      </c>
      <c r="X1376" s="91" t="str" cm="1">
        <f t="array" ref="X1376">IFERROR(_xlfn.IFS(W1376="E",1,W1376="G/2",$I$3/2,W1376="G/5",$I$3/5,W1376="G/10",$I$3/10,W1376="i",$I$3),"")</f>
        <v/>
      </c>
      <c r="Y1376" s="189">
        <f t="shared" si="108"/>
        <v>0</v>
      </c>
      <c r="Z1376" s="101">
        <f t="shared" si="109"/>
        <v>0</v>
      </c>
      <c r="AA1376" s="163" t="str">
        <f t="shared" si="110"/>
        <v/>
      </c>
      <c r="AB1376" s="190" t="str" cm="1">
        <f t="array" ref="AB1376">_xlfn.IFS(Z1376=0,"",Z1376&gt;2.9,0,Z1376&gt;2.4,0.25,Z1376&gt;1.9,0.5,Z1376&gt;1.5,0.75,Z1376&lt;1.6,1)</f>
        <v/>
      </c>
      <c r="AD1376" s="192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92">
        <f t="shared" si="107"/>
        <v>0</v>
      </c>
      <c r="U1377" s="91">
        <f t="shared" si="106"/>
        <v>0</v>
      </c>
      <c r="V1377" s="91">
        <f t="shared" si="106"/>
        <v>0</v>
      </c>
      <c r="W1377" s="91">
        <f t="shared" si="106"/>
        <v>0</v>
      </c>
      <c r="X1377" s="91" t="str" cm="1">
        <f t="array" ref="X1377">IFERROR(_xlfn.IFS(W1377="E",1,W1377="G/2",$I$3/2,W1377="G/5",$I$3/5,W1377="G/10",$I$3/10,W1377="i",$I$3),"")</f>
        <v/>
      </c>
      <c r="Y1377" s="189">
        <f t="shared" si="108"/>
        <v>0</v>
      </c>
      <c r="Z1377" s="101">
        <f t="shared" si="109"/>
        <v>0</v>
      </c>
      <c r="AA1377" s="163" t="str">
        <f t="shared" si="110"/>
        <v/>
      </c>
      <c r="AB1377" s="190" t="str" cm="1">
        <f t="array" ref="AB1377">_xlfn.IFS(Z1377=0,"",Z1377&gt;2.9,0,Z1377&gt;2.4,0.25,Z1377&gt;1.9,0.5,Z1377&gt;1.5,0.75,Z1377&lt;1.6,1)</f>
        <v/>
      </c>
      <c r="AD1377" s="192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92">
        <f t="shared" si="107"/>
        <v>0</v>
      </c>
      <c r="U1378" s="91">
        <f t="shared" si="106"/>
        <v>0</v>
      </c>
      <c r="V1378" s="91">
        <f t="shared" si="106"/>
        <v>0</v>
      </c>
      <c r="W1378" s="91">
        <f t="shared" si="106"/>
        <v>0</v>
      </c>
      <c r="X1378" s="91" t="str" cm="1">
        <f t="array" ref="X1378">IFERROR(_xlfn.IFS(W1378="E",1,W1378="G/2",$I$3/2,W1378="G/5",$I$3/5,W1378="G/10",$I$3/10,W1378="i",$I$3),"")</f>
        <v/>
      </c>
      <c r="Y1378" s="189">
        <f t="shared" si="108"/>
        <v>0</v>
      </c>
      <c r="Z1378" s="101">
        <f t="shared" si="109"/>
        <v>0</v>
      </c>
      <c r="AA1378" s="163" t="str">
        <f t="shared" si="110"/>
        <v/>
      </c>
      <c r="AB1378" s="190" t="str" cm="1">
        <f t="array" ref="AB1378">_xlfn.IFS(Z1378=0,"",Z1378&gt;2.9,0,Z1378&gt;2.4,0.25,Z1378&gt;1.9,0.5,Z1378&gt;1.5,0.75,Z1378&lt;1.6,1)</f>
        <v/>
      </c>
      <c r="AD1378" s="192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92">
        <f t="shared" si="107"/>
        <v>0</v>
      </c>
      <c r="U1379" s="91">
        <f t="shared" si="106"/>
        <v>0</v>
      </c>
      <c r="V1379" s="91">
        <f t="shared" si="106"/>
        <v>0</v>
      </c>
      <c r="W1379" s="91">
        <f t="shared" si="106"/>
        <v>0</v>
      </c>
      <c r="X1379" s="91" t="str" cm="1">
        <f t="array" ref="X1379">IFERROR(_xlfn.IFS(W1379="E",1,W1379="G/2",$I$3/2,W1379="G/5",$I$3/5,W1379="G/10",$I$3/10,W1379="i",$I$3),"")</f>
        <v/>
      </c>
      <c r="Y1379" s="189">
        <f t="shared" si="108"/>
        <v>0</v>
      </c>
      <c r="Z1379" s="101">
        <f t="shared" si="109"/>
        <v>0</v>
      </c>
      <c r="AA1379" s="163" t="str">
        <f t="shared" si="110"/>
        <v/>
      </c>
      <c r="AB1379" s="190" t="str" cm="1">
        <f t="array" ref="AB1379">_xlfn.IFS(Z1379=0,"",Z1379&gt;2.9,0,Z1379&gt;2.4,0.25,Z1379&gt;1.9,0.5,Z1379&gt;1.5,0.75,Z1379&lt;1.6,1)</f>
        <v/>
      </c>
      <c r="AD1379" s="192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92">
        <f t="shared" si="107"/>
        <v>0</v>
      </c>
      <c r="U1380" s="91">
        <f t="shared" si="106"/>
        <v>0</v>
      </c>
      <c r="V1380" s="91">
        <f t="shared" si="106"/>
        <v>0</v>
      </c>
      <c r="W1380" s="91">
        <f t="shared" si="106"/>
        <v>0</v>
      </c>
      <c r="X1380" s="91" t="str" cm="1">
        <f t="array" ref="X1380">IFERROR(_xlfn.IFS(W1380="E",1,W1380="G/2",$I$3/2,W1380="G/5",$I$3/5,W1380="G/10",$I$3/10,W1380="i",$I$3),"")</f>
        <v/>
      </c>
      <c r="Y1380" s="189">
        <f t="shared" si="108"/>
        <v>0</v>
      </c>
      <c r="Z1380" s="101">
        <f t="shared" si="109"/>
        <v>0</v>
      </c>
      <c r="AA1380" s="163" t="str">
        <f t="shared" si="110"/>
        <v/>
      </c>
      <c r="AB1380" s="190" t="str" cm="1">
        <f t="array" ref="AB1380">_xlfn.IFS(Z1380=0,"",Z1380&gt;2.9,0,Z1380&gt;2.4,0.25,Z1380&gt;1.9,0.5,Z1380&gt;1.5,0.75,Z1380&lt;1.6,1)</f>
        <v/>
      </c>
      <c r="AD1380" s="192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92">
        <f t="shared" si="107"/>
        <v>0</v>
      </c>
      <c r="U1381" s="91">
        <f t="shared" ref="U1381:W1444" si="111">IFERROR(A1381,"")</f>
        <v>0</v>
      </c>
      <c r="V1381" s="91">
        <f t="shared" si="111"/>
        <v>0</v>
      </c>
      <c r="W1381" s="91">
        <f t="shared" si="111"/>
        <v>0</v>
      </c>
      <c r="X1381" s="91" t="str" cm="1">
        <f t="array" ref="X1381">IFERROR(_xlfn.IFS(W1381="E",1,W1381="G/2",$I$3/2,W1381="G/5",$I$3/5,W1381="G/10",$I$3/10,W1381="i",$I$3),"")</f>
        <v/>
      </c>
      <c r="Y1381" s="189">
        <f t="shared" si="108"/>
        <v>0</v>
      </c>
      <c r="Z1381" s="101">
        <f t="shared" si="109"/>
        <v>0</v>
      </c>
      <c r="AA1381" s="163" t="str">
        <f t="shared" si="110"/>
        <v/>
      </c>
      <c r="AB1381" s="190" t="str" cm="1">
        <f t="array" ref="AB1381">_xlfn.IFS(Z1381=0,"",Z1381&gt;2.9,0,Z1381&gt;2.4,0.25,Z1381&gt;1.9,0.5,Z1381&gt;1.5,0.75,Z1381&lt;1.6,1)</f>
        <v/>
      </c>
      <c r="AD1381" s="192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92">
        <f t="shared" si="107"/>
        <v>0</v>
      </c>
      <c r="U1382" s="91">
        <f t="shared" si="111"/>
        <v>0</v>
      </c>
      <c r="V1382" s="91">
        <f t="shared" si="111"/>
        <v>0</v>
      </c>
      <c r="W1382" s="91">
        <f t="shared" si="111"/>
        <v>0</v>
      </c>
      <c r="X1382" s="91" t="str" cm="1">
        <f t="array" ref="X1382">IFERROR(_xlfn.IFS(W1382="E",1,W1382="G/2",$I$3/2,W1382="G/5",$I$3/5,W1382="G/10",$I$3/10,W1382="i",$I$3),"")</f>
        <v/>
      </c>
      <c r="Y1382" s="189">
        <f t="shared" si="108"/>
        <v>0</v>
      </c>
      <c r="Z1382" s="101">
        <f t="shared" si="109"/>
        <v>0</v>
      </c>
      <c r="AA1382" s="163" t="str">
        <f t="shared" si="110"/>
        <v/>
      </c>
      <c r="AB1382" s="190" t="str" cm="1">
        <f t="array" ref="AB1382">_xlfn.IFS(Z1382=0,"",Z1382&gt;2.9,0,Z1382&gt;2.4,0.25,Z1382&gt;1.9,0.5,Z1382&gt;1.5,0.75,Z1382&lt;1.6,1)</f>
        <v/>
      </c>
      <c r="AD1382" s="192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92">
        <f t="shared" si="107"/>
        <v>0</v>
      </c>
      <c r="U1383" s="91">
        <f t="shared" si="111"/>
        <v>0</v>
      </c>
      <c r="V1383" s="91">
        <f t="shared" si="111"/>
        <v>0</v>
      </c>
      <c r="W1383" s="91">
        <f t="shared" si="111"/>
        <v>0</v>
      </c>
      <c r="X1383" s="91" t="str" cm="1">
        <f t="array" ref="X1383">IFERROR(_xlfn.IFS(W1383="E",1,W1383="G/2",$I$3/2,W1383="G/5",$I$3/5,W1383="G/10",$I$3/10,W1383="i",$I$3),"")</f>
        <v/>
      </c>
      <c r="Y1383" s="189">
        <f t="shared" si="108"/>
        <v>0</v>
      </c>
      <c r="Z1383" s="101">
        <f t="shared" si="109"/>
        <v>0</v>
      </c>
      <c r="AA1383" s="163" t="str">
        <f t="shared" si="110"/>
        <v/>
      </c>
      <c r="AB1383" s="190" t="str" cm="1">
        <f t="array" ref="AB1383">_xlfn.IFS(Z1383=0,"",Z1383&gt;2.9,0,Z1383&gt;2.4,0.25,Z1383&gt;1.9,0.5,Z1383&gt;1.5,0.75,Z1383&lt;1.6,1)</f>
        <v/>
      </c>
      <c r="AD1383" s="192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92">
        <f t="shared" si="107"/>
        <v>0</v>
      </c>
      <c r="U1384" s="91">
        <f t="shared" si="111"/>
        <v>0</v>
      </c>
      <c r="V1384" s="91">
        <f t="shared" si="111"/>
        <v>0</v>
      </c>
      <c r="W1384" s="91">
        <f t="shared" si="111"/>
        <v>0</v>
      </c>
      <c r="X1384" s="91" t="str" cm="1">
        <f t="array" ref="X1384">IFERROR(_xlfn.IFS(W1384="E",1,W1384="G/2",$I$3/2,W1384="G/5",$I$3/5,W1384="G/10",$I$3/10,W1384="i",$I$3),"")</f>
        <v/>
      </c>
      <c r="Y1384" s="189">
        <f t="shared" si="108"/>
        <v>0</v>
      </c>
      <c r="Z1384" s="101">
        <f t="shared" si="109"/>
        <v>0</v>
      </c>
      <c r="AA1384" s="163" t="str">
        <f t="shared" si="110"/>
        <v/>
      </c>
      <c r="AB1384" s="190" t="str" cm="1">
        <f t="array" ref="AB1384">_xlfn.IFS(Z1384=0,"",Z1384&gt;2.9,0,Z1384&gt;2.4,0.25,Z1384&gt;1.9,0.5,Z1384&gt;1.5,0.75,Z1384&lt;1.6,1)</f>
        <v/>
      </c>
      <c r="AD1384" s="192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92">
        <f t="shared" si="107"/>
        <v>0</v>
      </c>
      <c r="U1385" s="91">
        <f t="shared" si="111"/>
        <v>0</v>
      </c>
      <c r="V1385" s="91">
        <f t="shared" si="111"/>
        <v>0</v>
      </c>
      <c r="W1385" s="91">
        <f t="shared" si="111"/>
        <v>0</v>
      </c>
      <c r="X1385" s="91" t="str" cm="1">
        <f t="array" ref="X1385">IFERROR(_xlfn.IFS(W1385="E",1,W1385="G/2",$I$3/2,W1385="G/5",$I$3/5,W1385="G/10",$I$3/10,W1385="i",$I$3),"")</f>
        <v/>
      </c>
      <c r="Y1385" s="189">
        <f t="shared" si="108"/>
        <v>0</v>
      </c>
      <c r="Z1385" s="101">
        <f t="shared" si="109"/>
        <v>0</v>
      </c>
      <c r="AA1385" s="163" t="str">
        <f t="shared" si="110"/>
        <v/>
      </c>
      <c r="AB1385" s="190" t="str" cm="1">
        <f t="array" ref="AB1385">_xlfn.IFS(Z1385=0,"",Z1385&gt;2.9,0,Z1385&gt;2.4,0.25,Z1385&gt;1.9,0.5,Z1385&gt;1.5,0.75,Z1385&lt;1.6,1)</f>
        <v/>
      </c>
      <c r="AD1385" s="192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92">
        <f t="shared" si="107"/>
        <v>0</v>
      </c>
      <c r="U1386" s="91">
        <f t="shared" si="111"/>
        <v>0</v>
      </c>
      <c r="V1386" s="91">
        <f t="shared" si="111"/>
        <v>0</v>
      </c>
      <c r="W1386" s="91">
        <f t="shared" si="111"/>
        <v>0</v>
      </c>
      <c r="X1386" s="91" t="str" cm="1">
        <f t="array" ref="X1386">IFERROR(_xlfn.IFS(W1386="E",1,W1386="G/2",$I$3/2,W1386="G/5",$I$3/5,W1386="G/10",$I$3/10,W1386="i",$I$3),"")</f>
        <v/>
      </c>
      <c r="Y1386" s="189">
        <f t="shared" si="108"/>
        <v>0</v>
      </c>
      <c r="Z1386" s="101">
        <f t="shared" si="109"/>
        <v>0</v>
      </c>
      <c r="AA1386" s="163" t="str">
        <f t="shared" si="110"/>
        <v/>
      </c>
      <c r="AB1386" s="190" t="str" cm="1">
        <f t="array" ref="AB1386">_xlfn.IFS(Z1386=0,"",Z1386&gt;2.9,0,Z1386&gt;2.4,0.25,Z1386&gt;1.9,0.5,Z1386&gt;1.5,0.75,Z1386&lt;1.6,1)</f>
        <v/>
      </c>
      <c r="AD1386" s="192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92">
        <f t="shared" si="107"/>
        <v>0</v>
      </c>
      <c r="U1387" s="91">
        <f t="shared" si="111"/>
        <v>0</v>
      </c>
      <c r="V1387" s="91">
        <f t="shared" si="111"/>
        <v>0</v>
      </c>
      <c r="W1387" s="91">
        <f t="shared" si="111"/>
        <v>0</v>
      </c>
      <c r="X1387" s="91" t="str" cm="1">
        <f t="array" ref="X1387">IFERROR(_xlfn.IFS(W1387="E",1,W1387="G/2",$I$3/2,W1387="G/5",$I$3/5,W1387="G/10",$I$3/10,W1387="i",$I$3),"")</f>
        <v/>
      </c>
      <c r="Y1387" s="189">
        <f t="shared" si="108"/>
        <v>0</v>
      </c>
      <c r="Z1387" s="101">
        <f t="shared" si="109"/>
        <v>0</v>
      </c>
      <c r="AA1387" s="163" t="str">
        <f t="shared" si="110"/>
        <v/>
      </c>
      <c r="AB1387" s="190" t="str" cm="1">
        <f t="array" ref="AB1387">_xlfn.IFS(Z1387=0,"",Z1387&gt;2.9,0,Z1387&gt;2.4,0.25,Z1387&gt;1.9,0.5,Z1387&gt;1.5,0.75,Z1387&lt;1.6,1)</f>
        <v/>
      </c>
      <c r="AD1387" s="192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92">
        <f t="shared" si="107"/>
        <v>0</v>
      </c>
      <c r="U1388" s="91">
        <f t="shared" si="111"/>
        <v>0</v>
      </c>
      <c r="V1388" s="91">
        <f t="shared" si="111"/>
        <v>0</v>
      </c>
      <c r="W1388" s="91">
        <f t="shared" si="111"/>
        <v>0</v>
      </c>
      <c r="X1388" s="91" t="str" cm="1">
        <f t="array" ref="X1388">IFERROR(_xlfn.IFS(W1388="E",1,W1388="G/2",$I$3/2,W1388="G/5",$I$3/5,W1388="G/10",$I$3/10,W1388="i",$I$3),"")</f>
        <v/>
      </c>
      <c r="Y1388" s="189">
        <f t="shared" si="108"/>
        <v>0</v>
      </c>
      <c r="Z1388" s="101">
        <f t="shared" si="109"/>
        <v>0</v>
      </c>
      <c r="AA1388" s="163" t="str">
        <f t="shared" si="110"/>
        <v/>
      </c>
      <c r="AB1388" s="190" t="str" cm="1">
        <f t="array" ref="AB1388">_xlfn.IFS(Z1388=0,"",Z1388&gt;2.9,0,Z1388&gt;2.4,0.25,Z1388&gt;1.9,0.5,Z1388&gt;1.5,0.75,Z1388&lt;1.6,1)</f>
        <v/>
      </c>
      <c r="AD1388" s="192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92">
        <f t="shared" si="107"/>
        <v>0</v>
      </c>
      <c r="U1389" s="91">
        <f t="shared" si="111"/>
        <v>0</v>
      </c>
      <c r="V1389" s="91">
        <f t="shared" si="111"/>
        <v>0</v>
      </c>
      <c r="W1389" s="91">
        <f t="shared" si="111"/>
        <v>0</v>
      </c>
      <c r="X1389" s="91" t="str" cm="1">
        <f t="array" ref="X1389">IFERROR(_xlfn.IFS(W1389="E",1,W1389="G/2",$I$3/2,W1389="G/5",$I$3/5,W1389="G/10",$I$3/10,W1389="i",$I$3),"")</f>
        <v/>
      </c>
      <c r="Y1389" s="189">
        <f t="shared" si="108"/>
        <v>0</v>
      </c>
      <c r="Z1389" s="101">
        <f t="shared" si="109"/>
        <v>0</v>
      </c>
      <c r="AA1389" s="163" t="str">
        <f t="shared" si="110"/>
        <v/>
      </c>
      <c r="AB1389" s="190" t="str" cm="1">
        <f t="array" ref="AB1389">_xlfn.IFS(Z1389=0,"",Z1389&gt;2.9,0,Z1389&gt;2.4,0.25,Z1389&gt;1.9,0.5,Z1389&gt;1.5,0.75,Z1389&lt;1.6,1)</f>
        <v/>
      </c>
      <c r="AD1389" s="192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92">
        <f t="shared" si="107"/>
        <v>0</v>
      </c>
      <c r="U1390" s="91">
        <f t="shared" si="111"/>
        <v>0</v>
      </c>
      <c r="V1390" s="91">
        <f t="shared" si="111"/>
        <v>0</v>
      </c>
      <c r="W1390" s="91">
        <f t="shared" si="111"/>
        <v>0</v>
      </c>
      <c r="X1390" s="91" t="str" cm="1">
        <f t="array" ref="X1390">IFERROR(_xlfn.IFS(W1390="E",1,W1390="G/2",$I$3/2,W1390="G/5",$I$3/5,W1390="G/10",$I$3/10,W1390="i",$I$3),"")</f>
        <v/>
      </c>
      <c r="Y1390" s="189">
        <f t="shared" si="108"/>
        <v>0</v>
      </c>
      <c r="Z1390" s="101">
        <f t="shared" si="109"/>
        <v>0</v>
      </c>
      <c r="AA1390" s="163" t="str">
        <f t="shared" si="110"/>
        <v/>
      </c>
      <c r="AB1390" s="190" t="str" cm="1">
        <f t="array" ref="AB1390">_xlfn.IFS(Z1390=0,"",Z1390&gt;2.9,0,Z1390&gt;2.4,0.25,Z1390&gt;1.9,0.5,Z1390&gt;1.5,0.75,Z1390&lt;1.6,1)</f>
        <v/>
      </c>
      <c r="AD1390" s="192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92">
        <f t="shared" si="107"/>
        <v>0</v>
      </c>
      <c r="U1391" s="91">
        <f t="shared" si="111"/>
        <v>0</v>
      </c>
      <c r="V1391" s="91">
        <f t="shared" si="111"/>
        <v>0</v>
      </c>
      <c r="W1391" s="91">
        <f t="shared" si="111"/>
        <v>0</v>
      </c>
      <c r="X1391" s="91" t="str" cm="1">
        <f t="array" ref="X1391">IFERROR(_xlfn.IFS(W1391="E",1,W1391="G/2",$I$3/2,W1391="G/5",$I$3/5,W1391="G/10",$I$3/10,W1391="i",$I$3),"")</f>
        <v/>
      </c>
      <c r="Y1391" s="189">
        <f t="shared" si="108"/>
        <v>0</v>
      </c>
      <c r="Z1391" s="101">
        <f t="shared" si="109"/>
        <v>0</v>
      </c>
      <c r="AA1391" s="163" t="str">
        <f t="shared" si="110"/>
        <v/>
      </c>
      <c r="AB1391" s="190" t="str" cm="1">
        <f t="array" ref="AB1391">_xlfn.IFS(Z1391=0,"",Z1391&gt;2.9,0,Z1391&gt;2.4,0.25,Z1391&gt;1.9,0.5,Z1391&gt;1.5,0.75,Z1391&lt;1.6,1)</f>
        <v/>
      </c>
      <c r="AD1391" s="192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92">
        <f t="shared" si="107"/>
        <v>0</v>
      </c>
      <c r="U1392" s="91">
        <f t="shared" si="111"/>
        <v>0</v>
      </c>
      <c r="V1392" s="91">
        <f t="shared" si="111"/>
        <v>0</v>
      </c>
      <c r="W1392" s="91">
        <f t="shared" si="111"/>
        <v>0</v>
      </c>
      <c r="X1392" s="91" t="str" cm="1">
        <f t="array" ref="X1392">IFERROR(_xlfn.IFS(W1392="E",1,W1392="G/2",$I$3/2,W1392="G/5",$I$3/5,W1392="G/10",$I$3/10,W1392="i",$I$3),"")</f>
        <v/>
      </c>
      <c r="Y1392" s="189">
        <f t="shared" si="108"/>
        <v>0</v>
      </c>
      <c r="Z1392" s="101">
        <f t="shared" si="109"/>
        <v>0</v>
      </c>
      <c r="AA1392" s="163" t="str">
        <f t="shared" si="110"/>
        <v/>
      </c>
      <c r="AB1392" s="190" t="str" cm="1">
        <f t="array" ref="AB1392">_xlfn.IFS(Z1392=0,"",Z1392&gt;2.9,0,Z1392&gt;2.4,0.25,Z1392&gt;1.9,0.5,Z1392&gt;1.5,0.75,Z1392&lt;1.6,1)</f>
        <v/>
      </c>
      <c r="AD1392" s="192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92">
        <f t="shared" si="107"/>
        <v>0</v>
      </c>
      <c r="U1393" s="91">
        <f t="shared" si="111"/>
        <v>0</v>
      </c>
      <c r="V1393" s="91">
        <f t="shared" si="111"/>
        <v>0</v>
      </c>
      <c r="W1393" s="91">
        <f t="shared" si="111"/>
        <v>0</v>
      </c>
      <c r="X1393" s="91" t="str" cm="1">
        <f t="array" ref="X1393">IFERROR(_xlfn.IFS(W1393="E",1,W1393="G/2",$I$3/2,W1393="G/5",$I$3/5,W1393="G/10",$I$3/10,W1393="i",$I$3),"")</f>
        <v/>
      </c>
      <c r="Y1393" s="189">
        <f t="shared" si="108"/>
        <v>0</v>
      </c>
      <c r="Z1393" s="101">
        <f t="shared" si="109"/>
        <v>0</v>
      </c>
      <c r="AA1393" s="163" t="str">
        <f t="shared" si="110"/>
        <v/>
      </c>
      <c r="AB1393" s="190" t="str" cm="1">
        <f t="array" ref="AB1393">_xlfn.IFS(Z1393=0,"",Z1393&gt;2.9,0,Z1393&gt;2.4,0.25,Z1393&gt;1.9,0.5,Z1393&gt;1.5,0.75,Z1393&lt;1.6,1)</f>
        <v/>
      </c>
      <c r="AD1393" s="192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92">
        <f t="shared" si="107"/>
        <v>0</v>
      </c>
      <c r="U1394" s="91">
        <f t="shared" si="111"/>
        <v>0</v>
      </c>
      <c r="V1394" s="91">
        <f t="shared" si="111"/>
        <v>0</v>
      </c>
      <c r="W1394" s="91">
        <f t="shared" si="111"/>
        <v>0</v>
      </c>
      <c r="X1394" s="91" t="str" cm="1">
        <f t="array" ref="X1394">IFERROR(_xlfn.IFS(W1394="E",1,W1394="G/2",$I$3/2,W1394="G/5",$I$3/5,W1394="G/10",$I$3/10,W1394="i",$I$3),"")</f>
        <v/>
      </c>
      <c r="Y1394" s="189">
        <f t="shared" si="108"/>
        <v>0</v>
      </c>
      <c r="Z1394" s="101">
        <f t="shared" si="109"/>
        <v>0</v>
      </c>
      <c r="AA1394" s="163" t="str">
        <f t="shared" si="110"/>
        <v/>
      </c>
      <c r="AB1394" s="190" t="str" cm="1">
        <f t="array" ref="AB1394">_xlfn.IFS(Z1394=0,"",Z1394&gt;2.9,0,Z1394&gt;2.4,0.25,Z1394&gt;1.9,0.5,Z1394&gt;1.5,0.75,Z1394&lt;1.6,1)</f>
        <v/>
      </c>
      <c r="AD1394" s="192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92">
        <f t="shared" si="107"/>
        <v>0</v>
      </c>
      <c r="U1395" s="91">
        <f t="shared" si="111"/>
        <v>0</v>
      </c>
      <c r="V1395" s="91">
        <f t="shared" si="111"/>
        <v>0</v>
      </c>
      <c r="W1395" s="91">
        <f t="shared" si="111"/>
        <v>0</v>
      </c>
      <c r="X1395" s="91" t="str" cm="1">
        <f t="array" ref="X1395">IFERROR(_xlfn.IFS(W1395="E",1,W1395="G/2",$I$3/2,W1395="G/5",$I$3/5,W1395="G/10",$I$3/10,W1395="i",$I$3),"")</f>
        <v/>
      </c>
      <c r="Y1395" s="189">
        <f t="shared" si="108"/>
        <v>0</v>
      </c>
      <c r="Z1395" s="101">
        <f t="shared" si="109"/>
        <v>0</v>
      </c>
      <c r="AA1395" s="163" t="str">
        <f t="shared" si="110"/>
        <v/>
      </c>
      <c r="AB1395" s="190" t="str" cm="1">
        <f t="array" ref="AB1395">_xlfn.IFS(Z1395=0,"",Z1395&gt;2.9,0,Z1395&gt;2.4,0.25,Z1395&gt;1.9,0.5,Z1395&gt;1.5,0.75,Z1395&lt;1.6,1)</f>
        <v/>
      </c>
      <c r="AD1395" s="192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92">
        <f t="shared" si="107"/>
        <v>0</v>
      </c>
      <c r="U1396" s="91">
        <f t="shared" si="111"/>
        <v>0</v>
      </c>
      <c r="V1396" s="91">
        <f t="shared" si="111"/>
        <v>0</v>
      </c>
      <c r="W1396" s="91">
        <f t="shared" si="111"/>
        <v>0</v>
      </c>
      <c r="X1396" s="91" t="str" cm="1">
        <f t="array" ref="X1396">IFERROR(_xlfn.IFS(W1396="E",1,W1396="G/2",$I$3/2,W1396="G/5",$I$3/5,W1396="G/10",$I$3/10,W1396="i",$I$3),"")</f>
        <v/>
      </c>
      <c r="Y1396" s="189">
        <f t="shared" si="108"/>
        <v>0</v>
      </c>
      <c r="Z1396" s="101">
        <f t="shared" si="109"/>
        <v>0</v>
      </c>
      <c r="AA1396" s="163" t="str">
        <f t="shared" si="110"/>
        <v/>
      </c>
      <c r="AB1396" s="190" t="str" cm="1">
        <f t="array" ref="AB1396">_xlfn.IFS(Z1396=0,"",Z1396&gt;2.9,0,Z1396&gt;2.4,0.25,Z1396&gt;1.9,0.5,Z1396&gt;1.5,0.75,Z1396&lt;1.6,1)</f>
        <v/>
      </c>
      <c r="AD1396" s="192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92">
        <f t="shared" si="107"/>
        <v>0</v>
      </c>
      <c r="U1397" s="91">
        <f t="shared" si="111"/>
        <v>0</v>
      </c>
      <c r="V1397" s="91">
        <f t="shared" si="111"/>
        <v>0</v>
      </c>
      <c r="W1397" s="91">
        <f t="shared" si="111"/>
        <v>0</v>
      </c>
      <c r="X1397" s="91" t="str" cm="1">
        <f t="array" ref="X1397">IFERROR(_xlfn.IFS(W1397="E",1,W1397="G/2",$I$3/2,W1397="G/5",$I$3/5,W1397="G/10",$I$3/10,W1397="i",$I$3),"")</f>
        <v/>
      </c>
      <c r="Y1397" s="189">
        <f t="shared" si="108"/>
        <v>0</v>
      </c>
      <c r="Z1397" s="101">
        <f t="shared" si="109"/>
        <v>0</v>
      </c>
      <c r="AA1397" s="163" t="str">
        <f t="shared" si="110"/>
        <v/>
      </c>
      <c r="AB1397" s="190" t="str" cm="1">
        <f t="array" ref="AB1397">_xlfn.IFS(Z1397=0,"",Z1397&gt;2.9,0,Z1397&gt;2.4,0.25,Z1397&gt;1.9,0.5,Z1397&gt;1.5,0.75,Z1397&lt;1.6,1)</f>
        <v/>
      </c>
      <c r="AD1397" s="192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92">
        <f t="shared" si="107"/>
        <v>0</v>
      </c>
      <c r="U1398" s="91">
        <f t="shared" si="111"/>
        <v>0</v>
      </c>
      <c r="V1398" s="91">
        <f t="shared" si="111"/>
        <v>0</v>
      </c>
      <c r="W1398" s="91">
        <f t="shared" si="111"/>
        <v>0</v>
      </c>
      <c r="X1398" s="91" t="str" cm="1">
        <f t="array" ref="X1398">IFERROR(_xlfn.IFS(W1398="E",1,W1398="G/2",$I$3/2,W1398="G/5",$I$3/5,W1398="G/10",$I$3/10,W1398="i",$I$3),"")</f>
        <v/>
      </c>
      <c r="Y1398" s="189">
        <f t="shared" si="108"/>
        <v>0</v>
      </c>
      <c r="Z1398" s="101">
        <f t="shared" si="109"/>
        <v>0</v>
      </c>
      <c r="AA1398" s="163" t="str">
        <f t="shared" si="110"/>
        <v/>
      </c>
      <c r="AB1398" s="190" t="str" cm="1">
        <f t="array" ref="AB1398">_xlfn.IFS(Z1398=0,"",Z1398&gt;2.9,0,Z1398&gt;2.4,0.25,Z1398&gt;1.9,0.5,Z1398&gt;1.5,0.75,Z1398&lt;1.6,1)</f>
        <v/>
      </c>
      <c r="AD1398" s="192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92">
        <f t="shared" si="107"/>
        <v>0</v>
      </c>
      <c r="U1399" s="91">
        <f t="shared" si="111"/>
        <v>0</v>
      </c>
      <c r="V1399" s="91">
        <f t="shared" si="111"/>
        <v>0</v>
      </c>
      <c r="W1399" s="91">
        <f t="shared" si="111"/>
        <v>0</v>
      </c>
      <c r="X1399" s="91" t="str" cm="1">
        <f t="array" ref="X1399">IFERROR(_xlfn.IFS(W1399="E",1,W1399="G/2",$I$3/2,W1399="G/5",$I$3/5,W1399="G/10",$I$3/10,W1399="i",$I$3),"")</f>
        <v/>
      </c>
      <c r="Y1399" s="189">
        <f t="shared" si="108"/>
        <v>0</v>
      </c>
      <c r="Z1399" s="101">
        <f t="shared" si="109"/>
        <v>0</v>
      </c>
      <c r="AA1399" s="163" t="str">
        <f t="shared" si="110"/>
        <v/>
      </c>
      <c r="AB1399" s="190" t="str" cm="1">
        <f t="array" ref="AB1399">_xlfn.IFS(Z1399=0,"",Z1399&gt;2.9,0,Z1399&gt;2.4,0.25,Z1399&gt;1.9,0.5,Z1399&gt;1.5,0.75,Z1399&lt;1.6,1)</f>
        <v/>
      </c>
      <c r="AD1399" s="192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92">
        <f t="shared" si="107"/>
        <v>0</v>
      </c>
      <c r="U1400" s="91">
        <f t="shared" si="111"/>
        <v>0</v>
      </c>
      <c r="V1400" s="91">
        <f t="shared" si="111"/>
        <v>0</v>
      </c>
      <c r="W1400" s="91">
        <f t="shared" si="111"/>
        <v>0</v>
      </c>
      <c r="X1400" s="91" t="str" cm="1">
        <f t="array" ref="X1400">IFERROR(_xlfn.IFS(W1400="E",1,W1400="G/2",$I$3/2,W1400="G/5",$I$3/5,W1400="G/10",$I$3/10,W1400="i",$I$3),"")</f>
        <v/>
      </c>
      <c r="Y1400" s="189">
        <f t="shared" si="108"/>
        <v>0</v>
      </c>
      <c r="Z1400" s="101">
        <f t="shared" si="109"/>
        <v>0</v>
      </c>
      <c r="AA1400" s="163" t="str">
        <f t="shared" si="110"/>
        <v/>
      </c>
      <c r="AB1400" s="190" t="str" cm="1">
        <f t="array" ref="AB1400">_xlfn.IFS(Z1400=0,"",Z1400&gt;2.9,0,Z1400&gt;2.4,0.25,Z1400&gt;1.9,0.5,Z1400&gt;1.5,0.75,Z1400&lt;1.6,1)</f>
        <v/>
      </c>
      <c r="AD1400" s="192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92">
        <f t="shared" si="107"/>
        <v>0</v>
      </c>
      <c r="U1401" s="91">
        <f t="shared" si="111"/>
        <v>0</v>
      </c>
      <c r="V1401" s="91">
        <f t="shared" si="111"/>
        <v>0</v>
      </c>
      <c r="W1401" s="91">
        <f t="shared" si="111"/>
        <v>0</v>
      </c>
      <c r="X1401" s="91" t="str" cm="1">
        <f t="array" ref="X1401">IFERROR(_xlfn.IFS(W1401="E",1,W1401="G/2",$I$3/2,W1401="G/5",$I$3/5,W1401="G/10",$I$3/10,W1401="i",$I$3),"")</f>
        <v/>
      </c>
      <c r="Y1401" s="189">
        <f t="shared" si="108"/>
        <v>0</v>
      </c>
      <c r="Z1401" s="101">
        <f t="shared" si="109"/>
        <v>0</v>
      </c>
      <c r="AA1401" s="163" t="str">
        <f t="shared" si="110"/>
        <v/>
      </c>
      <c r="AB1401" s="190" t="str" cm="1">
        <f t="array" ref="AB1401">_xlfn.IFS(Z1401=0,"",Z1401&gt;2.9,0,Z1401&gt;2.4,0.25,Z1401&gt;1.9,0.5,Z1401&gt;1.5,0.75,Z1401&lt;1.6,1)</f>
        <v/>
      </c>
      <c r="AD1401" s="192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92">
        <f t="shared" si="107"/>
        <v>0</v>
      </c>
      <c r="U1402" s="91">
        <f t="shared" si="111"/>
        <v>0</v>
      </c>
      <c r="V1402" s="91">
        <f t="shared" si="111"/>
        <v>0</v>
      </c>
      <c r="W1402" s="91">
        <f t="shared" si="111"/>
        <v>0</v>
      </c>
      <c r="X1402" s="91" t="str" cm="1">
        <f t="array" ref="X1402">IFERROR(_xlfn.IFS(W1402="E",1,W1402="G/2",$I$3/2,W1402="G/5",$I$3/5,W1402="G/10",$I$3/10,W1402="i",$I$3),"")</f>
        <v/>
      </c>
      <c r="Y1402" s="189">
        <f t="shared" si="108"/>
        <v>0</v>
      </c>
      <c r="Z1402" s="101">
        <f t="shared" si="109"/>
        <v>0</v>
      </c>
      <c r="AA1402" s="163" t="str">
        <f t="shared" si="110"/>
        <v/>
      </c>
      <c r="AB1402" s="190" t="str" cm="1">
        <f t="array" ref="AB1402">_xlfn.IFS(Z1402=0,"",Z1402&gt;2.9,0,Z1402&gt;2.4,0.25,Z1402&gt;1.9,0.5,Z1402&gt;1.5,0.75,Z1402&lt;1.6,1)</f>
        <v/>
      </c>
      <c r="AD1402" s="192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92">
        <f t="shared" si="107"/>
        <v>0</v>
      </c>
      <c r="U1403" s="91">
        <f t="shared" si="111"/>
        <v>0</v>
      </c>
      <c r="V1403" s="91">
        <f t="shared" si="111"/>
        <v>0</v>
      </c>
      <c r="W1403" s="91">
        <f t="shared" si="111"/>
        <v>0</v>
      </c>
      <c r="X1403" s="91" t="str" cm="1">
        <f t="array" ref="X1403">IFERROR(_xlfn.IFS(W1403="E",1,W1403="G/2",$I$3/2,W1403="G/5",$I$3/5,W1403="G/10",$I$3/10,W1403="i",$I$3),"")</f>
        <v/>
      </c>
      <c r="Y1403" s="189">
        <f t="shared" si="108"/>
        <v>0</v>
      </c>
      <c r="Z1403" s="101">
        <f t="shared" si="109"/>
        <v>0</v>
      </c>
      <c r="AA1403" s="163" t="str">
        <f t="shared" si="110"/>
        <v/>
      </c>
      <c r="AB1403" s="190" t="str" cm="1">
        <f t="array" ref="AB1403">_xlfn.IFS(Z1403=0,"",Z1403&gt;2.9,0,Z1403&gt;2.4,0.25,Z1403&gt;1.9,0.5,Z1403&gt;1.5,0.75,Z1403&lt;1.6,1)</f>
        <v/>
      </c>
      <c r="AD1403" s="192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92">
        <f t="shared" si="107"/>
        <v>0</v>
      </c>
      <c r="U1404" s="91">
        <f t="shared" si="111"/>
        <v>0</v>
      </c>
      <c r="V1404" s="91">
        <f t="shared" si="111"/>
        <v>0</v>
      </c>
      <c r="W1404" s="91">
        <f t="shared" si="111"/>
        <v>0</v>
      </c>
      <c r="X1404" s="91" t="str" cm="1">
        <f t="array" ref="X1404">IFERROR(_xlfn.IFS(W1404="E",1,W1404="G/2",$I$3/2,W1404="G/5",$I$3/5,W1404="G/10",$I$3/10,W1404="i",$I$3),"")</f>
        <v/>
      </c>
      <c r="Y1404" s="189">
        <f t="shared" si="108"/>
        <v>0</v>
      </c>
      <c r="Z1404" s="101">
        <f t="shared" si="109"/>
        <v>0</v>
      </c>
      <c r="AA1404" s="163" t="str">
        <f t="shared" si="110"/>
        <v/>
      </c>
      <c r="AB1404" s="190" t="str" cm="1">
        <f t="array" ref="AB1404">_xlfn.IFS(Z1404=0,"",Z1404&gt;2.9,0,Z1404&gt;2.4,0.25,Z1404&gt;1.9,0.5,Z1404&gt;1.5,0.75,Z1404&lt;1.6,1)</f>
        <v/>
      </c>
      <c r="AD1404" s="192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92">
        <f t="shared" si="107"/>
        <v>0</v>
      </c>
      <c r="U1405" s="91">
        <f t="shared" si="111"/>
        <v>0</v>
      </c>
      <c r="V1405" s="91">
        <f t="shared" si="111"/>
        <v>0</v>
      </c>
      <c r="W1405" s="91">
        <f t="shared" si="111"/>
        <v>0</v>
      </c>
      <c r="X1405" s="91" t="str" cm="1">
        <f t="array" ref="X1405">IFERROR(_xlfn.IFS(W1405="E",1,W1405="G/2",$I$3/2,W1405="G/5",$I$3/5,W1405="G/10",$I$3/10,W1405="i",$I$3),"")</f>
        <v/>
      </c>
      <c r="Y1405" s="189">
        <f t="shared" si="108"/>
        <v>0</v>
      </c>
      <c r="Z1405" s="101">
        <f t="shared" si="109"/>
        <v>0</v>
      </c>
      <c r="AA1405" s="163" t="str">
        <f t="shared" si="110"/>
        <v/>
      </c>
      <c r="AB1405" s="190" t="str" cm="1">
        <f t="array" ref="AB1405">_xlfn.IFS(Z1405=0,"",Z1405&gt;2.9,0,Z1405&gt;2.4,0.25,Z1405&gt;1.9,0.5,Z1405&gt;1.5,0.75,Z1405&lt;1.6,1)</f>
        <v/>
      </c>
      <c r="AD1405" s="192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92">
        <f t="shared" si="107"/>
        <v>0</v>
      </c>
      <c r="U1406" s="91">
        <f t="shared" si="111"/>
        <v>0</v>
      </c>
      <c r="V1406" s="91">
        <f t="shared" si="111"/>
        <v>0</v>
      </c>
      <c r="W1406" s="91">
        <f t="shared" si="111"/>
        <v>0</v>
      </c>
      <c r="X1406" s="91" t="str" cm="1">
        <f t="array" ref="X1406">IFERROR(_xlfn.IFS(W1406="E",1,W1406="G/2",$I$3/2,W1406="G/5",$I$3/5,W1406="G/10",$I$3/10,W1406="i",$I$3),"")</f>
        <v/>
      </c>
      <c r="Y1406" s="189">
        <f t="shared" si="108"/>
        <v>0</v>
      </c>
      <c r="Z1406" s="101">
        <f t="shared" si="109"/>
        <v>0</v>
      </c>
      <c r="AA1406" s="163" t="str">
        <f t="shared" si="110"/>
        <v/>
      </c>
      <c r="AB1406" s="190" t="str" cm="1">
        <f t="array" ref="AB1406">_xlfn.IFS(Z1406=0,"",Z1406&gt;2.9,0,Z1406&gt;2.4,0.25,Z1406&gt;1.9,0.5,Z1406&gt;1.5,0.75,Z1406&lt;1.6,1)</f>
        <v/>
      </c>
      <c r="AD1406" s="192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92">
        <f t="shared" si="107"/>
        <v>0</v>
      </c>
      <c r="U1407" s="91">
        <f t="shared" si="111"/>
        <v>0</v>
      </c>
      <c r="V1407" s="91">
        <f t="shared" si="111"/>
        <v>0</v>
      </c>
      <c r="W1407" s="91">
        <f t="shared" si="111"/>
        <v>0</v>
      </c>
      <c r="X1407" s="91" t="str" cm="1">
        <f t="array" ref="X1407">IFERROR(_xlfn.IFS(W1407="E",1,W1407="G/2",$I$3/2,W1407="G/5",$I$3/5,W1407="G/10",$I$3/10,W1407="i",$I$3),"")</f>
        <v/>
      </c>
      <c r="Y1407" s="189">
        <f t="shared" si="108"/>
        <v>0</v>
      </c>
      <c r="Z1407" s="101">
        <f t="shared" si="109"/>
        <v>0</v>
      </c>
      <c r="AA1407" s="163" t="str">
        <f t="shared" si="110"/>
        <v/>
      </c>
      <c r="AB1407" s="190" t="str" cm="1">
        <f t="array" ref="AB1407">_xlfn.IFS(Z1407=0,"",Z1407&gt;2.9,0,Z1407&gt;2.4,0.25,Z1407&gt;1.9,0.5,Z1407&gt;1.5,0.75,Z1407&lt;1.6,1)</f>
        <v/>
      </c>
      <c r="AD1407" s="192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92">
        <f t="shared" si="107"/>
        <v>0</v>
      </c>
      <c r="U1408" s="91">
        <f t="shared" si="111"/>
        <v>0</v>
      </c>
      <c r="V1408" s="91">
        <f t="shared" si="111"/>
        <v>0</v>
      </c>
      <c r="W1408" s="91">
        <f t="shared" si="111"/>
        <v>0</v>
      </c>
      <c r="X1408" s="91" t="str" cm="1">
        <f t="array" ref="X1408">IFERROR(_xlfn.IFS(W1408="E",1,W1408="G/2",$I$3/2,W1408="G/5",$I$3/5,W1408="G/10",$I$3/10,W1408="i",$I$3),"")</f>
        <v/>
      </c>
      <c r="Y1408" s="189">
        <f t="shared" si="108"/>
        <v>0</v>
      </c>
      <c r="Z1408" s="101">
        <f t="shared" si="109"/>
        <v>0</v>
      </c>
      <c r="AA1408" s="163" t="str">
        <f t="shared" si="110"/>
        <v/>
      </c>
      <c r="AB1408" s="190" t="str" cm="1">
        <f t="array" ref="AB1408">_xlfn.IFS(Z1408=0,"",Z1408&gt;2.9,0,Z1408&gt;2.4,0.25,Z1408&gt;1.9,0.5,Z1408&gt;1.5,0.75,Z1408&lt;1.6,1)</f>
        <v/>
      </c>
      <c r="AD1408" s="192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92">
        <f t="shared" si="107"/>
        <v>0</v>
      </c>
      <c r="U1409" s="91">
        <f t="shared" si="111"/>
        <v>0</v>
      </c>
      <c r="V1409" s="91">
        <f t="shared" si="111"/>
        <v>0</v>
      </c>
      <c r="W1409" s="91">
        <f t="shared" si="111"/>
        <v>0</v>
      </c>
      <c r="X1409" s="91" t="str" cm="1">
        <f t="array" ref="X1409">IFERROR(_xlfn.IFS(W1409="E",1,W1409="G/2",$I$3/2,W1409="G/5",$I$3/5,W1409="G/10",$I$3/10,W1409="i",$I$3),"")</f>
        <v/>
      </c>
      <c r="Y1409" s="189">
        <f t="shared" si="108"/>
        <v>0</v>
      </c>
      <c r="Z1409" s="101">
        <f t="shared" si="109"/>
        <v>0</v>
      </c>
      <c r="AA1409" s="163" t="str">
        <f t="shared" si="110"/>
        <v/>
      </c>
      <c r="AB1409" s="190" t="str" cm="1">
        <f t="array" ref="AB1409">_xlfn.IFS(Z1409=0,"",Z1409&gt;2.9,0,Z1409&gt;2.4,0.25,Z1409&gt;1.9,0.5,Z1409&gt;1.5,0.75,Z1409&lt;1.6,1)</f>
        <v/>
      </c>
      <c r="AD1409" s="192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92">
        <f t="shared" si="107"/>
        <v>0</v>
      </c>
      <c r="U1410" s="91">
        <f t="shared" si="111"/>
        <v>0</v>
      </c>
      <c r="V1410" s="91">
        <f t="shared" si="111"/>
        <v>0</v>
      </c>
      <c r="W1410" s="91">
        <f t="shared" si="111"/>
        <v>0</v>
      </c>
      <c r="X1410" s="91" t="str" cm="1">
        <f t="array" ref="X1410">IFERROR(_xlfn.IFS(W1410="E",1,W1410="G/2",$I$3/2,W1410="G/5",$I$3/5,W1410="G/10",$I$3/10,W1410="i",$I$3),"")</f>
        <v/>
      </c>
      <c r="Y1410" s="189">
        <f t="shared" si="108"/>
        <v>0</v>
      </c>
      <c r="Z1410" s="101">
        <f t="shared" si="109"/>
        <v>0</v>
      </c>
      <c r="AA1410" s="163" t="str">
        <f t="shared" si="110"/>
        <v/>
      </c>
      <c r="AB1410" s="190" t="str" cm="1">
        <f t="array" ref="AB1410">_xlfn.IFS(Z1410=0,"",Z1410&gt;2.9,0,Z1410&gt;2.4,0.25,Z1410&gt;1.9,0.5,Z1410&gt;1.5,0.75,Z1410&lt;1.6,1)</f>
        <v/>
      </c>
      <c r="AD1410" s="192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92">
        <f t="shared" si="107"/>
        <v>0</v>
      </c>
      <c r="U1411" s="91">
        <f t="shared" si="111"/>
        <v>0</v>
      </c>
      <c r="V1411" s="91">
        <f t="shared" si="111"/>
        <v>0</v>
      </c>
      <c r="W1411" s="91">
        <f t="shared" si="111"/>
        <v>0</v>
      </c>
      <c r="X1411" s="91" t="str" cm="1">
        <f t="array" ref="X1411">IFERROR(_xlfn.IFS(W1411="E",1,W1411="G/2",$I$3/2,W1411="G/5",$I$3/5,W1411="G/10",$I$3/10,W1411="i",$I$3),"")</f>
        <v/>
      </c>
      <c r="Y1411" s="189">
        <f t="shared" si="108"/>
        <v>0</v>
      </c>
      <c r="Z1411" s="101">
        <f t="shared" si="109"/>
        <v>0</v>
      </c>
      <c r="AA1411" s="163" t="str">
        <f t="shared" si="110"/>
        <v/>
      </c>
      <c r="AB1411" s="190" t="str" cm="1">
        <f t="array" ref="AB1411">_xlfn.IFS(Z1411=0,"",Z1411&gt;2.9,0,Z1411&gt;2.4,0.25,Z1411&gt;1.9,0.5,Z1411&gt;1.5,0.75,Z1411&lt;1.6,1)</f>
        <v/>
      </c>
      <c r="AD1411" s="192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92">
        <f t="shared" si="107"/>
        <v>0</v>
      </c>
      <c r="U1412" s="91">
        <f t="shared" si="111"/>
        <v>0</v>
      </c>
      <c r="V1412" s="91">
        <f t="shared" si="111"/>
        <v>0</v>
      </c>
      <c r="W1412" s="91">
        <f t="shared" si="111"/>
        <v>0</v>
      </c>
      <c r="X1412" s="91" t="str" cm="1">
        <f t="array" ref="X1412">IFERROR(_xlfn.IFS(W1412="E",1,W1412="G/2",$I$3/2,W1412="G/5",$I$3/5,W1412="G/10",$I$3/10,W1412="i",$I$3),"")</f>
        <v/>
      </c>
      <c r="Y1412" s="189">
        <f t="shared" si="108"/>
        <v>0</v>
      </c>
      <c r="Z1412" s="101">
        <f t="shared" si="109"/>
        <v>0</v>
      </c>
      <c r="AA1412" s="163" t="str">
        <f t="shared" si="110"/>
        <v/>
      </c>
      <c r="AB1412" s="190" t="str" cm="1">
        <f t="array" ref="AB1412">_xlfn.IFS(Z1412=0,"",Z1412&gt;2.9,0,Z1412&gt;2.4,0.25,Z1412&gt;1.9,0.5,Z1412&gt;1.5,0.75,Z1412&lt;1.6,1)</f>
        <v/>
      </c>
      <c r="AD1412" s="192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92">
        <f t="shared" si="107"/>
        <v>0</v>
      </c>
      <c r="U1413" s="91">
        <f t="shared" si="111"/>
        <v>0</v>
      </c>
      <c r="V1413" s="91">
        <f t="shared" si="111"/>
        <v>0</v>
      </c>
      <c r="W1413" s="91">
        <f t="shared" si="111"/>
        <v>0</v>
      </c>
      <c r="X1413" s="91" t="str" cm="1">
        <f t="array" ref="X1413">IFERROR(_xlfn.IFS(W1413="E",1,W1413="G/2",$I$3/2,W1413="G/5",$I$3/5,W1413="G/10",$I$3/10,W1413="i",$I$3),"")</f>
        <v/>
      </c>
      <c r="Y1413" s="189">
        <f t="shared" si="108"/>
        <v>0</v>
      </c>
      <c r="Z1413" s="101">
        <f t="shared" si="109"/>
        <v>0</v>
      </c>
      <c r="AA1413" s="163" t="str">
        <f t="shared" si="110"/>
        <v/>
      </c>
      <c r="AB1413" s="190" t="str" cm="1">
        <f t="array" ref="AB1413">_xlfn.IFS(Z1413=0,"",Z1413&gt;2.9,0,Z1413&gt;2.4,0.25,Z1413&gt;1.9,0.5,Z1413&gt;1.5,0.75,Z1413&lt;1.6,1)</f>
        <v/>
      </c>
      <c r="AD1413" s="192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92">
        <f t="shared" si="107"/>
        <v>0</v>
      </c>
      <c r="U1414" s="91">
        <f t="shared" si="111"/>
        <v>0</v>
      </c>
      <c r="V1414" s="91">
        <f t="shared" si="111"/>
        <v>0</v>
      </c>
      <c r="W1414" s="91">
        <f t="shared" si="111"/>
        <v>0</v>
      </c>
      <c r="X1414" s="91" t="str" cm="1">
        <f t="array" ref="X1414">IFERROR(_xlfn.IFS(W1414="E",1,W1414="G/2",$I$3/2,W1414="G/5",$I$3/5,W1414="G/10",$I$3/10,W1414="i",$I$3),"")</f>
        <v/>
      </c>
      <c r="Y1414" s="189">
        <f t="shared" si="108"/>
        <v>0</v>
      </c>
      <c r="Z1414" s="101">
        <f t="shared" si="109"/>
        <v>0</v>
      </c>
      <c r="AA1414" s="163" t="str">
        <f t="shared" si="110"/>
        <v/>
      </c>
      <c r="AB1414" s="190" t="str" cm="1">
        <f t="array" ref="AB1414">_xlfn.IFS(Z1414=0,"",Z1414&gt;2.9,0,Z1414&gt;2.4,0.25,Z1414&gt;1.9,0.5,Z1414&gt;1.5,0.75,Z1414&lt;1.6,1)</f>
        <v/>
      </c>
      <c r="AD1414" s="192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92">
        <f t="shared" si="107"/>
        <v>0</v>
      </c>
      <c r="U1415" s="91">
        <f t="shared" si="111"/>
        <v>0</v>
      </c>
      <c r="V1415" s="91">
        <f t="shared" si="111"/>
        <v>0</v>
      </c>
      <c r="W1415" s="91">
        <f t="shared" si="111"/>
        <v>0</v>
      </c>
      <c r="X1415" s="91" t="str" cm="1">
        <f t="array" ref="X1415">IFERROR(_xlfn.IFS(W1415="E",1,W1415="G/2",$I$3/2,W1415="G/5",$I$3/5,W1415="G/10",$I$3/10,W1415="i",$I$3),"")</f>
        <v/>
      </c>
      <c r="Y1415" s="189">
        <f t="shared" si="108"/>
        <v>0</v>
      </c>
      <c r="Z1415" s="101">
        <f t="shared" si="109"/>
        <v>0</v>
      </c>
      <c r="AA1415" s="163" t="str">
        <f t="shared" si="110"/>
        <v/>
      </c>
      <c r="AB1415" s="190" t="str" cm="1">
        <f t="array" ref="AB1415">_xlfn.IFS(Z1415=0,"",Z1415&gt;2.9,0,Z1415&gt;2.4,0.25,Z1415&gt;1.9,0.5,Z1415&gt;1.5,0.75,Z1415&lt;1.6,1)</f>
        <v/>
      </c>
      <c r="AD1415" s="192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92">
        <f t="shared" si="107"/>
        <v>0</v>
      </c>
      <c r="U1416" s="91">
        <f t="shared" si="111"/>
        <v>0</v>
      </c>
      <c r="V1416" s="91">
        <f t="shared" si="111"/>
        <v>0</v>
      </c>
      <c r="W1416" s="91">
        <f t="shared" si="111"/>
        <v>0</v>
      </c>
      <c r="X1416" s="91" t="str" cm="1">
        <f t="array" ref="X1416">IFERROR(_xlfn.IFS(W1416="E",1,W1416="G/2",$I$3/2,W1416="G/5",$I$3/5,W1416="G/10",$I$3/10,W1416="i",$I$3),"")</f>
        <v/>
      </c>
      <c r="Y1416" s="189">
        <f t="shared" si="108"/>
        <v>0</v>
      </c>
      <c r="Z1416" s="101">
        <f t="shared" si="109"/>
        <v>0</v>
      </c>
      <c r="AA1416" s="163" t="str">
        <f t="shared" si="110"/>
        <v/>
      </c>
      <c r="AB1416" s="190" t="str" cm="1">
        <f t="array" ref="AB1416">_xlfn.IFS(Z1416=0,"",Z1416&gt;2.9,0,Z1416&gt;2.4,0.25,Z1416&gt;1.9,0.5,Z1416&gt;1.5,0.75,Z1416&lt;1.6,1)</f>
        <v/>
      </c>
      <c r="AD1416" s="192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92">
        <f t="shared" si="107"/>
        <v>0</v>
      </c>
      <c r="U1417" s="91">
        <f t="shared" si="111"/>
        <v>0</v>
      </c>
      <c r="V1417" s="91">
        <f t="shared" si="111"/>
        <v>0</v>
      </c>
      <c r="W1417" s="91">
        <f t="shared" si="111"/>
        <v>0</v>
      </c>
      <c r="X1417" s="91" t="str" cm="1">
        <f t="array" ref="X1417">IFERROR(_xlfn.IFS(W1417="E",1,W1417="G/2",$I$3/2,W1417="G/5",$I$3/5,W1417="G/10",$I$3/10,W1417="i",$I$3),"")</f>
        <v/>
      </c>
      <c r="Y1417" s="189">
        <f t="shared" si="108"/>
        <v>0</v>
      </c>
      <c r="Z1417" s="101">
        <f t="shared" si="109"/>
        <v>0</v>
      </c>
      <c r="AA1417" s="163" t="str">
        <f t="shared" si="110"/>
        <v/>
      </c>
      <c r="AB1417" s="190" t="str" cm="1">
        <f t="array" ref="AB1417">_xlfn.IFS(Z1417=0,"",Z1417&gt;2.9,0,Z1417&gt;2.4,0.25,Z1417&gt;1.9,0.5,Z1417&gt;1.5,0.75,Z1417&lt;1.6,1)</f>
        <v/>
      </c>
      <c r="AD1417" s="192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92">
        <f t="shared" si="107"/>
        <v>0</v>
      </c>
      <c r="U1418" s="91">
        <f t="shared" si="111"/>
        <v>0</v>
      </c>
      <c r="V1418" s="91">
        <f t="shared" si="111"/>
        <v>0</v>
      </c>
      <c r="W1418" s="91">
        <f t="shared" si="111"/>
        <v>0</v>
      </c>
      <c r="X1418" s="91" t="str" cm="1">
        <f t="array" ref="X1418">IFERROR(_xlfn.IFS(W1418="E",1,W1418="G/2",$I$3/2,W1418="G/5",$I$3/5,W1418="G/10",$I$3/10,W1418="i",$I$3),"")</f>
        <v/>
      </c>
      <c r="Y1418" s="189">
        <f t="shared" si="108"/>
        <v>0</v>
      </c>
      <c r="Z1418" s="101">
        <f t="shared" si="109"/>
        <v>0</v>
      </c>
      <c r="AA1418" s="163" t="str">
        <f t="shared" si="110"/>
        <v/>
      </c>
      <c r="AB1418" s="190" t="str" cm="1">
        <f t="array" ref="AB1418">_xlfn.IFS(Z1418=0,"",Z1418&gt;2.9,0,Z1418&gt;2.4,0.25,Z1418&gt;1.9,0.5,Z1418&gt;1.5,0.75,Z1418&lt;1.6,1)</f>
        <v/>
      </c>
      <c r="AD1418" s="192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92">
        <f t="shared" si="107"/>
        <v>0</v>
      </c>
      <c r="U1419" s="91">
        <f t="shared" si="111"/>
        <v>0</v>
      </c>
      <c r="V1419" s="91">
        <f t="shared" si="111"/>
        <v>0</v>
      </c>
      <c r="W1419" s="91">
        <f t="shared" si="111"/>
        <v>0</v>
      </c>
      <c r="X1419" s="91" t="str" cm="1">
        <f t="array" ref="X1419">IFERROR(_xlfn.IFS(W1419="E",1,W1419="G/2",$I$3/2,W1419="G/5",$I$3/5,W1419="G/10",$I$3/10,W1419="i",$I$3),"")</f>
        <v/>
      </c>
      <c r="Y1419" s="189">
        <f t="shared" si="108"/>
        <v>0</v>
      </c>
      <c r="Z1419" s="101">
        <f t="shared" si="109"/>
        <v>0</v>
      </c>
      <c r="AA1419" s="163" t="str">
        <f t="shared" si="110"/>
        <v/>
      </c>
      <c r="AB1419" s="190" t="str" cm="1">
        <f t="array" ref="AB1419">_xlfn.IFS(Z1419=0,"",Z1419&gt;2.9,0,Z1419&gt;2.4,0.25,Z1419&gt;1.9,0.5,Z1419&gt;1.5,0.75,Z1419&lt;1.6,1)</f>
        <v/>
      </c>
      <c r="AD1419" s="192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92">
        <f t="shared" ref="S1420:S1483" si="112">IFERROR(A1420,"")</f>
        <v>0</v>
      </c>
      <c r="U1420" s="91">
        <f t="shared" si="111"/>
        <v>0</v>
      </c>
      <c r="V1420" s="91">
        <f t="shared" si="111"/>
        <v>0</v>
      </c>
      <c r="W1420" s="91">
        <f t="shared" si="111"/>
        <v>0</v>
      </c>
      <c r="X1420" s="91" t="str" cm="1">
        <f t="array" ref="X1420">IFERROR(_xlfn.IFS(W1420="E",1,W1420="G/2",$I$3/2,W1420="G/5",$I$3/5,W1420="G/10",$I$3/10,W1420="i",$I$3),"")</f>
        <v/>
      </c>
      <c r="Y1420" s="189">
        <f t="shared" ref="Y1420:Y1483" si="113">IFERROR(H1420,"")</f>
        <v>0</v>
      </c>
      <c r="Z1420" s="101">
        <f t="shared" ref="Z1420:Z1483" si="114">IFERROR(Y1420/X1420,0)</f>
        <v>0</v>
      </c>
      <c r="AA1420" s="163" t="str">
        <f t="shared" si="110"/>
        <v/>
      </c>
      <c r="AB1420" s="190" t="str" cm="1">
        <f t="array" ref="AB1420">_xlfn.IFS(Z1420=0,"",Z1420&gt;2.9,0,Z1420&gt;2.4,0.25,Z1420&gt;1.9,0.5,Z1420&gt;1.5,0.75,Z1420&lt;1.6,1)</f>
        <v/>
      </c>
      <c r="AD1420" s="192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92">
        <f t="shared" si="112"/>
        <v>0</v>
      </c>
      <c r="U1421" s="91">
        <f t="shared" si="111"/>
        <v>0</v>
      </c>
      <c r="V1421" s="91">
        <f t="shared" si="111"/>
        <v>0</v>
      </c>
      <c r="W1421" s="91">
        <f t="shared" si="111"/>
        <v>0</v>
      </c>
      <c r="X1421" s="91" t="str" cm="1">
        <f t="array" ref="X1421">IFERROR(_xlfn.IFS(W1421="E",1,W1421="G/2",$I$3/2,W1421="G/5",$I$3/5,W1421="G/10",$I$3/10,W1421="i",$I$3),"")</f>
        <v/>
      </c>
      <c r="Y1421" s="189">
        <f t="shared" si="113"/>
        <v>0</v>
      </c>
      <c r="Z1421" s="101">
        <f t="shared" si="114"/>
        <v>0</v>
      </c>
      <c r="AA1421" s="163" t="str">
        <f t="shared" si="110"/>
        <v/>
      </c>
      <c r="AB1421" s="190" t="str" cm="1">
        <f t="array" ref="AB1421">_xlfn.IFS(Z1421=0,"",Z1421&gt;2.9,0,Z1421&gt;2.4,0.25,Z1421&gt;1.9,0.5,Z1421&gt;1.5,0.75,Z1421&lt;1.6,1)</f>
        <v/>
      </c>
      <c r="AD1421" s="192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92">
        <f t="shared" si="112"/>
        <v>0</v>
      </c>
      <c r="U1422" s="91">
        <f t="shared" si="111"/>
        <v>0</v>
      </c>
      <c r="V1422" s="91">
        <f t="shared" si="111"/>
        <v>0</v>
      </c>
      <c r="W1422" s="91">
        <f t="shared" si="111"/>
        <v>0</v>
      </c>
      <c r="X1422" s="91" t="str" cm="1">
        <f t="array" ref="X1422">IFERROR(_xlfn.IFS(W1422="E",1,W1422="G/2",$I$3/2,W1422="G/5",$I$3/5,W1422="G/10",$I$3/10,W1422="i",$I$3),"")</f>
        <v/>
      </c>
      <c r="Y1422" s="189">
        <f t="shared" si="113"/>
        <v>0</v>
      </c>
      <c r="Z1422" s="101">
        <f t="shared" si="114"/>
        <v>0</v>
      </c>
      <c r="AA1422" s="163" t="str">
        <f t="shared" si="110"/>
        <v/>
      </c>
      <c r="AB1422" s="190" t="str" cm="1">
        <f t="array" ref="AB1422">_xlfn.IFS(Z1422=0,"",Z1422&gt;2.9,0,Z1422&gt;2.4,0.25,Z1422&gt;1.9,0.5,Z1422&gt;1.5,0.75,Z1422&lt;1.6,1)</f>
        <v/>
      </c>
      <c r="AD1422" s="192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92">
        <f t="shared" si="112"/>
        <v>0</v>
      </c>
      <c r="U1423" s="91">
        <f t="shared" si="111"/>
        <v>0</v>
      </c>
      <c r="V1423" s="91">
        <f t="shared" si="111"/>
        <v>0</v>
      </c>
      <c r="W1423" s="91">
        <f t="shared" si="111"/>
        <v>0</v>
      </c>
      <c r="X1423" s="91" t="str" cm="1">
        <f t="array" ref="X1423">IFERROR(_xlfn.IFS(W1423="E",1,W1423="G/2",$I$3/2,W1423="G/5",$I$3/5,W1423="G/10",$I$3/10,W1423="i",$I$3),"")</f>
        <v/>
      </c>
      <c r="Y1423" s="189">
        <f t="shared" si="113"/>
        <v>0</v>
      </c>
      <c r="Z1423" s="101">
        <f t="shared" si="114"/>
        <v>0</v>
      </c>
      <c r="AA1423" s="163" t="str">
        <f t="shared" si="110"/>
        <v/>
      </c>
      <c r="AB1423" s="190" t="str" cm="1">
        <f t="array" ref="AB1423">_xlfn.IFS(Z1423=0,"",Z1423&gt;2.9,0,Z1423&gt;2.4,0.25,Z1423&gt;1.9,0.5,Z1423&gt;1.5,0.75,Z1423&lt;1.6,1)</f>
        <v/>
      </c>
      <c r="AD1423" s="192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92">
        <f t="shared" si="112"/>
        <v>0</v>
      </c>
      <c r="U1424" s="91">
        <f t="shared" si="111"/>
        <v>0</v>
      </c>
      <c r="V1424" s="91">
        <f t="shared" si="111"/>
        <v>0</v>
      </c>
      <c r="W1424" s="91">
        <f t="shared" si="111"/>
        <v>0</v>
      </c>
      <c r="X1424" s="91" t="str" cm="1">
        <f t="array" ref="X1424">IFERROR(_xlfn.IFS(W1424="E",1,W1424="G/2",$I$3/2,W1424="G/5",$I$3/5,W1424="G/10",$I$3/10,W1424="i",$I$3),"")</f>
        <v/>
      </c>
      <c r="Y1424" s="189">
        <f t="shared" si="113"/>
        <v>0</v>
      </c>
      <c r="Z1424" s="101">
        <f t="shared" si="114"/>
        <v>0</v>
      </c>
      <c r="AA1424" s="163" t="str">
        <f t="shared" si="110"/>
        <v/>
      </c>
      <c r="AB1424" s="190" t="str" cm="1">
        <f t="array" ref="AB1424">_xlfn.IFS(Z1424=0,"",Z1424&gt;2.9,0,Z1424&gt;2.4,0.25,Z1424&gt;1.9,0.5,Z1424&gt;1.5,0.75,Z1424&lt;1.6,1)</f>
        <v/>
      </c>
      <c r="AD1424" s="192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92">
        <f t="shared" si="112"/>
        <v>0</v>
      </c>
      <c r="U1425" s="91">
        <f t="shared" si="111"/>
        <v>0</v>
      </c>
      <c r="V1425" s="91">
        <f t="shared" si="111"/>
        <v>0</v>
      </c>
      <c r="W1425" s="91">
        <f t="shared" si="111"/>
        <v>0</v>
      </c>
      <c r="X1425" s="91" t="str" cm="1">
        <f t="array" ref="X1425">IFERROR(_xlfn.IFS(W1425="E",1,W1425="G/2",$I$3/2,W1425="G/5",$I$3/5,W1425="G/10",$I$3/10,W1425="i",$I$3),"")</f>
        <v/>
      </c>
      <c r="Y1425" s="189">
        <f t="shared" si="113"/>
        <v>0</v>
      </c>
      <c r="Z1425" s="101">
        <f t="shared" si="114"/>
        <v>0</v>
      </c>
      <c r="AA1425" s="163" t="str">
        <f t="shared" si="110"/>
        <v/>
      </c>
      <c r="AB1425" s="190" t="str" cm="1">
        <f t="array" ref="AB1425">_xlfn.IFS(Z1425=0,"",Z1425&gt;2.9,0,Z1425&gt;2.4,0.25,Z1425&gt;1.9,0.5,Z1425&gt;1.5,0.75,Z1425&lt;1.6,1)</f>
        <v/>
      </c>
      <c r="AD1425" s="192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92">
        <f t="shared" si="112"/>
        <v>0</v>
      </c>
      <c r="U1426" s="91">
        <f t="shared" si="111"/>
        <v>0</v>
      </c>
      <c r="V1426" s="91">
        <f t="shared" si="111"/>
        <v>0</v>
      </c>
      <c r="W1426" s="91">
        <f t="shared" si="111"/>
        <v>0</v>
      </c>
      <c r="X1426" s="91" t="str" cm="1">
        <f t="array" ref="X1426">IFERROR(_xlfn.IFS(W1426="E",1,W1426="G/2",$I$3/2,W1426="G/5",$I$3/5,W1426="G/10",$I$3/10,W1426="i",$I$3),"")</f>
        <v/>
      </c>
      <c r="Y1426" s="189">
        <f t="shared" si="113"/>
        <v>0</v>
      </c>
      <c r="Z1426" s="101">
        <f t="shared" si="114"/>
        <v>0</v>
      </c>
      <c r="AA1426" s="163" t="str">
        <f t="shared" si="110"/>
        <v/>
      </c>
      <c r="AB1426" s="190" t="str" cm="1">
        <f t="array" ref="AB1426">_xlfn.IFS(Z1426=0,"",Z1426&gt;2.9,0,Z1426&gt;2.4,0.25,Z1426&gt;1.9,0.5,Z1426&gt;1.5,0.75,Z1426&lt;1.6,1)</f>
        <v/>
      </c>
      <c r="AD1426" s="192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92">
        <f t="shared" si="112"/>
        <v>0</v>
      </c>
      <c r="U1427" s="91">
        <f t="shared" si="111"/>
        <v>0</v>
      </c>
      <c r="V1427" s="91">
        <f t="shared" si="111"/>
        <v>0</v>
      </c>
      <c r="W1427" s="91">
        <f t="shared" si="111"/>
        <v>0</v>
      </c>
      <c r="X1427" s="91" t="str" cm="1">
        <f t="array" ref="X1427">IFERROR(_xlfn.IFS(W1427="E",1,W1427="G/2",$I$3/2,W1427="G/5",$I$3/5,W1427="G/10",$I$3/10,W1427="i",$I$3),"")</f>
        <v/>
      </c>
      <c r="Y1427" s="189">
        <f t="shared" si="113"/>
        <v>0</v>
      </c>
      <c r="Z1427" s="101">
        <f t="shared" si="114"/>
        <v>0</v>
      </c>
      <c r="AA1427" s="163" t="str">
        <f t="shared" si="110"/>
        <v/>
      </c>
      <c r="AB1427" s="190" t="str" cm="1">
        <f t="array" ref="AB1427">_xlfn.IFS(Z1427=0,"",Z1427&gt;2.9,0,Z1427&gt;2.4,0.25,Z1427&gt;1.9,0.5,Z1427&gt;1.5,0.75,Z1427&lt;1.6,1)</f>
        <v/>
      </c>
      <c r="AD1427" s="192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92">
        <f t="shared" si="112"/>
        <v>0</v>
      </c>
      <c r="U1428" s="91">
        <f t="shared" si="111"/>
        <v>0</v>
      </c>
      <c r="V1428" s="91">
        <f t="shared" si="111"/>
        <v>0</v>
      </c>
      <c r="W1428" s="91">
        <f t="shared" si="111"/>
        <v>0</v>
      </c>
      <c r="X1428" s="91" t="str" cm="1">
        <f t="array" ref="X1428">IFERROR(_xlfn.IFS(W1428="E",1,W1428="G/2",$I$3/2,W1428="G/5",$I$3/5,W1428="G/10",$I$3/10,W1428="i",$I$3),"")</f>
        <v/>
      </c>
      <c r="Y1428" s="189">
        <f t="shared" si="113"/>
        <v>0</v>
      </c>
      <c r="Z1428" s="101">
        <f t="shared" si="114"/>
        <v>0</v>
      </c>
      <c r="AA1428" s="163" t="str">
        <f t="shared" si="110"/>
        <v/>
      </c>
      <c r="AB1428" s="190" t="str" cm="1">
        <f t="array" ref="AB1428">_xlfn.IFS(Z1428=0,"",Z1428&gt;2.9,0,Z1428&gt;2.4,0.25,Z1428&gt;1.9,0.5,Z1428&gt;1.5,0.75,Z1428&lt;1.6,1)</f>
        <v/>
      </c>
      <c r="AD1428" s="192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92">
        <f t="shared" si="112"/>
        <v>0</v>
      </c>
      <c r="U1429" s="91">
        <f t="shared" si="111"/>
        <v>0</v>
      </c>
      <c r="V1429" s="91">
        <f t="shared" si="111"/>
        <v>0</v>
      </c>
      <c r="W1429" s="91">
        <f t="shared" si="111"/>
        <v>0</v>
      </c>
      <c r="X1429" s="91" t="str" cm="1">
        <f t="array" ref="X1429">IFERROR(_xlfn.IFS(W1429="E",1,W1429="G/2",$I$3/2,W1429="G/5",$I$3/5,W1429="G/10",$I$3/10,W1429="i",$I$3),"")</f>
        <v/>
      </c>
      <c r="Y1429" s="189">
        <f t="shared" si="113"/>
        <v>0</v>
      </c>
      <c r="Z1429" s="101">
        <f t="shared" si="114"/>
        <v>0</v>
      </c>
      <c r="AA1429" s="163" t="str">
        <f t="shared" ref="AA1429:AA1492" si="115">IFERROR(X1429*1.5,"")</f>
        <v/>
      </c>
      <c r="AB1429" s="190" t="str" cm="1">
        <f t="array" ref="AB1429">_xlfn.IFS(Z1429=0,"",Z1429&gt;2.9,0,Z1429&gt;2.4,0.25,Z1429&gt;1.9,0.5,Z1429&gt;1.5,0.75,Z1429&lt;1.6,1)</f>
        <v/>
      </c>
      <c r="AD1429" s="192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92">
        <f t="shared" si="112"/>
        <v>0</v>
      </c>
      <c r="U1430" s="91">
        <f t="shared" si="111"/>
        <v>0</v>
      </c>
      <c r="V1430" s="91">
        <f t="shared" si="111"/>
        <v>0</v>
      </c>
      <c r="W1430" s="91">
        <f t="shared" si="111"/>
        <v>0</v>
      </c>
      <c r="X1430" s="91" t="str" cm="1">
        <f t="array" ref="X1430">IFERROR(_xlfn.IFS(W1430="E",1,W1430="G/2",$I$3/2,W1430="G/5",$I$3/5,W1430="G/10",$I$3/10,W1430="i",$I$3),"")</f>
        <v/>
      </c>
      <c r="Y1430" s="189">
        <f t="shared" si="113"/>
        <v>0</v>
      </c>
      <c r="Z1430" s="101">
        <f t="shared" si="114"/>
        <v>0</v>
      </c>
      <c r="AA1430" s="163" t="str">
        <f t="shared" si="115"/>
        <v/>
      </c>
      <c r="AB1430" s="190" t="str" cm="1">
        <f t="array" ref="AB1430">_xlfn.IFS(Z1430=0,"",Z1430&gt;2.9,0,Z1430&gt;2.4,0.25,Z1430&gt;1.9,0.5,Z1430&gt;1.5,0.75,Z1430&lt;1.6,1)</f>
        <v/>
      </c>
      <c r="AD1430" s="192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92">
        <f t="shared" si="112"/>
        <v>0</v>
      </c>
      <c r="U1431" s="91">
        <f t="shared" si="111"/>
        <v>0</v>
      </c>
      <c r="V1431" s="91">
        <f t="shared" si="111"/>
        <v>0</v>
      </c>
      <c r="W1431" s="91">
        <f t="shared" si="111"/>
        <v>0</v>
      </c>
      <c r="X1431" s="91" t="str" cm="1">
        <f t="array" ref="X1431">IFERROR(_xlfn.IFS(W1431="E",1,W1431="G/2",$I$3/2,W1431="G/5",$I$3/5,W1431="G/10",$I$3/10,W1431="i",$I$3),"")</f>
        <v/>
      </c>
      <c r="Y1431" s="189">
        <f t="shared" si="113"/>
        <v>0</v>
      </c>
      <c r="Z1431" s="101">
        <f t="shared" si="114"/>
        <v>0</v>
      </c>
      <c r="AA1431" s="163" t="str">
        <f t="shared" si="115"/>
        <v/>
      </c>
      <c r="AB1431" s="190" t="str" cm="1">
        <f t="array" ref="AB1431">_xlfn.IFS(Z1431=0,"",Z1431&gt;2.9,0,Z1431&gt;2.4,0.25,Z1431&gt;1.9,0.5,Z1431&gt;1.5,0.75,Z1431&lt;1.6,1)</f>
        <v/>
      </c>
      <c r="AD1431" s="192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92">
        <f t="shared" si="112"/>
        <v>0</v>
      </c>
      <c r="U1432" s="91">
        <f t="shared" si="111"/>
        <v>0</v>
      </c>
      <c r="V1432" s="91">
        <f t="shared" si="111"/>
        <v>0</v>
      </c>
      <c r="W1432" s="91">
        <f t="shared" si="111"/>
        <v>0</v>
      </c>
      <c r="X1432" s="91" t="str" cm="1">
        <f t="array" ref="X1432">IFERROR(_xlfn.IFS(W1432="E",1,W1432="G/2",$I$3/2,W1432="G/5",$I$3/5,W1432="G/10",$I$3/10,W1432="i",$I$3),"")</f>
        <v/>
      </c>
      <c r="Y1432" s="189">
        <f t="shared" si="113"/>
        <v>0</v>
      </c>
      <c r="Z1432" s="101">
        <f t="shared" si="114"/>
        <v>0</v>
      </c>
      <c r="AA1432" s="163" t="str">
        <f t="shared" si="115"/>
        <v/>
      </c>
      <c r="AB1432" s="190" t="str" cm="1">
        <f t="array" ref="AB1432">_xlfn.IFS(Z1432=0,"",Z1432&gt;2.9,0,Z1432&gt;2.4,0.25,Z1432&gt;1.9,0.5,Z1432&gt;1.5,0.75,Z1432&lt;1.6,1)</f>
        <v/>
      </c>
      <c r="AD1432" s="192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92">
        <f t="shared" si="112"/>
        <v>0</v>
      </c>
      <c r="U1433" s="91">
        <f t="shared" si="111"/>
        <v>0</v>
      </c>
      <c r="V1433" s="91">
        <f t="shared" si="111"/>
        <v>0</v>
      </c>
      <c r="W1433" s="91">
        <f t="shared" si="111"/>
        <v>0</v>
      </c>
      <c r="X1433" s="91" t="str" cm="1">
        <f t="array" ref="X1433">IFERROR(_xlfn.IFS(W1433="E",1,W1433="G/2",$I$3/2,W1433="G/5",$I$3/5,W1433="G/10",$I$3/10,W1433="i",$I$3),"")</f>
        <v/>
      </c>
      <c r="Y1433" s="189">
        <f t="shared" si="113"/>
        <v>0</v>
      </c>
      <c r="Z1433" s="101">
        <f t="shared" si="114"/>
        <v>0</v>
      </c>
      <c r="AA1433" s="163" t="str">
        <f t="shared" si="115"/>
        <v/>
      </c>
      <c r="AB1433" s="190" t="str" cm="1">
        <f t="array" ref="AB1433">_xlfn.IFS(Z1433=0,"",Z1433&gt;2.9,0,Z1433&gt;2.4,0.25,Z1433&gt;1.9,0.5,Z1433&gt;1.5,0.75,Z1433&lt;1.6,1)</f>
        <v/>
      </c>
      <c r="AD1433" s="192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92">
        <f t="shared" si="112"/>
        <v>0</v>
      </c>
      <c r="U1434" s="91">
        <f t="shared" si="111"/>
        <v>0</v>
      </c>
      <c r="V1434" s="91">
        <f t="shared" si="111"/>
        <v>0</v>
      </c>
      <c r="W1434" s="91">
        <f t="shared" si="111"/>
        <v>0</v>
      </c>
      <c r="X1434" s="91" t="str" cm="1">
        <f t="array" ref="X1434">IFERROR(_xlfn.IFS(W1434="E",1,W1434="G/2",$I$3/2,W1434="G/5",$I$3/5,W1434="G/10",$I$3/10,W1434="i",$I$3),"")</f>
        <v/>
      </c>
      <c r="Y1434" s="189">
        <f t="shared" si="113"/>
        <v>0</v>
      </c>
      <c r="Z1434" s="101">
        <f t="shared" si="114"/>
        <v>0</v>
      </c>
      <c r="AA1434" s="163" t="str">
        <f t="shared" si="115"/>
        <v/>
      </c>
      <c r="AB1434" s="190" t="str" cm="1">
        <f t="array" ref="AB1434">_xlfn.IFS(Z1434=0,"",Z1434&gt;2.9,0,Z1434&gt;2.4,0.25,Z1434&gt;1.9,0.5,Z1434&gt;1.5,0.75,Z1434&lt;1.6,1)</f>
        <v/>
      </c>
      <c r="AD1434" s="192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92">
        <f t="shared" si="112"/>
        <v>0</v>
      </c>
      <c r="U1435" s="91">
        <f t="shared" si="111"/>
        <v>0</v>
      </c>
      <c r="V1435" s="91">
        <f t="shared" si="111"/>
        <v>0</v>
      </c>
      <c r="W1435" s="91">
        <f t="shared" si="111"/>
        <v>0</v>
      </c>
      <c r="X1435" s="91" t="str" cm="1">
        <f t="array" ref="X1435">IFERROR(_xlfn.IFS(W1435="E",1,W1435="G/2",$I$3/2,W1435="G/5",$I$3/5,W1435="G/10",$I$3/10,W1435="i",$I$3),"")</f>
        <v/>
      </c>
      <c r="Y1435" s="189">
        <f t="shared" si="113"/>
        <v>0</v>
      </c>
      <c r="Z1435" s="101">
        <f t="shared" si="114"/>
        <v>0</v>
      </c>
      <c r="AA1435" s="163" t="str">
        <f t="shared" si="115"/>
        <v/>
      </c>
      <c r="AB1435" s="190" t="str" cm="1">
        <f t="array" ref="AB1435">_xlfn.IFS(Z1435=0,"",Z1435&gt;2.9,0,Z1435&gt;2.4,0.25,Z1435&gt;1.9,0.5,Z1435&gt;1.5,0.75,Z1435&lt;1.6,1)</f>
        <v/>
      </c>
      <c r="AD1435" s="192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92">
        <f t="shared" si="112"/>
        <v>0</v>
      </c>
      <c r="U1436" s="91">
        <f t="shared" si="111"/>
        <v>0</v>
      </c>
      <c r="V1436" s="91">
        <f t="shared" si="111"/>
        <v>0</v>
      </c>
      <c r="W1436" s="91">
        <f t="shared" si="111"/>
        <v>0</v>
      </c>
      <c r="X1436" s="91" t="str" cm="1">
        <f t="array" ref="X1436">IFERROR(_xlfn.IFS(W1436="E",1,W1436="G/2",$I$3/2,W1436="G/5",$I$3/5,W1436="G/10",$I$3/10,W1436="i",$I$3),"")</f>
        <v/>
      </c>
      <c r="Y1436" s="189">
        <f t="shared" si="113"/>
        <v>0</v>
      </c>
      <c r="Z1436" s="101">
        <f t="shared" si="114"/>
        <v>0</v>
      </c>
      <c r="AA1436" s="163" t="str">
        <f t="shared" si="115"/>
        <v/>
      </c>
      <c r="AB1436" s="190" t="str" cm="1">
        <f t="array" ref="AB1436">_xlfn.IFS(Z1436=0,"",Z1436&gt;2.9,0,Z1436&gt;2.4,0.25,Z1436&gt;1.9,0.5,Z1436&gt;1.5,0.75,Z1436&lt;1.6,1)</f>
        <v/>
      </c>
      <c r="AD1436" s="192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92">
        <f t="shared" si="112"/>
        <v>0</v>
      </c>
      <c r="U1437" s="91">
        <f t="shared" si="111"/>
        <v>0</v>
      </c>
      <c r="V1437" s="91">
        <f t="shared" si="111"/>
        <v>0</v>
      </c>
      <c r="W1437" s="91">
        <f t="shared" si="111"/>
        <v>0</v>
      </c>
      <c r="X1437" s="91" t="str" cm="1">
        <f t="array" ref="X1437">IFERROR(_xlfn.IFS(W1437="E",1,W1437="G/2",$I$3/2,W1437="G/5",$I$3/5,W1437="G/10",$I$3/10,W1437="i",$I$3),"")</f>
        <v/>
      </c>
      <c r="Y1437" s="189">
        <f t="shared" si="113"/>
        <v>0</v>
      </c>
      <c r="Z1437" s="101">
        <f t="shared" si="114"/>
        <v>0</v>
      </c>
      <c r="AA1437" s="163" t="str">
        <f t="shared" si="115"/>
        <v/>
      </c>
      <c r="AB1437" s="190" t="str" cm="1">
        <f t="array" ref="AB1437">_xlfn.IFS(Z1437=0,"",Z1437&gt;2.9,0,Z1437&gt;2.4,0.25,Z1437&gt;1.9,0.5,Z1437&gt;1.5,0.75,Z1437&lt;1.6,1)</f>
        <v/>
      </c>
      <c r="AD1437" s="192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92">
        <f t="shared" si="112"/>
        <v>0</v>
      </c>
      <c r="U1438" s="91">
        <f t="shared" si="111"/>
        <v>0</v>
      </c>
      <c r="V1438" s="91">
        <f t="shared" si="111"/>
        <v>0</v>
      </c>
      <c r="W1438" s="91">
        <f t="shared" si="111"/>
        <v>0</v>
      </c>
      <c r="X1438" s="91" t="str" cm="1">
        <f t="array" ref="X1438">IFERROR(_xlfn.IFS(W1438="E",1,W1438="G/2",$I$3/2,W1438="G/5",$I$3/5,W1438="G/10",$I$3/10,W1438="i",$I$3),"")</f>
        <v/>
      </c>
      <c r="Y1438" s="189">
        <f t="shared" si="113"/>
        <v>0</v>
      </c>
      <c r="Z1438" s="101">
        <f t="shared" si="114"/>
        <v>0</v>
      </c>
      <c r="AA1438" s="163" t="str">
        <f t="shared" si="115"/>
        <v/>
      </c>
      <c r="AB1438" s="190" t="str" cm="1">
        <f t="array" ref="AB1438">_xlfn.IFS(Z1438=0,"",Z1438&gt;2.9,0,Z1438&gt;2.4,0.25,Z1438&gt;1.9,0.5,Z1438&gt;1.5,0.75,Z1438&lt;1.6,1)</f>
        <v/>
      </c>
      <c r="AD1438" s="192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92">
        <f t="shared" si="112"/>
        <v>0</v>
      </c>
      <c r="U1439" s="91">
        <f t="shared" si="111"/>
        <v>0</v>
      </c>
      <c r="V1439" s="91">
        <f t="shared" si="111"/>
        <v>0</v>
      </c>
      <c r="W1439" s="91">
        <f t="shared" si="111"/>
        <v>0</v>
      </c>
      <c r="X1439" s="91" t="str" cm="1">
        <f t="array" ref="X1439">IFERROR(_xlfn.IFS(W1439="E",1,W1439="G/2",$I$3/2,W1439="G/5",$I$3/5,W1439="G/10",$I$3/10,W1439="i",$I$3),"")</f>
        <v/>
      </c>
      <c r="Y1439" s="189">
        <f t="shared" si="113"/>
        <v>0</v>
      </c>
      <c r="Z1439" s="101">
        <f t="shared" si="114"/>
        <v>0</v>
      </c>
      <c r="AA1439" s="163" t="str">
        <f t="shared" si="115"/>
        <v/>
      </c>
      <c r="AB1439" s="190" t="str" cm="1">
        <f t="array" ref="AB1439">_xlfn.IFS(Z1439=0,"",Z1439&gt;2.9,0,Z1439&gt;2.4,0.25,Z1439&gt;1.9,0.5,Z1439&gt;1.5,0.75,Z1439&lt;1.6,1)</f>
        <v/>
      </c>
      <c r="AD1439" s="192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92">
        <f t="shared" si="112"/>
        <v>0</v>
      </c>
      <c r="U1440" s="91">
        <f t="shared" si="111"/>
        <v>0</v>
      </c>
      <c r="V1440" s="91">
        <f t="shared" si="111"/>
        <v>0</v>
      </c>
      <c r="W1440" s="91">
        <f t="shared" si="111"/>
        <v>0</v>
      </c>
      <c r="X1440" s="91" t="str" cm="1">
        <f t="array" ref="X1440">IFERROR(_xlfn.IFS(W1440="E",1,W1440="G/2",$I$3/2,W1440="G/5",$I$3/5,W1440="G/10",$I$3/10,W1440="i",$I$3),"")</f>
        <v/>
      </c>
      <c r="Y1440" s="189">
        <f t="shared" si="113"/>
        <v>0</v>
      </c>
      <c r="Z1440" s="101">
        <f t="shared" si="114"/>
        <v>0</v>
      </c>
      <c r="AA1440" s="163" t="str">
        <f t="shared" si="115"/>
        <v/>
      </c>
      <c r="AB1440" s="190" t="str" cm="1">
        <f t="array" ref="AB1440">_xlfn.IFS(Z1440=0,"",Z1440&gt;2.9,0,Z1440&gt;2.4,0.25,Z1440&gt;1.9,0.5,Z1440&gt;1.5,0.75,Z1440&lt;1.6,1)</f>
        <v/>
      </c>
      <c r="AD1440" s="192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92">
        <f t="shared" si="112"/>
        <v>0</v>
      </c>
      <c r="U1441" s="91">
        <f t="shared" si="111"/>
        <v>0</v>
      </c>
      <c r="V1441" s="91">
        <f t="shared" si="111"/>
        <v>0</v>
      </c>
      <c r="W1441" s="91">
        <f t="shared" si="111"/>
        <v>0</v>
      </c>
      <c r="X1441" s="91" t="str" cm="1">
        <f t="array" ref="X1441">IFERROR(_xlfn.IFS(W1441="E",1,W1441="G/2",$I$3/2,W1441="G/5",$I$3/5,W1441="G/10",$I$3/10,W1441="i",$I$3),"")</f>
        <v/>
      </c>
      <c r="Y1441" s="189">
        <f t="shared" si="113"/>
        <v>0</v>
      </c>
      <c r="Z1441" s="101">
        <f t="shared" si="114"/>
        <v>0</v>
      </c>
      <c r="AA1441" s="163" t="str">
        <f t="shared" si="115"/>
        <v/>
      </c>
      <c r="AB1441" s="190" t="str" cm="1">
        <f t="array" ref="AB1441">_xlfn.IFS(Z1441=0,"",Z1441&gt;2.9,0,Z1441&gt;2.4,0.25,Z1441&gt;1.9,0.5,Z1441&gt;1.5,0.75,Z1441&lt;1.6,1)</f>
        <v/>
      </c>
      <c r="AD1441" s="192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92">
        <f t="shared" si="112"/>
        <v>0</v>
      </c>
      <c r="U1442" s="91">
        <f t="shared" si="111"/>
        <v>0</v>
      </c>
      <c r="V1442" s="91">
        <f t="shared" si="111"/>
        <v>0</v>
      </c>
      <c r="W1442" s="91">
        <f t="shared" si="111"/>
        <v>0</v>
      </c>
      <c r="X1442" s="91" t="str" cm="1">
        <f t="array" ref="X1442">IFERROR(_xlfn.IFS(W1442="E",1,W1442="G/2",$I$3/2,W1442="G/5",$I$3/5,W1442="G/10",$I$3/10,W1442="i",$I$3),"")</f>
        <v/>
      </c>
      <c r="Y1442" s="189">
        <f t="shared" si="113"/>
        <v>0</v>
      </c>
      <c r="Z1442" s="101">
        <f t="shared" si="114"/>
        <v>0</v>
      </c>
      <c r="AA1442" s="163" t="str">
        <f t="shared" si="115"/>
        <v/>
      </c>
      <c r="AB1442" s="190" t="str" cm="1">
        <f t="array" ref="AB1442">_xlfn.IFS(Z1442=0,"",Z1442&gt;2.9,0,Z1442&gt;2.4,0.25,Z1442&gt;1.9,0.5,Z1442&gt;1.5,0.75,Z1442&lt;1.6,1)</f>
        <v/>
      </c>
      <c r="AD1442" s="192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92">
        <f t="shared" si="112"/>
        <v>0</v>
      </c>
      <c r="U1443" s="91">
        <f t="shared" si="111"/>
        <v>0</v>
      </c>
      <c r="V1443" s="91">
        <f t="shared" si="111"/>
        <v>0</v>
      </c>
      <c r="W1443" s="91">
        <f t="shared" si="111"/>
        <v>0</v>
      </c>
      <c r="X1443" s="91" t="str" cm="1">
        <f t="array" ref="X1443">IFERROR(_xlfn.IFS(W1443="E",1,W1443="G/2",$I$3/2,W1443="G/5",$I$3/5,W1443="G/10",$I$3/10,W1443="i",$I$3),"")</f>
        <v/>
      </c>
      <c r="Y1443" s="189">
        <f t="shared" si="113"/>
        <v>0</v>
      </c>
      <c r="Z1443" s="101">
        <f t="shared" si="114"/>
        <v>0</v>
      </c>
      <c r="AA1443" s="163" t="str">
        <f t="shared" si="115"/>
        <v/>
      </c>
      <c r="AB1443" s="190" t="str" cm="1">
        <f t="array" ref="AB1443">_xlfn.IFS(Z1443=0,"",Z1443&gt;2.9,0,Z1443&gt;2.4,0.25,Z1443&gt;1.9,0.5,Z1443&gt;1.5,0.75,Z1443&lt;1.6,1)</f>
        <v/>
      </c>
      <c r="AD1443" s="192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92">
        <f t="shared" si="112"/>
        <v>0</v>
      </c>
      <c r="U1444" s="91">
        <f t="shared" si="111"/>
        <v>0</v>
      </c>
      <c r="V1444" s="91">
        <f t="shared" si="111"/>
        <v>0</v>
      </c>
      <c r="W1444" s="91">
        <f t="shared" si="111"/>
        <v>0</v>
      </c>
      <c r="X1444" s="91" t="str" cm="1">
        <f t="array" ref="X1444">IFERROR(_xlfn.IFS(W1444="E",1,W1444="G/2",$I$3/2,W1444="G/5",$I$3/5,W1444="G/10",$I$3/10,W1444="i",$I$3),"")</f>
        <v/>
      </c>
      <c r="Y1444" s="189">
        <f t="shared" si="113"/>
        <v>0</v>
      </c>
      <c r="Z1444" s="101">
        <f t="shared" si="114"/>
        <v>0</v>
      </c>
      <c r="AA1444" s="163" t="str">
        <f t="shared" si="115"/>
        <v/>
      </c>
      <c r="AB1444" s="190" t="str" cm="1">
        <f t="array" ref="AB1444">_xlfn.IFS(Z1444=0,"",Z1444&gt;2.9,0,Z1444&gt;2.4,0.25,Z1444&gt;1.9,0.5,Z1444&gt;1.5,0.75,Z1444&lt;1.6,1)</f>
        <v/>
      </c>
      <c r="AD1444" s="192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92">
        <f t="shared" si="112"/>
        <v>0</v>
      </c>
      <c r="U1445" s="91">
        <f t="shared" ref="U1445:W1508" si="116">IFERROR(A1445,"")</f>
        <v>0</v>
      </c>
      <c r="V1445" s="91">
        <f t="shared" si="116"/>
        <v>0</v>
      </c>
      <c r="W1445" s="91">
        <f t="shared" si="116"/>
        <v>0</v>
      </c>
      <c r="X1445" s="91" t="str" cm="1">
        <f t="array" ref="X1445">IFERROR(_xlfn.IFS(W1445="E",1,W1445="G/2",$I$3/2,W1445="G/5",$I$3/5,W1445="G/10",$I$3/10,W1445="i",$I$3),"")</f>
        <v/>
      </c>
      <c r="Y1445" s="189">
        <f t="shared" si="113"/>
        <v>0</v>
      </c>
      <c r="Z1445" s="101">
        <f t="shared" si="114"/>
        <v>0</v>
      </c>
      <c r="AA1445" s="163" t="str">
        <f t="shared" si="115"/>
        <v/>
      </c>
      <c r="AB1445" s="190" t="str" cm="1">
        <f t="array" ref="AB1445">_xlfn.IFS(Z1445=0,"",Z1445&gt;2.9,0,Z1445&gt;2.4,0.25,Z1445&gt;1.9,0.5,Z1445&gt;1.5,0.75,Z1445&lt;1.6,1)</f>
        <v/>
      </c>
      <c r="AD1445" s="192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92">
        <f t="shared" si="112"/>
        <v>0</v>
      </c>
      <c r="U1446" s="91">
        <f t="shared" si="116"/>
        <v>0</v>
      </c>
      <c r="V1446" s="91">
        <f t="shared" si="116"/>
        <v>0</v>
      </c>
      <c r="W1446" s="91">
        <f t="shared" si="116"/>
        <v>0</v>
      </c>
      <c r="X1446" s="91" t="str" cm="1">
        <f t="array" ref="X1446">IFERROR(_xlfn.IFS(W1446="E",1,W1446="G/2",$I$3/2,W1446="G/5",$I$3/5,W1446="G/10",$I$3/10,W1446="i",$I$3),"")</f>
        <v/>
      </c>
      <c r="Y1446" s="189">
        <f t="shared" si="113"/>
        <v>0</v>
      </c>
      <c r="Z1446" s="101">
        <f t="shared" si="114"/>
        <v>0</v>
      </c>
      <c r="AA1446" s="163" t="str">
        <f t="shared" si="115"/>
        <v/>
      </c>
      <c r="AB1446" s="190" t="str" cm="1">
        <f t="array" ref="AB1446">_xlfn.IFS(Z1446=0,"",Z1446&gt;2.9,0,Z1446&gt;2.4,0.25,Z1446&gt;1.9,0.5,Z1446&gt;1.5,0.75,Z1446&lt;1.6,1)</f>
        <v/>
      </c>
      <c r="AD1446" s="192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92">
        <f t="shared" si="112"/>
        <v>0</v>
      </c>
      <c r="U1447" s="91">
        <f t="shared" si="116"/>
        <v>0</v>
      </c>
      <c r="V1447" s="91">
        <f t="shared" si="116"/>
        <v>0</v>
      </c>
      <c r="W1447" s="91">
        <f t="shared" si="116"/>
        <v>0</v>
      </c>
      <c r="X1447" s="91" t="str" cm="1">
        <f t="array" ref="X1447">IFERROR(_xlfn.IFS(W1447="E",1,W1447="G/2",$I$3/2,W1447="G/5",$I$3/5,W1447="G/10",$I$3/10,W1447="i",$I$3),"")</f>
        <v/>
      </c>
      <c r="Y1447" s="189">
        <f t="shared" si="113"/>
        <v>0</v>
      </c>
      <c r="Z1447" s="101">
        <f t="shared" si="114"/>
        <v>0</v>
      </c>
      <c r="AA1447" s="163" t="str">
        <f t="shared" si="115"/>
        <v/>
      </c>
      <c r="AB1447" s="190" t="str" cm="1">
        <f t="array" ref="AB1447">_xlfn.IFS(Z1447=0,"",Z1447&gt;2.9,0,Z1447&gt;2.4,0.25,Z1447&gt;1.9,0.5,Z1447&gt;1.5,0.75,Z1447&lt;1.6,1)</f>
        <v/>
      </c>
      <c r="AD1447" s="192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92">
        <f t="shared" si="112"/>
        <v>0</v>
      </c>
      <c r="U1448" s="91">
        <f t="shared" si="116"/>
        <v>0</v>
      </c>
      <c r="V1448" s="91">
        <f t="shared" si="116"/>
        <v>0</v>
      </c>
      <c r="W1448" s="91">
        <f t="shared" si="116"/>
        <v>0</v>
      </c>
      <c r="X1448" s="91" t="str" cm="1">
        <f t="array" ref="X1448">IFERROR(_xlfn.IFS(W1448="E",1,W1448="G/2",$I$3/2,W1448="G/5",$I$3/5,W1448="G/10",$I$3/10,W1448="i",$I$3),"")</f>
        <v/>
      </c>
      <c r="Y1448" s="189">
        <f t="shared" si="113"/>
        <v>0</v>
      </c>
      <c r="Z1448" s="101">
        <f t="shared" si="114"/>
        <v>0</v>
      </c>
      <c r="AA1448" s="163" t="str">
        <f t="shared" si="115"/>
        <v/>
      </c>
      <c r="AB1448" s="190" t="str" cm="1">
        <f t="array" ref="AB1448">_xlfn.IFS(Z1448=0,"",Z1448&gt;2.9,0,Z1448&gt;2.4,0.25,Z1448&gt;1.9,0.5,Z1448&gt;1.5,0.75,Z1448&lt;1.6,1)</f>
        <v/>
      </c>
      <c r="AD1448" s="192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92">
        <f t="shared" si="112"/>
        <v>0</v>
      </c>
      <c r="U1449" s="91">
        <f t="shared" si="116"/>
        <v>0</v>
      </c>
      <c r="V1449" s="91">
        <f t="shared" si="116"/>
        <v>0</v>
      </c>
      <c r="W1449" s="91">
        <f t="shared" si="116"/>
        <v>0</v>
      </c>
      <c r="X1449" s="91" t="str" cm="1">
        <f t="array" ref="X1449">IFERROR(_xlfn.IFS(W1449="E",1,W1449="G/2",$I$3/2,W1449="G/5",$I$3/5,W1449="G/10",$I$3/10,W1449="i",$I$3),"")</f>
        <v/>
      </c>
      <c r="Y1449" s="189">
        <f t="shared" si="113"/>
        <v>0</v>
      </c>
      <c r="Z1449" s="101">
        <f t="shared" si="114"/>
        <v>0</v>
      </c>
      <c r="AA1449" s="163" t="str">
        <f t="shared" si="115"/>
        <v/>
      </c>
      <c r="AB1449" s="190" t="str" cm="1">
        <f t="array" ref="AB1449">_xlfn.IFS(Z1449=0,"",Z1449&gt;2.9,0,Z1449&gt;2.4,0.25,Z1449&gt;1.9,0.5,Z1449&gt;1.5,0.75,Z1449&lt;1.6,1)</f>
        <v/>
      </c>
      <c r="AD1449" s="192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92">
        <f t="shared" si="112"/>
        <v>0</v>
      </c>
      <c r="U1450" s="91">
        <f t="shared" si="116"/>
        <v>0</v>
      </c>
      <c r="V1450" s="91">
        <f t="shared" si="116"/>
        <v>0</v>
      </c>
      <c r="W1450" s="91">
        <f t="shared" si="116"/>
        <v>0</v>
      </c>
      <c r="X1450" s="91" t="str" cm="1">
        <f t="array" ref="X1450">IFERROR(_xlfn.IFS(W1450="E",1,W1450="G/2",$I$3/2,W1450="G/5",$I$3/5,W1450="G/10",$I$3/10,W1450="i",$I$3),"")</f>
        <v/>
      </c>
      <c r="Y1450" s="189">
        <f t="shared" si="113"/>
        <v>0</v>
      </c>
      <c r="Z1450" s="101">
        <f t="shared" si="114"/>
        <v>0</v>
      </c>
      <c r="AA1450" s="163" t="str">
        <f t="shared" si="115"/>
        <v/>
      </c>
      <c r="AB1450" s="190" t="str" cm="1">
        <f t="array" ref="AB1450">_xlfn.IFS(Z1450=0,"",Z1450&gt;2.9,0,Z1450&gt;2.4,0.25,Z1450&gt;1.9,0.5,Z1450&gt;1.5,0.75,Z1450&lt;1.6,1)</f>
        <v/>
      </c>
      <c r="AD1450" s="192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92">
        <f t="shared" si="112"/>
        <v>0</v>
      </c>
      <c r="U1451" s="91">
        <f t="shared" si="116"/>
        <v>0</v>
      </c>
      <c r="V1451" s="91">
        <f t="shared" si="116"/>
        <v>0</v>
      </c>
      <c r="W1451" s="91">
        <f t="shared" si="116"/>
        <v>0</v>
      </c>
      <c r="X1451" s="91" t="str" cm="1">
        <f t="array" ref="X1451">IFERROR(_xlfn.IFS(W1451="E",1,W1451="G/2",$I$3/2,W1451="G/5",$I$3/5,W1451="G/10",$I$3/10,W1451="i",$I$3),"")</f>
        <v/>
      </c>
      <c r="Y1451" s="189">
        <f t="shared" si="113"/>
        <v>0</v>
      </c>
      <c r="Z1451" s="101">
        <f t="shared" si="114"/>
        <v>0</v>
      </c>
      <c r="AA1451" s="163" t="str">
        <f t="shared" si="115"/>
        <v/>
      </c>
      <c r="AB1451" s="190" t="str" cm="1">
        <f t="array" ref="AB1451">_xlfn.IFS(Z1451=0,"",Z1451&gt;2.9,0,Z1451&gt;2.4,0.25,Z1451&gt;1.9,0.5,Z1451&gt;1.5,0.75,Z1451&lt;1.6,1)</f>
        <v/>
      </c>
      <c r="AD1451" s="192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92">
        <f t="shared" si="112"/>
        <v>0</v>
      </c>
      <c r="U1452" s="91">
        <f t="shared" si="116"/>
        <v>0</v>
      </c>
      <c r="V1452" s="91">
        <f t="shared" si="116"/>
        <v>0</v>
      </c>
      <c r="W1452" s="91">
        <f t="shared" si="116"/>
        <v>0</v>
      </c>
      <c r="X1452" s="91" t="str" cm="1">
        <f t="array" ref="X1452">IFERROR(_xlfn.IFS(W1452="E",1,W1452="G/2",$I$3/2,W1452="G/5",$I$3/5,W1452="G/10",$I$3/10,W1452="i",$I$3),"")</f>
        <v/>
      </c>
      <c r="Y1452" s="189">
        <f t="shared" si="113"/>
        <v>0</v>
      </c>
      <c r="Z1452" s="101">
        <f t="shared" si="114"/>
        <v>0</v>
      </c>
      <c r="AA1452" s="163" t="str">
        <f t="shared" si="115"/>
        <v/>
      </c>
      <c r="AB1452" s="190" t="str" cm="1">
        <f t="array" ref="AB1452">_xlfn.IFS(Z1452=0,"",Z1452&gt;2.9,0,Z1452&gt;2.4,0.25,Z1452&gt;1.9,0.5,Z1452&gt;1.5,0.75,Z1452&lt;1.6,1)</f>
        <v/>
      </c>
      <c r="AD1452" s="192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92">
        <f t="shared" si="112"/>
        <v>0</v>
      </c>
      <c r="U1453" s="91">
        <f t="shared" si="116"/>
        <v>0</v>
      </c>
      <c r="V1453" s="91">
        <f t="shared" si="116"/>
        <v>0</v>
      </c>
      <c r="W1453" s="91">
        <f t="shared" si="116"/>
        <v>0</v>
      </c>
      <c r="X1453" s="91" t="str" cm="1">
        <f t="array" ref="X1453">IFERROR(_xlfn.IFS(W1453="E",1,W1453="G/2",$I$3/2,W1453="G/5",$I$3/5,W1453="G/10",$I$3/10,W1453="i",$I$3),"")</f>
        <v/>
      </c>
      <c r="Y1453" s="189">
        <f t="shared" si="113"/>
        <v>0</v>
      </c>
      <c r="Z1453" s="101">
        <f t="shared" si="114"/>
        <v>0</v>
      </c>
      <c r="AA1453" s="163" t="str">
        <f t="shared" si="115"/>
        <v/>
      </c>
      <c r="AB1453" s="190" t="str" cm="1">
        <f t="array" ref="AB1453">_xlfn.IFS(Z1453=0,"",Z1453&gt;2.9,0,Z1453&gt;2.4,0.25,Z1453&gt;1.9,0.5,Z1453&gt;1.5,0.75,Z1453&lt;1.6,1)</f>
        <v/>
      </c>
      <c r="AD1453" s="192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92">
        <f t="shared" si="112"/>
        <v>0</v>
      </c>
      <c r="U1454" s="91">
        <f t="shared" si="116"/>
        <v>0</v>
      </c>
      <c r="V1454" s="91">
        <f t="shared" si="116"/>
        <v>0</v>
      </c>
      <c r="W1454" s="91">
        <f t="shared" si="116"/>
        <v>0</v>
      </c>
      <c r="X1454" s="91" t="str" cm="1">
        <f t="array" ref="X1454">IFERROR(_xlfn.IFS(W1454="E",1,W1454="G/2",$I$3/2,W1454="G/5",$I$3/5,W1454="G/10",$I$3/10,W1454="i",$I$3),"")</f>
        <v/>
      </c>
      <c r="Y1454" s="189">
        <f t="shared" si="113"/>
        <v>0</v>
      </c>
      <c r="Z1454" s="101">
        <f t="shared" si="114"/>
        <v>0</v>
      </c>
      <c r="AA1454" s="163" t="str">
        <f t="shared" si="115"/>
        <v/>
      </c>
      <c r="AB1454" s="190" t="str" cm="1">
        <f t="array" ref="AB1454">_xlfn.IFS(Z1454=0,"",Z1454&gt;2.9,0,Z1454&gt;2.4,0.25,Z1454&gt;1.9,0.5,Z1454&gt;1.5,0.75,Z1454&lt;1.6,1)</f>
        <v/>
      </c>
      <c r="AD1454" s="192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92">
        <f t="shared" si="112"/>
        <v>0</v>
      </c>
      <c r="U1455" s="91">
        <f t="shared" si="116"/>
        <v>0</v>
      </c>
      <c r="V1455" s="91">
        <f t="shared" si="116"/>
        <v>0</v>
      </c>
      <c r="W1455" s="91">
        <f t="shared" si="116"/>
        <v>0</v>
      </c>
      <c r="X1455" s="91" t="str" cm="1">
        <f t="array" ref="X1455">IFERROR(_xlfn.IFS(W1455="E",1,W1455="G/2",$I$3/2,W1455="G/5",$I$3/5,W1455="G/10",$I$3/10,W1455="i",$I$3),"")</f>
        <v/>
      </c>
      <c r="Y1455" s="189">
        <f t="shared" si="113"/>
        <v>0</v>
      </c>
      <c r="Z1455" s="101">
        <f t="shared" si="114"/>
        <v>0</v>
      </c>
      <c r="AA1455" s="163" t="str">
        <f t="shared" si="115"/>
        <v/>
      </c>
      <c r="AB1455" s="190" t="str" cm="1">
        <f t="array" ref="AB1455">_xlfn.IFS(Z1455=0,"",Z1455&gt;2.9,0,Z1455&gt;2.4,0.25,Z1455&gt;1.9,0.5,Z1455&gt;1.5,0.75,Z1455&lt;1.6,1)</f>
        <v/>
      </c>
      <c r="AD1455" s="192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92">
        <f t="shared" si="112"/>
        <v>0</v>
      </c>
      <c r="U1456" s="91">
        <f t="shared" si="116"/>
        <v>0</v>
      </c>
      <c r="V1456" s="91">
        <f t="shared" si="116"/>
        <v>0</v>
      </c>
      <c r="W1456" s="91">
        <f t="shared" si="116"/>
        <v>0</v>
      </c>
      <c r="X1456" s="91" t="str" cm="1">
        <f t="array" ref="X1456">IFERROR(_xlfn.IFS(W1456="E",1,W1456="G/2",$I$3/2,W1456="G/5",$I$3/5,W1456="G/10",$I$3/10,W1456="i",$I$3),"")</f>
        <v/>
      </c>
      <c r="Y1456" s="189">
        <f t="shared" si="113"/>
        <v>0</v>
      </c>
      <c r="Z1456" s="101">
        <f t="shared" si="114"/>
        <v>0</v>
      </c>
      <c r="AA1456" s="163" t="str">
        <f t="shared" si="115"/>
        <v/>
      </c>
      <c r="AB1456" s="190" t="str" cm="1">
        <f t="array" ref="AB1456">_xlfn.IFS(Z1456=0,"",Z1456&gt;2.9,0,Z1456&gt;2.4,0.25,Z1456&gt;1.9,0.5,Z1456&gt;1.5,0.75,Z1456&lt;1.6,1)</f>
        <v/>
      </c>
      <c r="AD1456" s="192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92">
        <f t="shared" si="112"/>
        <v>0</v>
      </c>
      <c r="U1457" s="91">
        <f t="shared" si="116"/>
        <v>0</v>
      </c>
      <c r="V1457" s="91">
        <f t="shared" si="116"/>
        <v>0</v>
      </c>
      <c r="W1457" s="91">
        <f t="shared" si="116"/>
        <v>0</v>
      </c>
      <c r="X1457" s="91" t="str" cm="1">
        <f t="array" ref="X1457">IFERROR(_xlfn.IFS(W1457="E",1,W1457="G/2",$I$3/2,W1457="G/5",$I$3/5,W1457="G/10",$I$3/10,W1457="i",$I$3),"")</f>
        <v/>
      </c>
      <c r="Y1457" s="189">
        <f t="shared" si="113"/>
        <v>0</v>
      </c>
      <c r="Z1457" s="101">
        <f t="shared" si="114"/>
        <v>0</v>
      </c>
      <c r="AA1457" s="163" t="str">
        <f t="shared" si="115"/>
        <v/>
      </c>
      <c r="AB1457" s="190" t="str" cm="1">
        <f t="array" ref="AB1457">_xlfn.IFS(Z1457=0,"",Z1457&gt;2.9,0,Z1457&gt;2.4,0.25,Z1457&gt;1.9,0.5,Z1457&gt;1.5,0.75,Z1457&lt;1.6,1)</f>
        <v/>
      </c>
      <c r="AD1457" s="192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92">
        <f t="shared" si="112"/>
        <v>0</v>
      </c>
      <c r="U1458" s="91">
        <f t="shared" si="116"/>
        <v>0</v>
      </c>
      <c r="V1458" s="91">
        <f t="shared" si="116"/>
        <v>0</v>
      </c>
      <c r="W1458" s="91">
        <f t="shared" si="116"/>
        <v>0</v>
      </c>
      <c r="X1458" s="91" t="str" cm="1">
        <f t="array" ref="X1458">IFERROR(_xlfn.IFS(W1458="E",1,W1458="G/2",$I$3/2,W1458="G/5",$I$3/5,W1458="G/10",$I$3/10,W1458="i",$I$3),"")</f>
        <v/>
      </c>
      <c r="Y1458" s="189">
        <f t="shared" si="113"/>
        <v>0</v>
      </c>
      <c r="Z1458" s="101">
        <f t="shared" si="114"/>
        <v>0</v>
      </c>
      <c r="AA1458" s="163" t="str">
        <f t="shared" si="115"/>
        <v/>
      </c>
      <c r="AB1458" s="190" t="str" cm="1">
        <f t="array" ref="AB1458">_xlfn.IFS(Z1458=0,"",Z1458&gt;2.9,0,Z1458&gt;2.4,0.25,Z1458&gt;1.9,0.5,Z1458&gt;1.5,0.75,Z1458&lt;1.6,1)</f>
        <v/>
      </c>
      <c r="AD1458" s="192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92">
        <f t="shared" si="112"/>
        <v>0</v>
      </c>
      <c r="U1459" s="91">
        <f t="shared" si="116"/>
        <v>0</v>
      </c>
      <c r="V1459" s="91">
        <f t="shared" si="116"/>
        <v>0</v>
      </c>
      <c r="W1459" s="91">
        <f t="shared" si="116"/>
        <v>0</v>
      </c>
      <c r="X1459" s="91" t="str" cm="1">
        <f t="array" ref="X1459">IFERROR(_xlfn.IFS(W1459="E",1,W1459="G/2",$I$3/2,W1459="G/5",$I$3/5,W1459="G/10",$I$3/10,W1459="i",$I$3),"")</f>
        <v/>
      </c>
      <c r="Y1459" s="189">
        <f t="shared" si="113"/>
        <v>0</v>
      </c>
      <c r="Z1459" s="101">
        <f t="shared" si="114"/>
        <v>0</v>
      </c>
      <c r="AA1459" s="163" t="str">
        <f t="shared" si="115"/>
        <v/>
      </c>
      <c r="AB1459" s="190" t="str" cm="1">
        <f t="array" ref="AB1459">_xlfn.IFS(Z1459=0,"",Z1459&gt;2.9,0,Z1459&gt;2.4,0.25,Z1459&gt;1.9,0.5,Z1459&gt;1.5,0.75,Z1459&lt;1.6,1)</f>
        <v/>
      </c>
      <c r="AD1459" s="192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92">
        <f t="shared" si="112"/>
        <v>0</v>
      </c>
      <c r="U1460" s="91">
        <f t="shared" si="116"/>
        <v>0</v>
      </c>
      <c r="V1460" s="91">
        <f t="shared" si="116"/>
        <v>0</v>
      </c>
      <c r="W1460" s="91">
        <f t="shared" si="116"/>
        <v>0</v>
      </c>
      <c r="X1460" s="91" t="str" cm="1">
        <f t="array" ref="X1460">IFERROR(_xlfn.IFS(W1460="E",1,W1460="G/2",$I$3/2,W1460="G/5",$I$3/5,W1460="G/10",$I$3/10,W1460="i",$I$3),"")</f>
        <v/>
      </c>
      <c r="Y1460" s="189">
        <f t="shared" si="113"/>
        <v>0</v>
      </c>
      <c r="Z1460" s="101">
        <f t="shared" si="114"/>
        <v>0</v>
      </c>
      <c r="AA1460" s="163" t="str">
        <f t="shared" si="115"/>
        <v/>
      </c>
      <c r="AB1460" s="190" t="str" cm="1">
        <f t="array" ref="AB1460">_xlfn.IFS(Z1460=0,"",Z1460&gt;2.9,0,Z1460&gt;2.4,0.25,Z1460&gt;1.9,0.5,Z1460&gt;1.5,0.75,Z1460&lt;1.6,1)</f>
        <v/>
      </c>
      <c r="AD1460" s="192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92">
        <f t="shared" si="112"/>
        <v>0</v>
      </c>
      <c r="U1461" s="91">
        <f t="shared" si="116"/>
        <v>0</v>
      </c>
      <c r="V1461" s="91">
        <f t="shared" si="116"/>
        <v>0</v>
      </c>
      <c r="W1461" s="91">
        <f t="shared" si="116"/>
        <v>0</v>
      </c>
      <c r="X1461" s="91" t="str" cm="1">
        <f t="array" ref="X1461">IFERROR(_xlfn.IFS(W1461="E",1,W1461="G/2",$I$3/2,W1461="G/5",$I$3/5,W1461="G/10",$I$3/10,W1461="i",$I$3),"")</f>
        <v/>
      </c>
      <c r="Y1461" s="189">
        <f t="shared" si="113"/>
        <v>0</v>
      </c>
      <c r="Z1461" s="101">
        <f t="shared" si="114"/>
        <v>0</v>
      </c>
      <c r="AA1461" s="163" t="str">
        <f t="shared" si="115"/>
        <v/>
      </c>
      <c r="AB1461" s="190" t="str" cm="1">
        <f t="array" ref="AB1461">_xlfn.IFS(Z1461=0,"",Z1461&gt;2.9,0,Z1461&gt;2.4,0.25,Z1461&gt;1.9,0.5,Z1461&gt;1.5,0.75,Z1461&lt;1.6,1)</f>
        <v/>
      </c>
      <c r="AD1461" s="192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92">
        <f t="shared" si="112"/>
        <v>0</v>
      </c>
      <c r="U1462" s="91">
        <f t="shared" si="116"/>
        <v>0</v>
      </c>
      <c r="V1462" s="91">
        <f t="shared" si="116"/>
        <v>0</v>
      </c>
      <c r="W1462" s="91">
        <f t="shared" si="116"/>
        <v>0</v>
      </c>
      <c r="X1462" s="91" t="str" cm="1">
        <f t="array" ref="X1462">IFERROR(_xlfn.IFS(W1462="E",1,W1462="G/2",$I$3/2,W1462="G/5",$I$3/5,W1462="G/10",$I$3/10,W1462="i",$I$3),"")</f>
        <v/>
      </c>
      <c r="Y1462" s="189">
        <f t="shared" si="113"/>
        <v>0</v>
      </c>
      <c r="Z1462" s="101">
        <f t="shared" si="114"/>
        <v>0</v>
      </c>
      <c r="AA1462" s="163" t="str">
        <f t="shared" si="115"/>
        <v/>
      </c>
      <c r="AB1462" s="190" t="str" cm="1">
        <f t="array" ref="AB1462">_xlfn.IFS(Z1462=0,"",Z1462&gt;2.9,0,Z1462&gt;2.4,0.25,Z1462&gt;1.9,0.5,Z1462&gt;1.5,0.75,Z1462&lt;1.6,1)</f>
        <v/>
      </c>
      <c r="AD1462" s="192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92">
        <f t="shared" si="112"/>
        <v>0</v>
      </c>
      <c r="U1463" s="91">
        <f t="shared" si="116"/>
        <v>0</v>
      </c>
      <c r="V1463" s="91">
        <f t="shared" si="116"/>
        <v>0</v>
      </c>
      <c r="W1463" s="91">
        <f t="shared" si="116"/>
        <v>0</v>
      </c>
      <c r="X1463" s="91" t="str" cm="1">
        <f t="array" ref="X1463">IFERROR(_xlfn.IFS(W1463="E",1,W1463="G/2",$I$3/2,W1463="G/5",$I$3/5,W1463="G/10",$I$3/10,W1463="i",$I$3),"")</f>
        <v/>
      </c>
      <c r="Y1463" s="189">
        <f t="shared" si="113"/>
        <v>0</v>
      </c>
      <c r="Z1463" s="101">
        <f t="shared" si="114"/>
        <v>0</v>
      </c>
      <c r="AA1463" s="163" t="str">
        <f t="shared" si="115"/>
        <v/>
      </c>
      <c r="AB1463" s="190" t="str" cm="1">
        <f t="array" ref="AB1463">_xlfn.IFS(Z1463=0,"",Z1463&gt;2.9,0,Z1463&gt;2.4,0.25,Z1463&gt;1.9,0.5,Z1463&gt;1.5,0.75,Z1463&lt;1.6,1)</f>
        <v/>
      </c>
      <c r="AD1463" s="192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92">
        <f t="shared" si="112"/>
        <v>0</v>
      </c>
      <c r="U1464" s="91">
        <f t="shared" si="116"/>
        <v>0</v>
      </c>
      <c r="V1464" s="91">
        <f t="shared" si="116"/>
        <v>0</v>
      </c>
      <c r="W1464" s="91">
        <f t="shared" si="116"/>
        <v>0</v>
      </c>
      <c r="X1464" s="91" t="str" cm="1">
        <f t="array" ref="X1464">IFERROR(_xlfn.IFS(W1464="E",1,W1464="G/2",$I$3/2,W1464="G/5",$I$3/5,W1464="G/10",$I$3/10,W1464="i",$I$3),"")</f>
        <v/>
      </c>
      <c r="Y1464" s="189">
        <f t="shared" si="113"/>
        <v>0</v>
      </c>
      <c r="Z1464" s="101">
        <f t="shared" si="114"/>
        <v>0</v>
      </c>
      <c r="AA1464" s="163" t="str">
        <f t="shared" si="115"/>
        <v/>
      </c>
      <c r="AB1464" s="190" t="str" cm="1">
        <f t="array" ref="AB1464">_xlfn.IFS(Z1464=0,"",Z1464&gt;2.9,0,Z1464&gt;2.4,0.25,Z1464&gt;1.9,0.5,Z1464&gt;1.5,0.75,Z1464&lt;1.6,1)</f>
        <v/>
      </c>
      <c r="AD1464" s="192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92">
        <f t="shared" si="112"/>
        <v>0</v>
      </c>
      <c r="U1465" s="91">
        <f t="shared" si="116"/>
        <v>0</v>
      </c>
      <c r="V1465" s="91">
        <f t="shared" si="116"/>
        <v>0</v>
      </c>
      <c r="W1465" s="91">
        <f t="shared" si="116"/>
        <v>0</v>
      </c>
      <c r="X1465" s="91" t="str" cm="1">
        <f t="array" ref="X1465">IFERROR(_xlfn.IFS(W1465="E",1,W1465="G/2",$I$3/2,W1465="G/5",$I$3/5,W1465="G/10",$I$3/10,W1465="i",$I$3),"")</f>
        <v/>
      </c>
      <c r="Y1465" s="189">
        <f t="shared" si="113"/>
        <v>0</v>
      </c>
      <c r="Z1465" s="101">
        <f t="shared" si="114"/>
        <v>0</v>
      </c>
      <c r="AA1465" s="163" t="str">
        <f t="shared" si="115"/>
        <v/>
      </c>
      <c r="AB1465" s="190" t="str" cm="1">
        <f t="array" ref="AB1465">_xlfn.IFS(Z1465=0,"",Z1465&gt;2.9,0,Z1465&gt;2.4,0.25,Z1465&gt;1.9,0.5,Z1465&gt;1.5,0.75,Z1465&lt;1.6,1)</f>
        <v/>
      </c>
      <c r="AD1465" s="192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92">
        <f t="shared" si="112"/>
        <v>0</v>
      </c>
      <c r="U1466" s="91">
        <f t="shared" si="116"/>
        <v>0</v>
      </c>
      <c r="V1466" s="91">
        <f t="shared" si="116"/>
        <v>0</v>
      </c>
      <c r="W1466" s="91">
        <f t="shared" si="116"/>
        <v>0</v>
      </c>
      <c r="X1466" s="91" t="str" cm="1">
        <f t="array" ref="X1466">IFERROR(_xlfn.IFS(W1466="E",1,W1466="G/2",$I$3/2,W1466="G/5",$I$3/5,W1466="G/10",$I$3/10,W1466="i",$I$3),"")</f>
        <v/>
      </c>
      <c r="Y1466" s="189">
        <f t="shared" si="113"/>
        <v>0</v>
      </c>
      <c r="Z1466" s="101">
        <f t="shared" si="114"/>
        <v>0</v>
      </c>
      <c r="AA1466" s="163" t="str">
        <f t="shared" si="115"/>
        <v/>
      </c>
      <c r="AB1466" s="190" t="str" cm="1">
        <f t="array" ref="AB1466">_xlfn.IFS(Z1466=0,"",Z1466&gt;2.9,0,Z1466&gt;2.4,0.25,Z1466&gt;1.9,0.5,Z1466&gt;1.5,0.75,Z1466&lt;1.6,1)</f>
        <v/>
      </c>
      <c r="AD1466" s="192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92">
        <f t="shared" si="112"/>
        <v>0</v>
      </c>
      <c r="U1467" s="91">
        <f t="shared" si="116"/>
        <v>0</v>
      </c>
      <c r="V1467" s="91">
        <f t="shared" si="116"/>
        <v>0</v>
      </c>
      <c r="W1467" s="91">
        <f t="shared" si="116"/>
        <v>0</v>
      </c>
      <c r="X1467" s="91" t="str" cm="1">
        <f t="array" ref="X1467">IFERROR(_xlfn.IFS(W1467="E",1,W1467="G/2",$I$3/2,W1467="G/5",$I$3/5,W1467="G/10",$I$3/10,W1467="i",$I$3),"")</f>
        <v/>
      </c>
      <c r="Y1467" s="189">
        <f t="shared" si="113"/>
        <v>0</v>
      </c>
      <c r="Z1467" s="101">
        <f t="shared" si="114"/>
        <v>0</v>
      </c>
      <c r="AA1467" s="163" t="str">
        <f t="shared" si="115"/>
        <v/>
      </c>
      <c r="AB1467" s="190" t="str" cm="1">
        <f t="array" ref="AB1467">_xlfn.IFS(Z1467=0,"",Z1467&gt;2.9,0,Z1467&gt;2.4,0.25,Z1467&gt;1.9,0.5,Z1467&gt;1.5,0.75,Z1467&lt;1.6,1)</f>
        <v/>
      </c>
      <c r="AD1467" s="192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92">
        <f t="shared" si="112"/>
        <v>0</v>
      </c>
      <c r="U1468" s="91">
        <f t="shared" si="116"/>
        <v>0</v>
      </c>
      <c r="V1468" s="91">
        <f t="shared" si="116"/>
        <v>0</v>
      </c>
      <c r="W1468" s="91">
        <f t="shared" si="116"/>
        <v>0</v>
      </c>
      <c r="X1468" s="91" t="str" cm="1">
        <f t="array" ref="X1468">IFERROR(_xlfn.IFS(W1468="E",1,W1468="G/2",$I$3/2,W1468="G/5",$I$3/5,W1468="G/10",$I$3/10,W1468="i",$I$3),"")</f>
        <v/>
      </c>
      <c r="Y1468" s="189">
        <f t="shared" si="113"/>
        <v>0</v>
      </c>
      <c r="Z1468" s="101">
        <f t="shared" si="114"/>
        <v>0</v>
      </c>
      <c r="AA1468" s="163" t="str">
        <f t="shared" si="115"/>
        <v/>
      </c>
      <c r="AB1468" s="190" t="str" cm="1">
        <f t="array" ref="AB1468">_xlfn.IFS(Z1468=0,"",Z1468&gt;2.9,0,Z1468&gt;2.4,0.25,Z1468&gt;1.9,0.5,Z1468&gt;1.5,0.75,Z1468&lt;1.6,1)</f>
        <v/>
      </c>
      <c r="AD1468" s="192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92">
        <f t="shared" si="112"/>
        <v>0</v>
      </c>
      <c r="U1469" s="91">
        <f t="shared" si="116"/>
        <v>0</v>
      </c>
      <c r="V1469" s="91">
        <f t="shared" si="116"/>
        <v>0</v>
      </c>
      <c r="W1469" s="91">
        <f t="shared" si="116"/>
        <v>0</v>
      </c>
      <c r="X1469" s="91" t="str" cm="1">
        <f t="array" ref="X1469">IFERROR(_xlfn.IFS(W1469="E",1,W1469="G/2",$I$3/2,W1469="G/5",$I$3/5,W1469="G/10",$I$3/10,W1469="i",$I$3),"")</f>
        <v/>
      </c>
      <c r="Y1469" s="189">
        <f t="shared" si="113"/>
        <v>0</v>
      </c>
      <c r="Z1469" s="101">
        <f t="shared" si="114"/>
        <v>0</v>
      </c>
      <c r="AA1469" s="163" t="str">
        <f t="shared" si="115"/>
        <v/>
      </c>
      <c r="AB1469" s="190" t="str" cm="1">
        <f t="array" ref="AB1469">_xlfn.IFS(Z1469=0,"",Z1469&gt;2.9,0,Z1469&gt;2.4,0.25,Z1469&gt;1.9,0.5,Z1469&gt;1.5,0.75,Z1469&lt;1.6,1)</f>
        <v/>
      </c>
      <c r="AD1469" s="192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92">
        <f t="shared" si="112"/>
        <v>0</v>
      </c>
      <c r="U1470" s="91">
        <f t="shared" si="116"/>
        <v>0</v>
      </c>
      <c r="V1470" s="91">
        <f t="shared" si="116"/>
        <v>0</v>
      </c>
      <c r="W1470" s="91">
        <f t="shared" si="116"/>
        <v>0</v>
      </c>
      <c r="X1470" s="91" t="str" cm="1">
        <f t="array" ref="X1470">IFERROR(_xlfn.IFS(W1470="E",1,W1470="G/2",$I$3/2,W1470="G/5",$I$3/5,W1470="G/10",$I$3/10,W1470="i",$I$3),"")</f>
        <v/>
      </c>
      <c r="Y1470" s="189">
        <f t="shared" si="113"/>
        <v>0</v>
      </c>
      <c r="Z1470" s="101">
        <f t="shared" si="114"/>
        <v>0</v>
      </c>
      <c r="AA1470" s="163" t="str">
        <f t="shared" si="115"/>
        <v/>
      </c>
      <c r="AB1470" s="190" t="str" cm="1">
        <f t="array" ref="AB1470">_xlfn.IFS(Z1470=0,"",Z1470&gt;2.9,0,Z1470&gt;2.4,0.25,Z1470&gt;1.9,0.5,Z1470&gt;1.5,0.75,Z1470&lt;1.6,1)</f>
        <v/>
      </c>
      <c r="AD1470" s="192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92">
        <f t="shared" si="112"/>
        <v>0</v>
      </c>
      <c r="U1471" s="91">
        <f t="shared" si="116"/>
        <v>0</v>
      </c>
      <c r="V1471" s="91">
        <f t="shared" si="116"/>
        <v>0</v>
      </c>
      <c r="W1471" s="91">
        <f t="shared" si="116"/>
        <v>0</v>
      </c>
      <c r="X1471" s="91" t="str" cm="1">
        <f t="array" ref="X1471">IFERROR(_xlfn.IFS(W1471="E",1,W1471="G/2",$I$3/2,W1471="G/5",$I$3/5,W1471="G/10",$I$3/10,W1471="i",$I$3),"")</f>
        <v/>
      </c>
      <c r="Y1471" s="189">
        <f t="shared" si="113"/>
        <v>0</v>
      </c>
      <c r="Z1471" s="101">
        <f t="shared" si="114"/>
        <v>0</v>
      </c>
      <c r="AA1471" s="163" t="str">
        <f t="shared" si="115"/>
        <v/>
      </c>
      <c r="AB1471" s="190" t="str" cm="1">
        <f t="array" ref="AB1471">_xlfn.IFS(Z1471=0,"",Z1471&gt;2.9,0,Z1471&gt;2.4,0.25,Z1471&gt;1.9,0.5,Z1471&gt;1.5,0.75,Z1471&lt;1.6,1)</f>
        <v/>
      </c>
      <c r="AD1471" s="192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92">
        <f t="shared" si="112"/>
        <v>0</v>
      </c>
      <c r="U1472" s="91">
        <f t="shared" si="116"/>
        <v>0</v>
      </c>
      <c r="V1472" s="91">
        <f t="shared" si="116"/>
        <v>0</v>
      </c>
      <c r="W1472" s="91">
        <f t="shared" si="116"/>
        <v>0</v>
      </c>
      <c r="X1472" s="91" t="str" cm="1">
        <f t="array" ref="X1472">IFERROR(_xlfn.IFS(W1472="E",1,W1472="G/2",$I$3/2,W1472="G/5",$I$3/5,W1472="G/10",$I$3/10,W1472="i",$I$3),"")</f>
        <v/>
      </c>
      <c r="Y1472" s="189">
        <f t="shared" si="113"/>
        <v>0</v>
      </c>
      <c r="Z1472" s="101">
        <f t="shared" si="114"/>
        <v>0</v>
      </c>
      <c r="AA1472" s="163" t="str">
        <f t="shared" si="115"/>
        <v/>
      </c>
      <c r="AB1472" s="190" t="str" cm="1">
        <f t="array" ref="AB1472">_xlfn.IFS(Z1472=0,"",Z1472&gt;2.9,0,Z1472&gt;2.4,0.25,Z1472&gt;1.9,0.5,Z1472&gt;1.5,0.75,Z1472&lt;1.6,1)</f>
        <v/>
      </c>
      <c r="AD1472" s="192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92">
        <f t="shared" si="112"/>
        <v>0</v>
      </c>
      <c r="U1473" s="91">
        <f t="shared" si="116"/>
        <v>0</v>
      </c>
      <c r="V1473" s="91">
        <f t="shared" si="116"/>
        <v>0</v>
      </c>
      <c r="W1473" s="91">
        <f t="shared" si="116"/>
        <v>0</v>
      </c>
      <c r="X1473" s="91" t="str" cm="1">
        <f t="array" ref="X1473">IFERROR(_xlfn.IFS(W1473="E",1,W1473="G/2",$I$3/2,W1473="G/5",$I$3/5,W1473="G/10",$I$3/10,W1473="i",$I$3),"")</f>
        <v/>
      </c>
      <c r="Y1473" s="189">
        <f t="shared" si="113"/>
        <v>0</v>
      </c>
      <c r="Z1473" s="101">
        <f t="shared" si="114"/>
        <v>0</v>
      </c>
      <c r="AA1473" s="163" t="str">
        <f t="shared" si="115"/>
        <v/>
      </c>
      <c r="AB1473" s="190" t="str" cm="1">
        <f t="array" ref="AB1473">_xlfn.IFS(Z1473=0,"",Z1473&gt;2.9,0,Z1473&gt;2.4,0.25,Z1473&gt;1.9,0.5,Z1473&gt;1.5,0.75,Z1473&lt;1.6,1)</f>
        <v/>
      </c>
      <c r="AD1473" s="192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92">
        <f t="shared" si="112"/>
        <v>0</v>
      </c>
      <c r="U1474" s="91">
        <f t="shared" si="116"/>
        <v>0</v>
      </c>
      <c r="V1474" s="91">
        <f t="shared" si="116"/>
        <v>0</v>
      </c>
      <c r="W1474" s="91">
        <f t="shared" si="116"/>
        <v>0</v>
      </c>
      <c r="X1474" s="91" t="str" cm="1">
        <f t="array" ref="X1474">IFERROR(_xlfn.IFS(W1474="E",1,W1474="G/2",$I$3/2,W1474="G/5",$I$3/5,W1474="G/10",$I$3/10,W1474="i",$I$3),"")</f>
        <v/>
      </c>
      <c r="Y1474" s="189">
        <f t="shared" si="113"/>
        <v>0</v>
      </c>
      <c r="Z1474" s="101">
        <f t="shared" si="114"/>
        <v>0</v>
      </c>
      <c r="AA1474" s="163" t="str">
        <f t="shared" si="115"/>
        <v/>
      </c>
      <c r="AB1474" s="190" t="str" cm="1">
        <f t="array" ref="AB1474">_xlfn.IFS(Z1474=0,"",Z1474&gt;2.9,0,Z1474&gt;2.4,0.25,Z1474&gt;1.9,0.5,Z1474&gt;1.5,0.75,Z1474&lt;1.6,1)</f>
        <v/>
      </c>
      <c r="AD1474" s="192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92">
        <f t="shared" si="112"/>
        <v>0</v>
      </c>
      <c r="U1475" s="91">
        <f t="shared" si="116"/>
        <v>0</v>
      </c>
      <c r="V1475" s="91">
        <f t="shared" si="116"/>
        <v>0</v>
      </c>
      <c r="W1475" s="91">
        <f t="shared" si="116"/>
        <v>0</v>
      </c>
      <c r="X1475" s="91" t="str" cm="1">
        <f t="array" ref="X1475">IFERROR(_xlfn.IFS(W1475="E",1,W1475="G/2",$I$3/2,W1475="G/5",$I$3/5,W1475="G/10",$I$3/10,W1475="i",$I$3),"")</f>
        <v/>
      </c>
      <c r="Y1475" s="189">
        <f t="shared" si="113"/>
        <v>0</v>
      </c>
      <c r="Z1475" s="101">
        <f t="shared" si="114"/>
        <v>0</v>
      </c>
      <c r="AA1475" s="163" t="str">
        <f t="shared" si="115"/>
        <v/>
      </c>
      <c r="AB1475" s="190" t="str" cm="1">
        <f t="array" ref="AB1475">_xlfn.IFS(Z1475=0,"",Z1475&gt;2.9,0,Z1475&gt;2.4,0.25,Z1475&gt;1.9,0.5,Z1475&gt;1.5,0.75,Z1475&lt;1.6,1)</f>
        <v/>
      </c>
      <c r="AD1475" s="192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92">
        <f t="shared" si="112"/>
        <v>0</v>
      </c>
      <c r="U1476" s="91">
        <f t="shared" si="116"/>
        <v>0</v>
      </c>
      <c r="V1476" s="91">
        <f t="shared" si="116"/>
        <v>0</v>
      </c>
      <c r="W1476" s="91">
        <f t="shared" si="116"/>
        <v>0</v>
      </c>
      <c r="X1476" s="91" t="str" cm="1">
        <f t="array" ref="X1476">IFERROR(_xlfn.IFS(W1476="E",1,W1476="G/2",$I$3/2,W1476="G/5",$I$3/5,W1476="G/10",$I$3/10,W1476="i",$I$3),"")</f>
        <v/>
      </c>
      <c r="Y1476" s="189">
        <f t="shared" si="113"/>
        <v>0</v>
      </c>
      <c r="Z1476" s="101">
        <f t="shared" si="114"/>
        <v>0</v>
      </c>
      <c r="AA1476" s="163" t="str">
        <f t="shared" si="115"/>
        <v/>
      </c>
      <c r="AB1476" s="190" t="str" cm="1">
        <f t="array" ref="AB1476">_xlfn.IFS(Z1476=0,"",Z1476&gt;2.9,0,Z1476&gt;2.4,0.25,Z1476&gt;1.9,0.5,Z1476&gt;1.5,0.75,Z1476&lt;1.6,1)</f>
        <v/>
      </c>
      <c r="AD1476" s="192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92">
        <f t="shared" si="112"/>
        <v>0</v>
      </c>
      <c r="U1477" s="91">
        <f t="shared" si="116"/>
        <v>0</v>
      </c>
      <c r="V1477" s="91">
        <f t="shared" si="116"/>
        <v>0</v>
      </c>
      <c r="W1477" s="91">
        <f t="shared" si="116"/>
        <v>0</v>
      </c>
      <c r="X1477" s="91" t="str" cm="1">
        <f t="array" ref="X1477">IFERROR(_xlfn.IFS(W1477="E",1,W1477="G/2",$I$3/2,W1477="G/5",$I$3/5,W1477="G/10",$I$3/10,W1477="i",$I$3),"")</f>
        <v/>
      </c>
      <c r="Y1477" s="189">
        <f t="shared" si="113"/>
        <v>0</v>
      </c>
      <c r="Z1477" s="101">
        <f t="shared" si="114"/>
        <v>0</v>
      </c>
      <c r="AA1477" s="163" t="str">
        <f t="shared" si="115"/>
        <v/>
      </c>
      <c r="AB1477" s="190" t="str" cm="1">
        <f t="array" ref="AB1477">_xlfn.IFS(Z1477=0,"",Z1477&gt;2.9,0,Z1477&gt;2.4,0.25,Z1477&gt;1.9,0.5,Z1477&gt;1.5,0.75,Z1477&lt;1.6,1)</f>
        <v/>
      </c>
      <c r="AD1477" s="192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92">
        <f t="shared" si="112"/>
        <v>0</v>
      </c>
      <c r="U1478" s="91">
        <f t="shared" si="116"/>
        <v>0</v>
      </c>
      <c r="V1478" s="91">
        <f t="shared" si="116"/>
        <v>0</v>
      </c>
      <c r="W1478" s="91">
        <f t="shared" si="116"/>
        <v>0</v>
      </c>
      <c r="X1478" s="91" t="str" cm="1">
        <f t="array" ref="X1478">IFERROR(_xlfn.IFS(W1478="E",1,W1478="G/2",$I$3/2,W1478="G/5",$I$3/5,W1478="G/10",$I$3/10,W1478="i",$I$3),"")</f>
        <v/>
      </c>
      <c r="Y1478" s="189">
        <f t="shared" si="113"/>
        <v>0</v>
      </c>
      <c r="Z1478" s="101">
        <f t="shared" si="114"/>
        <v>0</v>
      </c>
      <c r="AA1478" s="163" t="str">
        <f t="shared" si="115"/>
        <v/>
      </c>
      <c r="AB1478" s="190" t="str" cm="1">
        <f t="array" ref="AB1478">_xlfn.IFS(Z1478=0,"",Z1478&gt;2.9,0,Z1478&gt;2.4,0.25,Z1478&gt;1.9,0.5,Z1478&gt;1.5,0.75,Z1478&lt;1.6,1)</f>
        <v/>
      </c>
      <c r="AD1478" s="192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92">
        <f t="shared" si="112"/>
        <v>0</v>
      </c>
      <c r="U1479" s="91">
        <f t="shared" si="116"/>
        <v>0</v>
      </c>
      <c r="V1479" s="91">
        <f t="shared" si="116"/>
        <v>0</v>
      </c>
      <c r="W1479" s="91">
        <f t="shared" si="116"/>
        <v>0</v>
      </c>
      <c r="X1479" s="91" t="str" cm="1">
        <f t="array" ref="X1479">IFERROR(_xlfn.IFS(W1479="E",1,W1479="G/2",$I$3/2,W1479="G/5",$I$3/5,W1479="G/10",$I$3/10,W1479="i",$I$3),"")</f>
        <v/>
      </c>
      <c r="Y1479" s="189">
        <f t="shared" si="113"/>
        <v>0</v>
      </c>
      <c r="Z1479" s="101">
        <f t="shared" si="114"/>
        <v>0</v>
      </c>
      <c r="AA1479" s="163" t="str">
        <f t="shared" si="115"/>
        <v/>
      </c>
      <c r="AB1479" s="190" t="str" cm="1">
        <f t="array" ref="AB1479">_xlfn.IFS(Z1479=0,"",Z1479&gt;2.9,0,Z1479&gt;2.4,0.25,Z1479&gt;1.9,0.5,Z1479&gt;1.5,0.75,Z1479&lt;1.6,1)</f>
        <v/>
      </c>
      <c r="AD1479" s="192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92">
        <f t="shared" si="112"/>
        <v>0</v>
      </c>
      <c r="U1480" s="91">
        <f t="shared" si="116"/>
        <v>0</v>
      </c>
      <c r="V1480" s="91">
        <f t="shared" si="116"/>
        <v>0</v>
      </c>
      <c r="W1480" s="91">
        <f t="shared" si="116"/>
        <v>0</v>
      </c>
      <c r="X1480" s="91" t="str" cm="1">
        <f t="array" ref="X1480">IFERROR(_xlfn.IFS(W1480="E",1,W1480="G/2",$I$3/2,W1480="G/5",$I$3/5,W1480="G/10",$I$3/10,W1480="i",$I$3),"")</f>
        <v/>
      </c>
      <c r="Y1480" s="189">
        <f t="shared" si="113"/>
        <v>0</v>
      </c>
      <c r="Z1480" s="101">
        <f t="shared" si="114"/>
        <v>0</v>
      </c>
      <c r="AA1480" s="163" t="str">
        <f t="shared" si="115"/>
        <v/>
      </c>
      <c r="AB1480" s="190" t="str" cm="1">
        <f t="array" ref="AB1480">_xlfn.IFS(Z1480=0,"",Z1480&gt;2.9,0,Z1480&gt;2.4,0.25,Z1480&gt;1.9,0.5,Z1480&gt;1.5,0.75,Z1480&lt;1.6,1)</f>
        <v/>
      </c>
      <c r="AD1480" s="192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92">
        <f t="shared" si="112"/>
        <v>0</v>
      </c>
      <c r="U1481" s="91">
        <f t="shared" si="116"/>
        <v>0</v>
      </c>
      <c r="V1481" s="91">
        <f t="shared" si="116"/>
        <v>0</v>
      </c>
      <c r="W1481" s="91">
        <f t="shared" si="116"/>
        <v>0</v>
      </c>
      <c r="X1481" s="91" t="str" cm="1">
        <f t="array" ref="X1481">IFERROR(_xlfn.IFS(W1481="E",1,W1481="G/2",$I$3/2,W1481="G/5",$I$3/5,W1481="G/10",$I$3/10,W1481="i",$I$3),"")</f>
        <v/>
      </c>
      <c r="Y1481" s="189">
        <f t="shared" si="113"/>
        <v>0</v>
      </c>
      <c r="Z1481" s="101">
        <f t="shared" si="114"/>
        <v>0</v>
      </c>
      <c r="AA1481" s="163" t="str">
        <f t="shared" si="115"/>
        <v/>
      </c>
      <c r="AB1481" s="190" t="str" cm="1">
        <f t="array" ref="AB1481">_xlfn.IFS(Z1481=0,"",Z1481&gt;2.9,0,Z1481&gt;2.4,0.25,Z1481&gt;1.9,0.5,Z1481&gt;1.5,0.75,Z1481&lt;1.6,1)</f>
        <v/>
      </c>
      <c r="AD1481" s="192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92">
        <f t="shared" si="112"/>
        <v>0</v>
      </c>
      <c r="U1482" s="91">
        <f t="shared" si="116"/>
        <v>0</v>
      </c>
      <c r="V1482" s="91">
        <f t="shared" si="116"/>
        <v>0</v>
      </c>
      <c r="W1482" s="91">
        <f t="shared" si="116"/>
        <v>0</v>
      </c>
      <c r="X1482" s="91" t="str" cm="1">
        <f t="array" ref="X1482">IFERROR(_xlfn.IFS(W1482="E",1,W1482="G/2",$I$3/2,W1482="G/5",$I$3/5,W1482="G/10",$I$3/10,W1482="i",$I$3),"")</f>
        <v/>
      </c>
      <c r="Y1482" s="189">
        <f t="shared" si="113"/>
        <v>0</v>
      </c>
      <c r="Z1482" s="101">
        <f t="shared" si="114"/>
        <v>0</v>
      </c>
      <c r="AA1482" s="163" t="str">
        <f t="shared" si="115"/>
        <v/>
      </c>
      <c r="AB1482" s="190" t="str" cm="1">
        <f t="array" ref="AB1482">_xlfn.IFS(Z1482=0,"",Z1482&gt;2.9,0,Z1482&gt;2.4,0.25,Z1482&gt;1.9,0.5,Z1482&gt;1.5,0.75,Z1482&lt;1.6,1)</f>
        <v/>
      </c>
      <c r="AD1482" s="192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92">
        <f t="shared" si="112"/>
        <v>0</v>
      </c>
      <c r="U1483" s="91">
        <f t="shared" si="116"/>
        <v>0</v>
      </c>
      <c r="V1483" s="91">
        <f t="shared" si="116"/>
        <v>0</v>
      </c>
      <c r="W1483" s="91">
        <f t="shared" si="116"/>
        <v>0</v>
      </c>
      <c r="X1483" s="91" t="str" cm="1">
        <f t="array" ref="X1483">IFERROR(_xlfn.IFS(W1483="E",1,W1483="G/2",$I$3/2,W1483="G/5",$I$3/5,W1483="G/10",$I$3/10,W1483="i",$I$3),"")</f>
        <v/>
      </c>
      <c r="Y1483" s="189">
        <f t="shared" si="113"/>
        <v>0</v>
      </c>
      <c r="Z1483" s="101">
        <f t="shared" si="114"/>
        <v>0</v>
      </c>
      <c r="AA1483" s="163" t="str">
        <f t="shared" si="115"/>
        <v/>
      </c>
      <c r="AB1483" s="190" t="str" cm="1">
        <f t="array" ref="AB1483">_xlfn.IFS(Z1483=0,"",Z1483&gt;2.9,0,Z1483&gt;2.4,0.25,Z1483&gt;1.9,0.5,Z1483&gt;1.5,0.75,Z1483&lt;1.6,1)</f>
        <v/>
      </c>
      <c r="AD1483" s="192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92">
        <f t="shared" ref="S1484:S1547" si="117">IFERROR(A1484,"")</f>
        <v>0</v>
      </c>
      <c r="U1484" s="91">
        <f t="shared" si="116"/>
        <v>0</v>
      </c>
      <c r="V1484" s="91">
        <f t="shared" si="116"/>
        <v>0</v>
      </c>
      <c r="W1484" s="91">
        <f t="shared" si="116"/>
        <v>0</v>
      </c>
      <c r="X1484" s="91" t="str" cm="1">
        <f t="array" ref="X1484">IFERROR(_xlfn.IFS(W1484="E",1,W1484="G/2",$I$3/2,W1484="G/5",$I$3/5,W1484="G/10",$I$3/10,W1484="i",$I$3),"")</f>
        <v/>
      </c>
      <c r="Y1484" s="189">
        <f t="shared" ref="Y1484:Y1547" si="118">IFERROR(H1484,"")</f>
        <v>0</v>
      </c>
      <c r="Z1484" s="101">
        <f t="shared" ref="Z1484:Z1547" si="119">IFERROR(Y1484/X1484,0)</f>
        <v>0</v>
      </c>
      <c r="AA1484" s="163" t="str">
        <f t="shared" si="115"/>
        <v/>
      </c>
      <c r="AB1484" s="190" t="str" cm="1">
        <f t="array" ref="AB1484">_xlfn.IFS(Z1484=0,"",Z1484&gt;2.9,0,Z1484&gt;2.4,0.25,Z1484&gt;1.9,0.5,Z1484&gt;1.5,0.75,Z1484&lt;1.6,1)</f>
        <v/>
      </c>
      <c r="AD1484" s="192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92">
        <f t="shared" si="117"/>
        <v>0</v>
      </c>
      <c r="U1485" s="91">
        <f t="shared" si="116"/>
        <v>0</v>
      </c>
      <c r="V1485" s="91">
        <f t="shared" si="116"/>
        <v>0</v>
      </c>
      <c r="W1485" s="91">
        <f t="shared" si="116"/>
        <v>0</v>
      </c>
      <c r="X1485" s="91" t="str" cm="1">
        <f t="array" ref="X1485">IFERROR(_xlfn.IFS(W1485="E",1,W1485="G/2",$I$3/2,W1485="G/5",$I$3/5,W1485="G/10",$I$3/10,W1485="i",$I$3),"")</f>
        <v/>
      </c>
      <c r="Y1485" s="189">
        <f t="shared" si="118"/>
        <v>0</v>
      </c>
      <c r="Z1485" s="101">
        <f t="shared" si="119"/>
        <v>0</v>
      </c>
      <c r="AA1485" s="163" t="str">
        <f t="shared" si="115"/>
        <v/>
      </c>
      <c r="AB1485" s="190" t="str" cm="1">
        <f t="array" ref="AB1485">_xlfn.IFS(Z1485=0,"",Z1485&gt;2.9,0,Z1485&gt;2.4,0.25,Z1485&gt;1.9,0.5,Z1485&gt;1.5,0.75,Z1485&lt;1.6,1)</f>
        <v/>
      </c>
      <c r="AD1485" s="192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92">
        <f t="shared" si="117"/>
        <v>0</v>
      </c>
      <c r="U1486" s="91">
        <f t="shared" si="116"/>
        <v>0</v>
      </c>
      <c r="V1486" s="91">
        <f t="shared" si="116"/>
        <v>0</v>
      </c>
      <c r="W1486" s="91">
        <f t="shared" si="116"/>
        <v>0</v>
      </c>
      <c r="X1486" s="91" t="str" cm="1">
        <f t="array" ref="X1486">IFERROR(_xlfn.IFS(W1486="E",1,W1486="G/2",$I$3/2,W1486="G/5",$I$3/5,W1486="G/10",$I$3/10,W1486="i",$I$3),"")</f>
        <v/>
      </c>
      <c r="Y1486" s="189">
        <f t="shared" si="118"/>
        <v>0</v>
      </c>
      <c r="Z1486" s="101">
        <f t="shared" si="119"/>
        <v>0</v>
      </c>
      <c r="AA1486" s="163" t="str">
        <f t="shared" si="115"/>
        <v/>
      </c>
      <c r="AB1486" s="190" t="str" cm="1">
        <f t="array" ref="AB1486">_xlfn.IFS(Z1486=0,"",Z1486&gt;2.9,0,Z1486&gt;2.4,0.25,Z1486&gt;1.9,0.5,Z1486&gt;1.5,0.75,Z1486&lt;1.6,1)</f>
        <v/>
      </c>
      <c r="AD1486" s="192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92">
        <f t="shared" si="117"/>
        <v>0</v>
      </c>
      <c r="U1487" s="91">
        <f t="shared" si="116"/>
        <v>0</v>
      </c>
      <c r="V1487" s="91">
        <f t="shared" si="116"/>
        <v>0</v>
      </c>
      <c r="W1487" s="91">
        <f t="shared" si="116"/>
        <v>0</v>
      </c>
      <c r="X1487" s="91" t="str" cm="1">
        <f t="array" ref="X1487">IFERROR(_xlfn.IFS(W1487="E",1,W1487="G/2",$I$3/2,W1487="G/5",$I$3/5,W1487="G/10",$I$3/10,W1487="i",$I$3),"")</f>
        <v/>
      </c>
      <c r="Y1487" s="189">
        <f t="shared" si="118"/>
        <v>0</v>
      </c>
      <c r="Z1487" s="101">
        <f t="shared" si="119"/>
        <v>0</v>
      </c>
      <c r="AA1487" s="163" t="str">
        <f t="shared" si="115"/>
        <v/>
      </c>
      <c r="AB1487" s="190" t="str" cm="1">
        <f t="array" ref="AB1487">_xlfn.IFS(Z1487=0,"",Z1487&gt;2.9,0,Z1487&gt;2.4,0.25,Z1487&gt;1.9,0.5,Z1487&gt;1.5,0.75,Z1487&lt;1.6,1)</f>
        <v/>
      </c>
      <c r="AD1487" s="192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92">
        <f t="shared" si="117"/>
        <v>0</v>
      </c>
      <c r="U1488" s="91">
        <f t="shared" si="116"/>
        <v>0</v>
      </c>
      <c r="V1488" s="91">
        <f t="shared" si="116"/>
        <v>0</v>
      </c>
      <c r="W1488" s="91">
        <f t="shared" si="116"/>
        <v>0</v>
      </c>
      <c r="X1488" s="91" t="str" cm="1">
        <f t="array" ref="X1488">IFERROR(_xlfn.IFS(W1488="E",1,W1488="G/2",$I$3/2,W1488="G/5",$I$3/5,W1488="G/10",$I$3/10,W1488="i",$I$3),"")</f>
        <v/>
      </c>
      <c r="Y1488" s="189">
        <f t="shared" si="118"/>
        <v>0</v>
      </c>
      <c r="Z1488" s="101">
        <f t="shared" si="119"/>
        <v>0</v>
      </c>
      <c r="AA1488" s="163" t="str">
        <f t="shared" si="115"/>
        <v/>
      </c>
      <c r="AB1488" s="190" t="str" cm="1">
        <f t="array" ref="AB1488">_xlfn.IFS(Z1488=0,"",Z1488&gt;2.9,0,Z1488&gt;2.4,0.25,Z1488&gt;1.9,0.5,Z1488&gt;1.5,0.75,Z1488&lt;1.6,1)</f>
        <v/>
      </c>
      <c r="AD1488" s="192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92">
        <f t="shared" si="117"/>
        <v>0</v>
      </c>
      <c r="U1489" s="91">
        <f t="shared" si="116"/>
        <v>0</v>
      </c>
      <c r="V1489" s="91">
        <f t="shared" si="116"/>
        <v>0</v>
      </c>
      <c r="W1489" s="91">
        <f t="shared" si="116"/>
        <v>0</v>
      </c>
      <c r="X1489" s="91" t="str" cm="1">
        <f t="array" ref="X1489">IFERROR(_xlfn.IFS(W1489="E",1,W1489="G/2",$I$3/2,W1489="G/5",$I$3/5,W1489="G/10",$I$3/10,W1489="i",$I$3),"")</f>
        <v/>
      </c>
      <c r="Y1489" s="189">
        <f t="shared" si="118"/>
        <v>0</v>
      </c>
      <c r="Z1489" s="101">
        <f t="shared" si="119"/>
        <v>0</v>
      </c>
      <c r="AA1489" s="163" t="str">
        <f t="shared" si="115"/>
        <v/>
      </c>
      <c r="AB1489" s="190" t="str" cm="1">
        <f t="array" ref="AB1489">_xlfn.IFS(Z1489=0,"",Z1489&gt;2.9,0,Z1489&gt;2.4,0.25,Z1489&gt;1.9,0.5,Z1489&gt;1.5,0.75,Z1489&lt;1.6,1)</f>
        <v/>
      </c>
      <c r="AD1489" s="192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92">
        <f t="shared" si="117"/>
        <v>0</v>
      </c>
      <c r="U1490" s="91">
        <f t="shared" si="116"/>
        <v>0</v>
      </c>
      <c r="V1490" s="91">
        <f t="shared" si="116"/>
        <v>0</v>
      </c>
      <c r="W1490" s="91">
        <f t="shared" si="116"/>
        <v>0</v>
      </c>
      <c r="X1490" s="91" t="str" cm="1">
        <f t="array" ref="X1490">IFERROR(_xlfn.IFS(W1490="E",1,W1490="G/2",$I$3/2,W1490="G/5",$I$3/5,W1490="G/10",$I$3/10,W1490="i",$I$3),"")</f>
        <v/>
      </c>
      <c r="Y1490" s="189">
        <f t="shared" si="118"/>
        <v>0</v>
      </c>
      <c r="Z1490" s="101">
        <f t="shared" si="119"/>
        <v>0</v>
      </c>
      <c r="AA1490" s="163" t="str">
        <f t="shared" si="115"/>
        <v/>
      </c>
      <c r="AB1490" s="190" t="str" cm="1">
        <f t="array" ref="AB1490">_xlfn.IFS(Z1490=0,"",Z1490&gt;2.9,0,Z1490&gt;2.4,0.25,Z1490&gt;1.9,0.5,Z1490&gt;1.5,0.75,Z1490&lt;1.6,1)</f>
        <v/>
      </c>
      <c r="AD1490" s="192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92">
        <f t="shared" si="117"/>
        <v>0</v>
      </c>
      <c r="U1491" s="91">
        <f t="shared" si="116"/>
        <v>0</v>
      </c>
      <c r="V1491" s="91">
        <f t="shared" si="116"/>
        <v>0</v>
      </c>
      <c r="W1491" s="91">
        <f t="shared" si="116"/>
        <v>0</v>
      </c>
      <c r="X1491" s="91" t="str" cm="1">
        <f t="array" ref="X1491">IFERROR(_xlfn.IFS(W1491="E",1,W1491="G/2",$I$3/2,W1491="G/5",$I$3/5,W1491="G/10",$I$3/10,W1491="i",$I$3),"")</f>
        <v/>
      </c>
      <c r="Y1491" s="189">
        <f t="shared" si="118"/>
        <v>0</v>
      </c>
      <c r="Z1491" s="101">
        <f t="shared" si="119"/>
        <v>0</v>
      </c>
      <c r="AA1491" s="163" t="str">
        <f t="shared" si="115"/>
        <v/>
      </c>
      <c r="AB1491" s="190" t="str" cm="1">
        <f t="array" ref="AB1491">_xlfn.IFS(Z1491=0,"",Z1491&gt;2.9,0,Z1491&gt;2.4,0.25,Z1491&gt;1.9,0.5,Z1491&gt;1.5,0.75,Z1491&lt;1.6,1)</f>
        <v/>
      </c>
      <c r="AD1491" s="192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92">
        <f t="shared" si="117"/>
        <v>0</v>
      </c>
      <c r="U1492" s="91">
        <f t="shared" si="116"/>
        <v>0</v>
      </c>
      <c r="V1492" s="91">
        <f t="shared" si="116"/>
        <v>0</v>
      </c>
      <c r="W1492" s="91">
        <f t="shared" si="116"/>
        <v>0</v>
      </c>
      <c r="X1492" s="91" t="str" cm="1">
        <f t="array" ref="X1492">IFERROR(_xlfn.IFS(W1492="E",1,W1492="G/2",$I$3/2,W1492="G/5",$I$3/5,W1492="G/10",$I$3/10,W1492="i",$I$3),"")</f>
        <v/>
      </c>
      <c r="Y1492" s="189">
        <f t="shared" si="118"/>
        <v>0</v>
      </c>
      <c r="Z1492" s="101">
        <f t="shared" si="119"/>
        <v>0</v>
      </c>
      <c r="AA1492" s="163" t="str">
        <f t="shared" si="115"/>
        <v/>
      </c>
      <c r="AB1492" s="190" t="str" cm="1">
        <f t="array" ref="AB1492">_xlfn.IFS(Z1492=0,"",Z1492&gt;2.9,0,Z1492&gt;2.4,0.25,Z1492&gt;1.9,0.5,Z1492&gt;1.5,0.75,Z1492&lt;1.6,1)</f>
        <v/>
      </c>
      <c r="AD1492" s="192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92">
        <f t="shared" si="117"/>
        <v>0</v>
      </c>
      <c r="U1493" s="91">
        <f t="shared" si="116"/>
        <v>0</v>
      </c>
      <c r="V1493" s="91">
        <f t="shared" si="116"/>
        <v>0</v>
      </c>
      <c r="W1493" s="91">
        <f t="shared" si="116"/>
        <v>0</v>
      </c>
      <c r="X1493" s="91" t="str" cm="1">
        <f t="array" ref="X1493">IFERROR(_xlfn.IFS(W1493="E",1,W1493="G/2",$I$3/2,W1493="G/5",$I$3/5,W1493="G/10",$I$3/10,W1493="i",$I$3),"")</f>
        <v/>
      </c>
      <c r="Y1493" s="189">
        <f t="shared" si="118"/>
        <v>0</v>
      </c>
      <c r="Z1493" s="101">
        <f t="shared" si="119"/>
        <v>0</v>
      </c>
      <c r="AA1493" s="163" t="str">
        <f t="shared" ref="AA1493:AA1556" si="120">IFERROR(X1493*1.5,"")</f>
        <v/>
      </c>
      <c r="AB1493" s="190" t="str" cm="1">
        <f t="array" ref="AB1493">_xlfn.IFS(Z1493=0,"",Z1493&gt;2.9,0,Z1493&gt;2.4,0.25,Z1493&gt;1.9,0.5,Z1493&gt;1.5,0.75,Z1493&lt;1.6,1)</f>
        <v/>
      </c>
      <c r="AD1493" s="192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92">
        <f t="shared" si="117"/>
        <v>0</v>
      </c>
      <c r="U1494" s="91">
        <f t="shared" si="116"/>
        <v>0</v>
      </c>
      <c r="V1494" s="91">
        <f t="shared" si="116"/>
        <v>0</v>
      </c>
      <c r="W1494" s="91">
        <f t="shared" si="116"/>
        <v>0</v>
      </c>
      <c r="X1494" s="91" t="str" cm="1">
        <f t="array" ref="X1494">IFERROR(_xlfn.IFS(W1494="E",1,W1494="G/2",$I$3/2,W1494="G/5",$I$3/5,W1494="G/10",$I$3/10,W1494="i",$I$3),"")</f>
        <v/>
      </c>
      <c r="Y1494" s="189">
        <f t="shared" si="118"/>
        <v>0</v>
      </c>
      <c r="Z1494" s="101">
        <f t="shared" si="119"/>
        <v>0</v>
      </c>
      <c r="AA1494" s="163" t="str">
        <f t="shared" si="120"/>
        <v/>
      </c>
      <c r="AB1494" s="190" t="str" cm="1">
        <f t="array" ref="AB1494">_xlfn.IFS(Z1494=0,"",Z1494&gt;2.9,0,Z1494&gt;2.4,0.25,Z1494&gt;1.9,0.5,Z1494&gt;1.5,0.75,Z1494&lt;1.6,1)</f>
        <v/>
      </c>
      <c r="AD1494" s="192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92">
        <f t="shared" si="117"/>
        <v>0</v>
      </c>
      <c r="U1495" s="91">
        <f t="shared" si="116"/>
        <v>0</v>
      </c>
      <c r="V1495" s="91">
        <f t="shared" si="116"/>
        <v>0</v>
      </c>
      <c r="W1495" s="91">
        <f t="shared" si="116"/>
        <v>0</v>
      </c>
      <c r="X1495" s="91" t="str" cm="1">
        <f t="array" ref="X1495">IFERROR(_xlfn.IFS(W1495="E",1,W1495="G/2",$I$3/2,W1495="G/5",$I$3/5,W1495="G/10",$I$3/10,W1495="i",$I$3),"")</f>
        <v/>
      </c>
      <c r="Y1495" s="189">
        <f t="shared" si="118"/>
        <v>0</v>
      </c>
      <c r="Z1495" s="101">
        <f t="shared" si="119"/>
        <v>0</v>
      </c>
      <c r="AA1495" s="163" t="str">
        <f t="shared" si="120"/>
        <v/>
      </c>
      <c r="AB1495" s="190" t="str" cm="1">
        <f t="array" ref="AB1495">_xlfn.IFS(Z1495=0,"",Z1495&gt;2.9,0,Z1495&gt;2.4,0.25,Z1495&gt;1.9,0.5,Z1495&gt;1.5,0.75,Z1495&lt;1.6,1)</f>
        <v/>
      </c>
      <c r="AD1495" s="192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92">
        <f t="shared" si="117"/>
        <v>0</v>
      </c>
      <c r="U1496" s="91">
        <f t="shared" si="116"/>
        <v>0</v>
      </c>
      <c r="V1496" s="91">
        <f t="shared" si="116"/>
        <v>0</v>
      </c>
      <c r="W1496" s="91">
        <f t="shared" si="116"/>
        <v>0</v>
      </c>
      <c r="X1496" s="91" t="str" cm="1">
        <f t="array" ref="X1496">IFERROR(_xlfn.IFS(W1496="E",1,W1496="G/2",$I$3/2,W1496="G/5",$I$3/5,W1496="G/10",$I$3/10,W1496="i",$I$3),"")</f>
        <v/>
      </c>
      <c r="Y1496" s="189">
        <f t="shared" si="118"/>
        <v>0</v>
      </c>
      <c r="Z1496" s="101">
        <f t="shared" si="119"/>
        <v>0</v>
      </c>
      <c r="AA1496" s="163" t="str">
        <f t="shared" si="120"/>
        <v/>
      </c>
      <c r="AB1496" s="190" t="str" cm="1">
        <f t="array" ref="AB1496">_xlfn.IFS(Z1496=0,"",Z1496&gt;2.9,0,Z1496&gt;2.4,0.25,Z1496&gt;1.9,0.5,Z1496&gt;1.5,0.75,Z1496&lt;1.6,1)</f>
        <v/>
      </c>
      <c r="AD1496" s="192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92">
        <f t="shared" si="117"/>
        <v>0</v>
      </c>
      <c r="U1497" s="91">
        <f t="shared" si="116"/>
        <v>0</v>
      </c>
      <c r="V1497" s="91">
        <f t="shared" si="116"/>
        <v>0</v>
      </c>
      <c r="W1497" s="91">
        <f t="shared" si="116"/>
        <v>0</v>
      </c>
      <c r="X1497" s="91" t="str" cm="1">
        <f t="array" ref="X1497">IFERROR(_xlfn.IFS(W1497="E",1,W1497="G/2",$I$3/2,W1497="G/5",$I$3/5,W1497="G/10",$I$3/10,W1497="i",$I$3),"")</f>
        <v/>
      </c>
      <c r="Y1497" s="189">
        <f t="shared" si="118"/>
        <v>0</v>
      </c>
      <c r="Z1497" s="101">
        <f t="shared" si="119"/>
        <v>0</v>
      </c>
      <c r="AA1497" s="163" t="str">
        <f t="shared" si="120"/>
        <v/>
      </c>
      <c r="AB1497" s="190" t="str" cm="1">
        <f t="array" ref="AB1497">_xlfn.IFS(Z1497=0,"",Z1497&gt;2.9,0,Z1497&gt;2.4,0.25,Z1497&gt;1.9,0.5,Z1497&gt;1.5,0.75,Z1497&lt;1.6,1)</f>
        <v/>
      </c>
      <c r="AD1497" s="192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92">
        <f t="shared" si="117"/>
        <v>0</v>
      </c>
      <c r="U1498" s="91">
        <f t="shared" si="116"/>
        <v>0</v>
      </c>
      <c r="V1498" s="91">
        <f t="shared" si="116"/>
        <v>0</v>
      </c>
      <c r="W1498" s="91">
        <f t="shared" si="116"/>
        <v>0</v>
      </c>
      <c r="X1498" s="91" t="str" cm="1">
        <f t="array" ref="X1498">IFERROR(_xlfn.IFS(W1498="E",1,W1498="G/2",$I$3/2,W1498="G/5",$I$3/5,W1498="G/10",$I$3/10,W1498="i",$I$3),"")</f>
        <v/>
      </c>
      <c r="Y1498" s="189">
        <f t="shared" si="118"/>
        <v>0</v>
      </c>
      <c r="Z1498" s="101">
        <f t="shared" si="119"/>
        <v>0</v>
      </c>
      <c r="AA1498" s="163" t="str">
        <f t="shared" si="120"/>
        <v/>
      </c>
      <c r="AB1498" s="190" t="str" cm="1">
        <f t="array" ref="AB1498">_xlfn.IFS(Z1498=0,"",Z1498&gt;2.9,0,Z1498&gt;2.4,0.25,Z1498&gt;1.9,0.5,Z1498&gt;1.5,0.75,Z1498&lt;1.6,1)</f>
        <v/>
      </c>
      <c r="AD1498" s="192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92">
        <f t="shared" si="117"/>
        <v>0</v>
      </c>
      <c r="U1499" s="91">
        <f t="shared" si="116"/>
        <v>0</v>
      </c>
      <c r="V1499" s="91">
        <f t="shared" si="116"/>
        <v>0</v>
      </c>
      <c r="W1499" s="91">
        <f t="shared" si="116"/>
        <v>0</v>
      </c>
      <c r="X1499" s="91" t="str" cm="1">
        <f t="array" ref="X1499">IFERROR(_xlfn.IFS(W1499="E",1,W1499="G/2",$I$3/2,W1499="G/5",$I$3/5,W1499="G/10",$I$3/10,W1499="i",$I$3),"")</f>
        <v/>
      </c>
      <c r="Y1499" s="189">
        <f t="shared" si="118"/>
        <v>0</v>
      </c>
      <c r="Z1499" s="101">
        <f t="shared" si="119"/>
        <v>0</v>
      </c>
      <c r="AA1499" s="163" t="str">
        <f t="shared" si="120"/>
        <v/>
      </c>
      <c r="AB1499" s="190" t="str" cm="1">
        <f t="array" ref="AB1499">_xlfn.IFS(Z1499=0,"",Z1499&gt;2.9,0,Z1499&gt;2.4,0.25,Z1499&gt;1.9,0.5,Z1499&gt;1.5,0.75,Z1499&lt;1.6,1)</f>
        <v/>
      </c>
      <c r="AD1499" s="192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92">
        <f t="shared" si="117"/>
        <v>0</v>
      </c>
      <c r="U1500" s="91">
        <f t="shared" si="116"/>
        <v>0</v>
      </c>
      <c r="V1500" s="91">
        <f t="shared" si="116"/>
        <v>0</v>
      </c>
      <c r="W1500" s="91">
        <f t="shared" si="116"/>
        <v>0</v>
      </c>
      <c r="X1500" s="91" t="str" cm="1">
        <f t="array" ref="X1500">IFERROR(_xlfn.IFS(W1500="E",1,W1500="G/2",$I$3/2,W1500="G/5",$I$3/5,W1500="G/10",$I$3/10,W1500="i",$I$3),"")</f>
        <v/>
      </c>
      <c r="Y1500" s="189">
        <f t="shared" si="118"/>
        <v>0</v>
      </c>
      <c r="Z1500" s="101">
        <f t="shared" si="119"/>
        <v>0</v>
      </c>
      <c r="AA1500" s="163" t="str">
        <f t="shared" si="120"/>
        <v/>
      </c>
      <c r="AB1500" s="190" t="str" cm="1">
        <f t="array" ref="AB1500">_xlfn.IFS(Z1500=0,"",Z1500&gt;2.9,0,Z1500&gt;2.4,0.25,Z1500&gt;1.9,0.5,Z1500&gt;1.5,0.75,Z1500&lt;1.6,1)</f>
        <v/>
      </c>
      <c r="AD1500" s="192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92">
        <f t="shared" si="117"/>
        <v>0</v>
      </c>
      <c r="U1501" s="91">
        <f t="shared" si="116"/>
        <v>0</v>
      </c>
      <c r="V1501" s="91">
        <f t="shared" si="116"/>
        <v>0</v>
      </c>
      <c r="W1501" s="91">
        <f t="shared" si="116"/>
        <v>0</v>
      </c>
      <c r="X1501" s="91" t="str" cm="1">
        <f t="array" ref="X1501">IFERROR(_xlfn.IFS(W1501="E",1,W1501="G/2",$I$3/2,W1501="G/5",$I$3/5,W1501="G/10",$I$3/10,W1501="i",$I$3),"")</f>
        <v/>
      </c>
      <c r="Y1501" s="189">
        <f t="shared" si="118"/>
        <v>0</v>
      </c>
      <c r="Z1501" s="101">
        <f t="shared" si="119"/>
        <v>0</v>
      </c>
      <c r="AA1501" s="163" t="str">
        <f t="shared" si="120"/>
        <v/>
      </c>
      <c r="AB1501" s="190" t="str" cm="1">
        <f t="array" ref="AB1501">_xlfn.IFS(Z1501=0,"",Z1501&gt;2.9,0,Z1501&gt;2.4,0.25,Z1501&gt;1.9,0.5,Z1501&gt;1.5,0.75,Z1501&lt;1.6,1)</f>
        <v/>
      </c>
      <c r="AD1501" s="192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92">
        <f t="shared" si="117"/>
        <v>0</v>
      </c>
      <c r="U1502" s="91">
        <f t="shared" si="116"/>
        <v>0</v>
      </c>
      <c r="V1502" s="91">
        <f t="shared" si="116"/>
        <v>0</v>
      </c>
      <c r="W1502" s="91">
        <f t="shared" si="116"/>
        <v>0</v>
      </c>
      <c r="X1502" s="91" t="str" cm="1">
        <f t="array" ref="X1502">IFERROR(_xlfn.IFS(W1502="E",1,W1502="G/2",$I$3/2,W1502="G/5",$I$3/5,W1502="G/10",$I$3/10,W1502="i",$I$3),"")</f>
        <v/>
      </c>
      <c r="Y1502" s="189">
        <f t="shared" si="118"/>
        <v>0</v>
      </c>
      <c r="Z1502" s="101">
        <f t="shared" si="119"/>
        <v>0</v>
      </c>
      <c r="AA1502" s="163" t="str">
        <f t="shared" si="120"/>
        <v/>
      </c>
      <c r="AB1502" s="190" t="str" cm="1">
        <f t="array" ref="AB1502">_xlfn.IFS(Z1502=0,"",Z1502&gt;2.9,0,Z1502&gt;2.4,0.25,Z1502&gt;1.9,0.5,Z1502&gt;1.5,0.75,Z1502&lt;1.6,1)</f>
        <v/>
      </c>
      <c r="AD1502" s="192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92">
        <f t="shared" si="117"/>
        <v>0</v>
      </c>
      <c r="U1503" s="91">
        <f t="shared" si="116"/>
        <v>0</v>
      </c>
      <c r="V1503" s="91">
        <f t="shared" si="116"/>
        <v>0</v>
      </c>
      <c r="W1503" s="91">
        <f t="shared" si="116"/>
        <v>0</v>
      </c>
      <c r="X1503" s="91" t="str" cm="1">
        <f t="array" ref="X1503">IFERROR(_xlfn.IFS(W1503="E",1,W1503="G/2",$I$3/2,W1503="G/5",$I$3/5,W1503="G/10",$I$3/10,W1503="i",$I$3),"")</f>
        <v/>
      </c>
      <c r="Y1503" s="189">
        <f t="shared" si="118"/>
        <v>0</v>
      </c>
      <c r="Z1503" s="101">
        <f t="shared" si="119"/>
        <v>0</v>
      </c>
      <c r="AA1503" s="163" t="str">
        <f t="shared" si="120"/>
        <v/>
      </c>
      <c r="AB1503" s="190" t="str" cm="1">
        <f t="array" ref="AB1503">_xlfn.IFS(Z1503=0,"",Z1503&gt;2.9,0,Z1503&gt;2.4,0.25,Z1503&gt;1.9,0.5,Z1503&gt;1.5,0.75,Z1503&lt;1.6,1)</f>
        <v/>
      </c>
      <c r="AD1503" s="192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92">
        <f t="shared" si="117"/>
        <v>0</v>
      </c>
      <c r="U1504" s="91">
        <f t="shared" si="116"/>
        <v>0</v>
      </c>
      <c r="V1504" s="91">
        <f t="shared" si="116"/>
        <v>0</v>
      </c>
      <c r="W1504" s="91">
        <f t="shared" si="116"/>
        <v>0</v>
      </c>
      <c r="X1504" s="91" t="str" cm="1">
        <f t="array" ref="X1504">IFERROR(_xlfn.IFS(W1504="E",1,W1504="G/2",$I$3/2,W1504="G/5",$I$3/5,W1504="G/10",$I$3/10,W1504="i",$I$3),"")</f>
        <v/>
      </c>
      <c r="Y1504" s="189">
        <f t="shared" si="118"/>
        <v>0</v>
      </c>
      <c r="Z1504" s="101">
        <f t="shared" si="119"/>
        <v>0</v>
      </c>
      <c r="AA1504" s="163" t="str">
        <f t="shared" si="120"/>
        <v/>
      </c>
      <c r="AB1504" s="190" t="str" cm="1">
        <f t="array" ref="AB1504">_xlfn.IFS(Z1504=0,"",Z1504&gt;2.9,0,Z1504&gt;2.4,0.25,Z1504&gt;1.9,0.5,Z1504&gt;1.5,0.75,Z1504&lt;1.6,1)</f>
        <v/>
      </c>
      <c r="AD1504" s="192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92">
        <f t="shared" si="117"/>
        <v>0</v>
      </c>
      <c r="U1505" s="91">
        <f t="shared" si="116"/>
        <v>0</v>
      </c>
      <c r="V1505" s="91">
        <f t="shared" si="116"/>
        <v>0</v>
      </c>
      <c r="W1505" s="91">
        <f t="shared" si="116"/>
        <v>0</v>
      </c>
      <c r="X1505" s="91" t="str" cm="1">
        <f t="array" ref="X1505">IFERROR(_xlfn.IFS(W1505="E",1,W1505="G/2",$I$3/2,W1505="G/5",$I$3/5,W1505="G/10",$I$3/10,W1505="i",$I$3),"")</f>
        <v/>
      </c>
      <c r="Y1505" s="189">
        <f t="shared" si="118"/>
        <v>0</v>
      </c>
      <c r="Z1505" s="101">
        <f t="shared" si="119"/>
        <v>0</v>
      </c>
      <c r="AA1505" s="163" t="str">
        <f t="shared" si="120"/>
        <v/>
      </c>
      <c r="AB1505" s="190" t="str" cm="1">
        <f t="array" ref="AB1505">_xlfn.IFS(Z1505=0,"",Z1505&gt;2.9,0,Z1505&gt;2.4,0.25,Z1505&gt;1.9,0.5,Z1505&gt;1.5,0.75,Z1505&lt;1.6,1)</f>
        <v/>
      </c>
      <c r="AD1505" s="192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92">
        <f t="shared" si="117"/>
        <v>0</v>
      </c>
      <c r="U1506" s="91">
        <f t="shared" si="116"/>
        <v>0</v>
      </c>
      <c r="V1506" s="91">
        <f t="shared" si="116"/>
        <v>0</v>
      </c>
      <c r="W1506" s="91">
        <f t="shared" si="116"/>
        <v>0</v>
      </c>
      <c r="X1506" s="91" t="str" cm="1">
        <f t="array" ref="X1506">IFERROR(_xlfn.IFS(W1506="E",1,W1506="G/2",$I$3/2,W1506="G/5",$I$3/5,W1506="G/10",$I$3/10,W1506="i",$I$3),"")</f>
        <v/>
      </c>
      <c r="Y1506" s="189">
        <f t="shared" si="118"/>
        <v>0</v>
      </c>
      <c r="Z1506" s="101">
        <f t="shared" si="119"/>
        <v>0</v>
      </c>
      <c r="AA1506" s="163" t="str">
        <f t="shared" si="120"/>
        <v/>
      </c>
      <c r="AB1506" s="190" t="str" cm="1">
        <f t="array" ref="AB1506">_xlfn.IFS(Z1506=0,"",Z1506&gt;2.9,0,Z1506&gt;2.4,0.25,Z1506&gt;1.9,0.5,Z1506&gt;1.5,0.75,Z1506&lt;1.6,1)</f>
        <v/>
      </c>
      <c r="AD1506" s="192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92">
        <f t="shared" si="117"/>
        <v>0</v>
      </c>
      <c r="U1507" s="91">
        <f t="shared" si="116"/>
        <v>0</v>
      </c>
      <c r="V1507" s="91">
        <f t="shared" si="116"/>
        <v>0</v>
      </c>
      <c r="W1507" s="91">
        <f t="shared" si="116"/>
        <v>0</v>
      </c>
      <c r="X1507" s="91" t="str" cm="1">
        <f t="array" ref="X1507">IFERROR(_xlfn.IFS(W1507="E",1,W1507="G/2",$I$3/2,W1507="G/5",$I$3/5,W1507="G/10",$I$3/10,W1507="i",$I$3),"")</f>
        <v/>
      </c>
      <c r="Y1507" s="189">
        <f t="shared" si="118"/>
        <v>0</v>
      </c>
      <c r="Z1507" s="101">
        <f t="shared" si="119"/>
        <v>0</v>
      </c>
      <c r="AA1507" s="163" t="str">
        <f t="shared" si="120"/>
        <v/>
      </c>
      <c r="AB1507" s="190" t="str" cm="1">
        <f t="array" ref="AB1507">_xlfn.IFS(Z1507=0,"",Z1507&gt;2.9,0,Z1507&gt;2.4,0.25,Z1507&gt;1.9,0.5,Z1507&gt;1.5,0.75,Z1507&lt;1.6,1)</f>
        <v/>
      </c>
      <c r="AD1507" s="192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92">
        <f t="shared" si="117"/>
        <v>0</v>
      </c>
      <c r="U1508" s="91">
        <f t="shared" si="116"/>
        <v>0</v>
      </c>
      <c r="V1508" s="91">
        <f t="shared" si="116"/>
        <v>0</v>
      </c>
      <c r="W1508" s="91">
        <f t="shared" si="116"/>
        <v>0</v>
      </c>
      <c r="X1508" s="91" t="str" cm="1">
        <f t="array" ref="X1508">IFERROR(_xlfn.IFS(W1508="E",1,W1508="G/2",$I$3/2,W1508="G/5",$I$3/5,W1508="G/10",$I$3/10,W1508="i",$I$3),"")</f>
        <v/>
      </c>
      <c r="Y1508" s="189">
        <f t="shared" si="118"/>
        <v>0</v>
      </c>
      <c r="Z1508" s="101">
        <f t="shared" si="119"/>
        <v>0</v>
      </c>
      <c r="AA1508" s="163" t="str">
        <f t="shared" si="120"/>
        <v/>
      </c>
      <c r="AB1508" s="190" t="str" cm="1">
        <f t="array" ref="AB1508">_xlfn.IFS(Z1508=0,"",Z1508&gt;2.9,0,Z1508&gt;2.4,0.25,Z1508&gt;1.9,0.5,Z1508&gt;1.5,0.75,Z1508&lt;1.6,1)</f>
        <v/>
      </c>
      <c r="AD1508" s="192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92">
        <f t="shared" si="117"/>
        <v>0</v>
      </c>
      <c r="U1509" s="91">
        <f t="shared" ref="U1509:W1572" si="121">IFERROR(A1509,"")</f>
        <v>0</v>
      </c>
      <c r="V1509" s="91">
        <f t="shared" si="121"/>
        <v>0</v>
      </c>
      <c r="W1509" s="91">
        <f t="shared" si="121"/>
        <v>0</v>
      </c>
      <c r="X1509" s="91" t="str" cm="1">
        <f t="array" ref="X1509">IFERROR(_xlfn.IFS(W1509="E",1,W1509="G/2",$I$3/2,W1509="G/5",$I$3/5,W1509="G/10",$I$3/10,W1509="i",$I$3),"")</f>
        <v/>
      </c>
      <c r="Y1509" s="189">
        <f t="shared" si="118"/>
        <v>0</v>
      </c>
      <c r="Z1509" s="101">
        <f t="shared" si="119"/>
        <v>0</v>
      </c>
      <c r="AA1509" s="163" t="str">
        <f t="shared" si="120"/>
        <v/>
      </c>
      <c r="AB1509" s="190" t="str" cm="1">
        <f t="array" ref="AB1509">_xlfn.IFS(Z1509=0,"",Z1509&gt;2.9,0,Z1509&gt;2.4,0.25,Z1509&gt;1.9,0.5,Z1509&gt;1.5,0.75,Z1509&lt;1.6,1)</f>
        <v/>
      </c>
      <c r="AD1509" s="192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92">
        <f t="shared" si="117"/>
        <v>0</v>
      </c>
      <c r="U1510" s="91">
        <f t="shared" si="121"/>
        <v>0</v>
      </c>
      <c r="V1510" s="91">
        <f t="shared" si="121"/>
        <v>0</v>
      </c>
      <c r="W1510" s="91">
        <f t="shared" si="121"/>
        <v>0</v>
      </c>
      <c r="X1510" s="91" t="str" cm="1">
        <f t="array" ref="X1510">IFERROR(_xlfn.IFS(W1510="E",1,W1510="G/2",$I$3/2,W1510="G/5",$I$3/5,W1510="G/10",$I$3/10,W1510="i",$I$3),"")</f>
        <v/>
      </c>
      <c r="Y1510" s="189">
        <f t="shared" si="118"/>
        <v>0</v>
      </c>
      <c r="Z1510" s="101">
        <f t="shared" si="119"/>
        <v>0</v>
      </c>
      <c r="AA1510" s="163" t="str">
        <f t="shared" si="120"/>
        <v/>
      </c>
      <c r="AB1510" s="190" t="str" cm="1">
        <f t="array" ref="AB1510">_xlfn.IFS(Z1510=0,"",Z1510&gt;2.9,0,Z1510&gt;2.4,0.25,Z1510&gt;1.9,0.5,Z1510&gt;1.5,0.75,Z1510&lt;1.6,1)</f>
        <v/>
      </c>
      <c r="AD1510" s="192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92">
        <f t="shared" si="117"/>
        <v>0</v>
      </c>
      <c r="U1511" s="91">
        <f t="shared" si="121"/>
        <v>0</v>
      </c>
      <c r="V1511" s="91">
        <f t="shared" si="121"/>
        <v>0</v>
      </c>
      <c r="W1511" s="91">
        <f t="shared" si="121"/>
        <v>0</v>
      </c>
      <c r="X1511" s="91" t="str" cm="1">
        <f t="array" ref="X1511">IFERROR(_xlfn.IFS(W1511="E",1,W1511="G/2",$I$3/2,W1511="G/5",$I$3/5,W1511="G/10",$I$3/10,W1511="i",$I$3),"")</f>
        <v/>
      </c>
      <c r="Y1511" s="189">
        <f t="shared" si="118"/>
        <v>0</v>
      </c>
      <c r="Z1511" s="101">
        <f t="shared" si="119"/>
        <v>0</v>
      </c>
      <c r="AA1511" s="163" t="str">
        <f t="shared" si="120"/>
        <v/>
      </c>
      <c r="AB1511" s="190" t="str" cm="1">
        <f t="array" ref="AB1511">_xlfn.IFS(Z1511=0,"",Z1511&gt;2.9,0,Z1511&gt;2.4,0.25,Z1511&gt;1.9,0.5,Z1511&gt;1.5,0.75,Z1511&lt;1.6,1)</f>
        <v/>
      </c>
      <c r="AD1511" s="192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92">
        <f t="shared" si="117"/>
        <v>0</v>
      </c>
      <c r="U1512" s="91">
        <f t="shared" si="121"/>
        <v>0</v>
      </c>
      <c r="V1512" s="91">
        <f t="shared" si="121"/>
        <v>0</v>
      </c>
      <c r="W1512" s="91">
        <f t="shared" si="121"/>
        <v>0</v>
      </c>
      <c r="X1512" s="91" t="str" cm="1">
        <f t="array" ref="X1512">IFERROR(_xlfn.IFS(W1512="E",1,W1512="G/2",$I$3/2,W1512="G/5",$I$3/5,W1512="G/10",$I$3/10,W1512="i",$I$3),"")</f>
        <v/>
      </c>
      <c r="Y1512" s="189">
        <f t="shared" si="118"/>
        <v>0</v>
      </c>
      <c r="Z1512" s="101">
        <f t="shared" si="119"/>
        <v>0</v>
      </c>
      <c r="AA1512" s="163" t="str">
        <f t="shared" si="120"/>
        <v/>
      </c>
      <c r="AB1512" s="190" t="str" cm="1">
        <f t="array" ref="AB1512">_xlfn.IFS(Z1512=0,"",Z1512&gt;2.9,0,Z1512&gt;2.4,0.25,Z1512&gt;1.9,0.5,Z1512&gt;1.5,0.75,Z1512&lt;1.6,1)</f>
        <v/>
      </c>
      <c r="AD1512" s="192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92">
        <f t="shared" si="117"/>
        <v>0</v>
      </c>
      <c r="U1513" s="91">
        <f t="shared" si="121"/>
        <v>0</v>
      </c>
      <c r="V1513" s="91">
        <f t="shared" si="121"/>
        <v>0</v>
      </c>
      <c r="W1513" s="91">
        <f t="shared" si="121"/>
        <v>0</v>
      </c>
      <c r="X1513" s="91" t="str" cm="1">
        <f t="array" ref="X1513">IFERROR(_xlfn.IFS(W1513="E",1,W1513="G/2",$I$3/2,W1513="G/5",$I$3/5,W1513="G/10",$I$3/10,W1513="i",$I$3),"")</f>
        <v/>
      </c>
      <c r="Y1513" s="189">
        <f t="shared" si="118"/>
        <v>0</v>
      </c>
      <c r="Z1513" s="101">
        <f t="shared" si="119"/>
        <v>0</v>
      </c>
      <c r="AA1513" s="163" t="str">
        <f t="shared" si="120"/>
        <v/>
      </c>
      <c r="AB1513" s="190" t="str" cm="1">
        <f t="array" ref="AB1513">_xlfn.IFS(Z1513=0,"",Z1513&gt;2.9,0,Z1513&gt;2.4,0.25,Z1513&gt;1.9,0.5,Z1513&gt;1.5,0.75,Z1513&lt;1.6,1)</f>
        <v/>
      </c>
      <c r="AD1513" s="192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92">
        <f t="shared" si="117"/>
        <v>0</v>
      </c>
      <c r="U1514" s="91">
        <f t="shared" si="121"/>
        <v>0</v>
      </c>
      <c r="V1514" s="91">
        <f t="shared" si="121"/>
        <v>0</v>
      </c>
      <c r="W1514" s="91">
        <f t="shared" si="121"/>
        <v>0</v>
      </c>
      <c r="X1514" s="91" t="str" cm="1">
        <f t="array" ref="X1514">IFERROR(_xlfn.IFS(W1514="E",1,W1514="G/2",$I$3/2,W1514="G/5",$I$3/5,W1514="G/10",$I$3/10,W1514="i",$I$3),"")</f>
        <v/>
      </c>
      <c r="Y1514" s="189">
        <f t="shared" si="118"/>
        <v>0</v>
      </c>
      <c r="Z1514" s="101">
        <f t="shared" si="119"/>
        <v>0</v>
      </c>
      <c r="AA1514" s="163" t="str">
        <f t="shared" si="120"/>
        <v/>
      </c>
      <c r="AB1514" s="190" t="str" cm="1">
        <f t="array" ref="AB1514">_xlfn.IFS(Z1514=0,"",Z1514&gt;2.9,0,Z1514&gt;2.4,0.25,Z1514&gt;1.9,0.5,Z1514&gt;1.5,0.75,Z1514&lt;1.6,1)</f>
        <v/>
      </c>
      <c r="AD1514" s="192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92">
        <f t="shared" si="117"/>
        <v>0</v>
      </c>
      <c r="U1515" s="91">
        <f t="shared" si="121"/>
        <v>0</v>
      </c>
      <c r="V1515" s="91">
        <f t="shared" si="121"/>
        <v>0</v>
      </c>
      <c r="W1515" s="91">
        <f t="shared" si="121"/>
        <v>0</v>
      </c>
      <c r="X1515" s="91" t="str" cm="1">
        <f t="array" ref="X1515">IFERROR(_xlfn.IFS(W1515="E",1,W1515="G/2",$I$3/2,W1515="G/5",$I$3/5,W1515="G/10",$I$3/10,W1515="i",$I$3),"")</f>
        <v/>
      </c>
      <c r="Y1515" s="189">
        <f t="shared" si="118"/>
        <v>0</v>
      </c>
      <c r="Z1515" s="101">
        <f t="shared" si="119"/>
        <v>0</v>
      </c>
      <c r="AA1515" s="163" t="str">
        <f t="shared" si="120"/>
        <v/>
      </c>
      <c r="AB1515" s="190" t="str" cm="1">
        <f t="array" ref="AB1515">_xlfn.IFS(Z1515=0,"",Z1515&gt;2.9,0,Z1515&gt;2.4,0.25,Z1515&gt;1.9,0.5,Z1515&gt;1.5,0.75,Z1515&lt;1.6,1)</f>
        <v/>
      </c>
      <c r="AD1515" s="192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92">
        <f t="shared" si="117"/>
        <v>0</v>
      </c>
      <c r="U1516" s="91">
        <f t="shared" si="121"/>
        <v>0</v>
      </c>
      <c r="V1516" s="91">
        <f t="shared" si="121"/>
        <v>0</v>
      </c>
      <c r="W1516" s="91">
        <f t="shared" si="121"/>
        <v>0</v>
      </c>
      <c r="X1516" s="91" t="str" cm="1">
        <f t="array" ref="X1516">IFERROR(_xlfn.IFS(W1516="E",1,W1516="G/2",$I$3/2,W1516="G/5",$I$3/5,W1516="G/10",$I$3/10,W1516="i",$I$3),"")</f>
        <v/>
      </c>
      <c r="Y1516" s="189">
        <f t="shared" si="118"/>
        <v>0</v>
      </c>
      <c r="Z1516" s="101">
        <f t="shared" si="119"/>
        <v>0</v>
      </c>
      <c r="AA1516" s="163" t="str">
        <f t="shared" si="120"/>
        <v/>
      </c>
      <c r="AB1516" s="190" t="str" cm="1">
        <f t="array" ref="AB1516">_xlfn.IFS(Z1516=0,"",Z1516&gt;2.9,0,Z1516&gt;2.4,0.25,Z1516&gt;1.9,0.5,Z1516&gt;1.5,0.75,Z1516&lt;1.6,1)</f>
        <v/>
      </c>
      <c r="AD1516" s="192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92">
        <f t="shared" si="117"/>
        <v>0</v>
      </c>
      <c r="U1517" s="91">
        <f t="shared" si="121"/>
        <v>0</v>
      </c>
      <c r="V1517" s="91">
        <f t="shared" si="121"/>
        <v>0</v>
      </c>
      <c r="W1517" s="91">
        <f t="shared" si="121"/>
        <v>0</v>
      </c>
      <c r="X1517" s="91" t="str" cm="1">
        <f t="array" ref="X1517">IFERROR(_xlfn.IFS(W1517="E",1,W1517="G/2",$I$3/2,W1517="G/5",$I$3/5,W1517="G/10",$I$3/10,W1517="i",$I$3),"")</f>
        <v/>
      </c>
      <c r="Y1517" s="189">
        <f t="shared" si="118"/>
        <v>0</v>
      </c>
      <c r="Z1517" s="101">
        <f t="shared" si="119"/>
        <v>0</v>
      </c>
      <c r="AA1517" s="163" t="str">
        <f t="shared" si="120"/>
        <v/>
      </c>
      <c r="AB1517" s="190" t="str" cm="1">
        <f t="array" ref="AB1517">_xlfn.IFS(Z1517=0,"",Z1517&gt;2.9,0,Z1517&gt;2.4,0.25,Z1517&gt;1.9,0.5,Z1517&gt;1.5,0.75,Z1517&lt;1.6,1)</f>
        <v/>
      </c>
      <c r="AD1517" s="192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92">
        <f t="shared" si="117"/>
        <v>0</v>
      </c>
      <c r="U1518" s="91">
        <f t="shared" si="121"/>
        <v>0</v>
      </c>
      <c r="V1518" s="91">
        <f t="shared" si="121"/>
        <v>0</v>
      </c>
      <c r="W1518" s="91">
        <f t="shared" si="121"/>
        <v>0</v>
      </c>
      <c r="X1518" s="91" t="str" cm="1">
        <f t="array" ref="X1518">IFERROR(_xlfn.IFS(W1518="E",1,W1518="G/2",$I$3/2,W1518="G/5",$I$3/5,W1518="G/10",$I$3/10,W1518="i",$I$3),"")</f>
        <v/>
      </c>
      <c r="Y1518" s="189">
        <f t="shared" si="118"/>
        <v>0</v>
      </c>
      <c r="Z1518" s="101">
        <f t="shared" si="119"/>
        <v>0</v>
      </c>
      <c r="AA1518" s="163" t="str">
        <f t="shared" si="120"/>
        <v/>
      </c>
      <c r="AB1518" s="190" t="str" cm="1">
        <f t="array" ref="AB1518">_xlfn.IFS(Z1518=0,"",Z1518&gt;2.9,0,Z1518&gt;2.4,0.25,Z1518&gt;1.9,0.5,Z1518&gt;1.5,0.75,Z1518&lt;1.6,1)</f>
        <v/>
      </c>
      <c r="AD1518" s="192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92">
        <f t="shared" si="117"/>
        <v>0</v>
      </c>
      <c r="U1519" s="91">
        <f t="shared" si="121"/>
        <v>0</v>
      </c>
      <c r="V1519" s="91">
        <f t="shared" si="121"/>
        <v>0</v>
      </c>
      <c r="W1519" s="91">
        <f t="shared" si="121"/>
        <v>0</v>
      </c>
      <c r="X1519" s="91" t="str" cm="1">
        <f t="array" ref="X1519">IFERROR(_xlfn.IFS(W1519="E",1,W1519="G/2",$I$3/2,W1519="G/5",$I$3/5,W1519="G/10",$I$3/10,W1519="i",$I$3),"")</f>
        <v/>
      </c>
      <c r="Y1519" s="189">
        <f t="shared" si="118"/>
        <v>0</v>
      </c>
      <c r="Z1519" s="101">
        <f t="shared" si="119"/>
        <v>0</v>
      </c>
      <c r="AA1519" s="163" t="str">
        <f t="shared" si="120"/>
        <v/>
      </c>
      <c r="AB1519" s="190" t="str" cm="1">
        <f t="array" ref="AB1519">_xlfn.IFS(Z1519=0,"",Z1519&gt;2.9,0,Z1519&gt;2.4,0.25,Z1519&gt;1.9,0.5,Z1519&gt;1.5,0.75,Z1519&lt;1.6,1)</f>
        <v/>
      </c>
      <c r="AD1519" s="192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92">
        <f t="shared" si="117"/>
        <v>0</v>
      </c>
      <c r="U1520" s="91">
        <f t="shared" si="121"/>
        <v>0</v>
      </c>
      <c r="V1520" s="91">
        <f t="shared" si="121"/>
        <v>0</v>
      </c>
      <c r="W1520" s="91">
        <f t="shared" si="121"/>
        <v>0</v>
      </c>
      <c r="X1520" s="91" t="str" cm="1">
        <f t="array" ref="X1520">IFERROR(_xlfn.IFS(W1520="E",1,W1520="G/2",$I$3/2,W1520="G/5",$I$3/5,W1520="G/10",$I$3/10,W1520="i",$I$3),"")</f>
        <v/>
      </c>
      <c r="Y1520" s="189">
        <f t="shared" si="118"/>
        <v>0</v>
      </c>
      <c r="Z1520" s="101">
        <f t="shared" si="119"/>
        <v>0</v>
      </c>
      <c r="AA1520" s="163" t="str">
        <f t="shared" si="120"/>
        <v/>
      </c>
      <c r="AB1520" s="190" t="str" cm="1">
        <f t="array" ref="AB1520">_xlfn.IFS(Z1520=0,"",Z1520&gt;2.9,0,Z1520&gt;2.4,0.25,Z1520&gt;1.9,0.5,Z1520&gt;1.5,0.75,Z1520&lt;1.6,1)</f>
        <v/>
      </c>
      <c r="AD1520" s="192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92">
        <f t="shared" si="117"/>
        <v>0</v>
      </c>
      <c r="U1521" s="91">
        <f t="shared" si="121"/>
        <v>0</v>
      </c>
      <c r="V1521" s="91">
        <f t="shared" si="121"/>
        <v>0</v>
      </c>
      <c r="W1521" s="91">
        <f t="shared" si="121"/>
        <v>0</v>
      </c>
      <c r="X1521" s="91" t="str" cm="1">
        <f t="array" ref="X1521">IFERROR(_xlfn.IFS(W1521="E",1,W1521="G/2",$I$3/2,W1521="G/5",$I$3/5,W1521="G/10",$I$3/10,W1521="i",$I$3),"")</f>
        <v/>
      </c>
      <c r="Y1521" s="189">
        <f t="shared" si="118"/>
        <v>0</v>
      </c>
      <c r="Z1521" s="101">
        <f t="shared" si="119"/>
        <v>0</v>
      </c>
      <c r="AA1521" s="163" t="str">
        <f t="shared" si="120"/>
        <v/>
      </c>
      <c r="AB1521" s="190" t="str" cm="1">
        <f t="array" ref="AB1521">_xlfn.IFS(Z1521=0,"",Z1521&gt;2.9,0,Z1521&gt;2.4,0.25,Z1521&gt;1.9,0.5,Z1521&gt;1.5,0.75,Z1521&lt;1.6,1)</f>
        <v/>
      </c>
      <c r="AD1521" s="192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92">
        <f t="shared" si="117"/>
        <v>0</v>
      </c>
      <c r="U1522" s="91">
        <f t="shared" si="121"/>
        <v>0</v>
      </c>
      <c r="V1522" s="91">
        <f t="shared" si="121"/>
        <v>0</v>
      </c>
      <c r="W1522" s="91">
        <f t="shared" si="121"/>
        <v>0</v>
      </c>
      <c r="X1522" s="91" t="str" cm="1">
        <f t="array" ref="X1522">IFERROR(_xlfn.IFS(W1522="E",1,W1522="G/2",$I$3/2,W1522="G/5",$I$3/5,W1522="G/10",$I$3/10,W1522="i",$I$3),"")</f>
        <v/>
      </c>
      <c r="Y1522" s="189">
        <f t="shared" si="118"/>
        <v>0</v>
      </c>
      <c r="Z1522" s="101">
        <f t="shared" si="119"/>
        <v>0</v>
      </c>
      <c r="AA1522" s="163" t="str">
        <f t="shared" si="120"/>
        <v/>
      </c>
      <c r="AB1522" s="190" t="str" cm="1">
        <f t="array" ref="AB1522">_xlfn.IFS(Z1522=0,"",Z1522&gt;2.9,0,Z1522&gt;2.4,0.25,Z1522&gt;1.9,0.5,Z1522&gt;1.5,0.75,Z1522&lt;1.6,1)</f>
        <v/>
      </c>
      <c r="AD1522" s="192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92">
        <f t="shared" si="117"/>
        <v>0</v>
      </c>
      <c r="U1523" s="91">
        <f t="shared" si="121"/>
        <v>0</v>
      </c>
      <c r="V1523" s="91">
        <f t="shared" si="121"/>
        <v>0</v>
      </c>
      <c r="W1523" s="91">
        <f t="shared" si="121"/>
        <v>0</v>
      </c>
      <c r="X1523" s="91" t="str" cm="1">
        <f t="array" ref="X1523">IFERROR(_xlfn.IFS(W1523="E",1,W1523="G/2",$I$3/2,W1523="G/5",$I$3/5,W1523="G/10",$I$3/10,W1523="i",$I$3),"")</f>
        <v/>
      </c>
      <c r="Y1523" s="189">
        <f t="shared" si="118"/>
        <v>0</v>
      </c>
      <c r="Z1523" s="101">
        <f t="shared" si="119"/>
        <v>0</v>
      </c>
      <c r="AA1523" s="163" t="str">
        <f t="shared" si="120"/>
        <v/>
      </c>
      <c r="AB1523" s="190" t="str" cm="1">
        <f t="array" ref="AB1523">_xlfn.IFS(Z1523=0,"",Z1523&gt;2.9,0,Z1523&gt;2.4,0.25,Z1523&gt;1.9,0.5,Z1523&gt;1.5,0.75,Z1523&lt;1.6,1)</f>
        <v/>
      </c>
      <c r="AD1523" s="192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92">
        <f t="shared" si="117"/>
        <v>0</v>
      </c>
      <c r="U1524" s="91">
        <f t="shared" si="121"/>
        <v>0</v>
      </c>
      <c r="V1524" s="91">
        <f t="shared" si="121"/>
        <v>0</v>
      </c>
      <c r="W1524" s="91">
        <f t="shared" si="121"/>
        <v>0</v>
      </c>
      <c r="X1524" s="91" t="str" cm="1">
        <f t="array" ref="X1524">IFERROR(_xlfn.IFS(W1524="E",1,W1524="G/2",$I$3/2,W1524="G/5",$I$3/5,W1524="G/10",$I$3/10,W1524="i",$I$3),"")</f>
        <v/>
      </c>
      <c r="Y1524" s="189">
        <f t="shared" si="118"/>
        <v>0</v>
      </c>
      <c r="Z1524" s="101">
        <f t="shared" si="119"/>
        <v>0</v>
      </c>
      <c r="AA1524" s="163" t="str">
        <f t="shared" si="120"/>
        <v/>
      </c>
      <c r="AB1524" s="190" t="str" cm="1">
        <f t="array" ref="AB1524">_xlfn.IFS(Z1524=0,"",Z1524&gt;2.9,0,Z1524&gt;2.4,0.25,Z1524&gt;1.9,0.5,Z1524&gt;1.5,0.75,Z1524&lt;1.6,1)</f>
        <v/>
      </c>
      <c r="AD1524" s="192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92">
        <f t="shared" si="117"/>
        <v>0</v>
      </c>
      <c r="U1525" s="91">
        <f t="shared" si="121"/>
        <v>0</v>
      </c>
      <c r="V1525" s="91">
        <f t="shared" si="121"/>
        <v>0</v>
      </c>
      <c r="W1525" s="91">
        <f t="shared" si="121"/>
        <v>0</v>
      </c>
      <c r="X1525" s="91" t="str" cm="1">
        <f t="array" ref="X1525">IFERROR(_xlfn.IFS(W1525="E",1,W1525="G/2",$I$3/2,W1525="G/5",$I$3/5,W1525="G/10",$I$3/10,W1525="i",$I$3),"")</f>
        <v/>
      </c>
      <c r="Y1525" s="189">
        <f t="shared" si="118"/>
        <v>0</v>
      </c>
      <c r="Z1525" s="101">
        <f t="shared" si="119"/>
        <v>0</v>
      </c>
      <c r="AA1525" s="163" t="str">
        <f t="shared" si="120"/>
        <v/>
      </c>
      <c r="AB1525" s="190" t="str" cm="1">
        <f t="array" ref="AB1525">_xlfn.IFS(Z1525=0,"",Z1525&gt;2.9,0,Z1525&gt;2.4,0.25,Z1525&gt;1.9,0.5,Z1525&gt;1.5,0.75,Z1525&lt;1.6,1)</f>
        <v/>
      </c>
      <c r="AD1525" s="192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92">
        <f t="shared" si="117"/>
        <v>0</v>
      </c>
      <c r="U1526" s="91">
        <f t="shared" si="121"/>
        <v>0</v>
      </c>
      <c r="V1526" s="91">
        <f t="shared" si="121"/>
        <v>0</v>
      </c>
      <c r="W1526" s="91">
        <f t="shared" si="121"/>
        <v>0</v>
      </c>
      <c r="X1526" s="91" t="str" cm="1">
        <f t="array" ref="X1526">IFERROR(_xlfn.IFS(W1526="E",1,W1526="G/2",$I$3/2,W1526="G/5",$I$3/5,W1526="G/10",$I$3/10,W1526="i",$I$3),"")</f>
        <v/>
      </c>
      <c r="Y1526" s="189">
        <f t="shared" si="118"/>
        <v>0</v>
      </c>
      <c r="Z1526" s="101">
        <f t="shared" si="119"/>
        <v>0</v>
      </c>
      <c r="AA1526" s="163" t="str">
        <f t="shared" si="120"/>
        <v/>
      </c>
      <c r="AB1526" s="190" t="str" cm="1">
        <f t="array" ref="AB1526">_xlfn.IFS(Z1526=0,"",Z1526&gt;2.9,0,Z1526&gt;2.4,0.25,Z1526&gt;1.9,0.5,Z1526&gt;1.5,0.75,Z1526&lt;1.6,1)</f>
        <v/>
      </c>
      <c r="AD1526" s="192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92">
        <f t="shared" si="117"/>
        <v>0</v>
      </c>
      <c r="U1527" s="91">
        <f t="shared" si="121"/>
        <v>0</v>
      </c>
      <c r="V1527" s="91">
        <f t="shared" si="121"/>
        <v>0</v>
      </c>
      <c r="W1527" s="91">
        <f t="shared" si="121"/>
        <v>0</v>
      </c>
      <c r="X1527" s="91" t="str" cm="1">
        <f t="array" ref="X1527">IFERROR(_xlfn.IFS(W1527="E",1,W1527="G/2",$I$3/2,W1527="G/5",$I$3/5,W1527="G/10",$I$3/10,W1527="i",$I$3),"")</f>
        <v/>
      </c>
      <c r="Y1527" s="189">
        <f t="shared" si="118"/>
        <v>0</v>
      </c>
      <c r="Z1527" s="101">
        <f t="shared" si="119"/>
        <v>0</v>
      </c>
      <c r="AA1527" s="163" t="str">
        <f t="shared" si="120"/>
        <v/>
      </c>
      <c r="AB1527" s="190" t="str" cm="1">
        <f t="array" ref="AB1527">_xlfn.IFS(Z1527=0,"",Z1527&gt;2.9,0,Z1527&gt;2.4,0.25,Z1527&gt;1.9,0.5,Z1527&gt;1.5,0.75,Z1527&lt;1.6,1)</f>
        <v/>
      </c>
      <c r="AD1527" s="192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92">
        <f t="shared" si="117"/>
        <v>0</v>
      </c>
      <c r="U1528" s="91">
        <f t="shared" si="121"/>
        <v>0</v>
      </c>
      <c r="V1528" s="91">
        <f t="shared" si="121"/>
        <v>0</v>
      </c>
      <c r="W1528" s="91">
        <f t="shared" si="121"/>
        <v>0</v>
      </c>
      <c r="X1528" s="91" t="str" cm="1">
        <f t="array" ref="X1528">IFERROR(_xlfn.IFS(W1528="E",1,W1528="G/2",$I$3/2,W1528="G/5",$I$3/5,W1528="G/10",$I$3/10,W1528="i",$I$3),"")</f>
        <v/>
      </c>
      <c r="Y1528" s="189">
        <f t="shared" si="118"/>
        <v>0</v>
      </c>
      <c r="Z1528" s="101">
        <f t="shared" si="119"/>
        <v>0</v>
      </c>
      <c r="AA1528" s="163" t="str">
        <f t="shared" si="120"/>
        <v/>
      </c>
      <c r="AB1528" s="190" t="str" cm="1">
        <f t="array" ref="AB1528">_xlfn.IFS(Z1528=0,"",Z1528&gt;2.9,0,Z1528&gt;2.4,0.25,Z1528&gt;1.9,0.5,Z1528&gt;1.5,0.75,Z1528&lt;1.6,1)</f>
        <v/>
      </c>
      <c r="AD1528" s="192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92">
        <f t="shared" si="117"/>
        <v>0</v>
      </c>
      <c r="U1529" s="91">
        <f t="shared" si="121"/>
        <v>0</v>
      </c>
      <c r="V1529" s="91">
        <f t="shared" si="121"/>
        <v>0</v>
      </c>
      <c r="W1529" s="91">
        <f t="shared" si="121"/>
        <v>0</v>
      </c>
      <c r="X1529" s="91" t="str" cm="1">
        <f t="array" ref="X1529">IFERROR(_xlfn.IFS(W1529="E",1,W1529="G/2",$I$3/2,W1529="G/5",$I$3/5,W1529="G/10",$I$3/10,W1529="i",$I$3),"")</f>
        <v/>
      </c>
      <c r="Y1529" s="189">
        <f t="shared" si="118"/>
        <v>0</v>
      </c>
      <c r="Z1529" s="101">
        <f t="shared" si="119"/>
        <v>0</v>
      </c>
      <c r="AA1529" s="163" t="str">
        <f t="shared" si="120"/>
        <v/>
      </c>
      <c r="AB1529" s="190" t="str" cm="1">
        <f t="array" ref="AB1529">_xlfn.IFS(Z1529=0,"",Z1529&gt;2.9,0,Z1529&gt;2.4,0.25,Z1529&gt;1.9,0.5,Z1529&gt;1.5,0.75,Z1529&lt;1.6,1)</f>
        <v/>
      </c>
      <c r="AD1529" s="192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92">
        <f t="shared" si="117"/>
        <v>0</v>
      </c>
      <c r="U1530" s="91">
        <f t="shared" si="121"/>
        <v>0</v>
      </c>
      <c r="V1530" s="91">
        <f t="shared" si="121"/>
        <v>0</v>
      </c>
      <c r="W1530" s="91">
        <f t="shared" si="121"/>
        <v>0</v>
      </c>
      <c r="X1530" s="91" t="str" cm="1">
        <f t="array" ref="X1530">IFERROR(_xlfn.IFS(W1530="E",1,W1530="G/2",$I$3/2,W1530="G/5",$I$3/5,W1530="G/10",$I$3/10,W1530="i",$I$3),"")</f>
        <v/>
      </c>
      <c r="Y1530" s="189">
        <f t="shared" si="118"/>
        <v>0</v>
      </c>
      <c r="Z1530" s="101">
        <f t="shared" si="119"/>
        <v>0</v>
      </c>
      <c r="AA1530" s="163" t="str">
        <f t="shared" si="120"/>
        <v/>
      </c>
      <c r="AB1530" s="190" t="str" cm="1">
        <f t="array" ref="AB1530">_xlfn.IFS(Z1530=0,"",Z1530&gt;2.9,0,Z1530&gt;2.4,0.25,Z1530&gt;1.9,0.5,Z1530&gt;1.5,0.75,Z1530&lt;1.6,1)</f>
        <v/>
      </c>
      <c r="AD1530" s="192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92">
        <f t="shared" si="117"/>
        <v>0</v>
      </c>
      <c r="U1531" s="91">
        <f t="shared" si="121"/>
        <v>0</v>
      </c>
      <c r="V1531" s="91">
        <f t="shared" si="121"/>
        <v>0</v>
      </c>
      <c r="W1531" s="91">
        <f t="shared" si="121"/>
        <v>0</v>
      </c>
      <c r="X1531" s="91" t="str" cm="1">
        <f t="array" ref="X1531">IFERROR(_xlfn.IFS(W1531="E",1,W1531="G/2",$I$3/2,W1531="G/5",$I$3/5,W1531="G/10",$I$3/10,W1531="i",$I$3),"")</f>
        <v/>
      </c>
      <c r="Y1531" s="189">
        <f t="shared" si="118"/>
        <v>0</v>
      </c>
      <c r="Z1531" s="101">
        <f t="shared" si="119"/>
        <v>0</v>
      </c>
      <c r="AA1531" s="163" t="str">
        <f t="shared" si="120"/>
        <v/>
      </c>
      <c r="AB1531" s="190" t="str" cm="1">
        <f t="array" ref="AB1531">_xlfn.IFS(Z1531=0,"",Z1531&gt;2.9,0,Z1531&gt;2.4,0.25,Z1531&gt;1.9,0.5,Z1531&gt;1.5,0.75,Z1531&lt;1.6,1)</f>
        <v/>
      </c>
      <c r="AD1531" s="192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92">
        <f t="shared" si="117"/>
        <v>0</v>
      </c>
      <c r="U1532" s="91">
        <f t="shared" si="121"/>
        <v>0</v>
      </c>
      <c r="V1532" s="91">
        <f t="shared" si="121"/>
        <v>0</v>
      </c>
      <c r="W1532" s="91">
        <f t="shared" si="121"/>
        <v>0</v>
      </c>
      <c r="X1532" s="91" t="str" cm="1">
        <f t="array" ref="X1532">IFERROR(_xlfn.IFS(W1532="E",1,W1532="G/2",$I$3/2,W1532="G/5",$I$3/5,W1532="G/10",$I$3/10,W1532="i",$I$3),"")</f>
        <v/>
      </c>
      <c r="Y1532" s="189">
        <f t="shared" si="118"/>
        <v>0</v>
      </c>
      <c r="Z1532" s="101">
        <f t="shared" si="119"/>
        <v>0</v>
      </c>
      <c r="AA1532" s="163" t="str">
        <f t="shared" si="120"/>
        <v/>
      </c>
      <c r="AB1532" s="190" t="str" cm="1">
        <f t="array" ref="AB1532">_xlfn.IFS(Z1532=0,"",Z1532&gt;2.9,0,Z1532&gt;2.4,0.25,Z1532&gt;1.9,0.5,Z1532&gt;1.5,0.75,Z1532&lt;1.6,1)</f>
        <v/>
      </c>
      <c r="AD1532" s="192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92">
        <f t="shared" si="117"/>
        <v>0</v>
      </c>
      <c r="U1533" s="91">
        <f t="shared" si="121"/>
        <v>0</v>
      </c>
      <c r="V1533" s="91">
        <f t="shared" si="121"/>
        <v>0</v>
      </c>
      <c r="W1533" s="91">
        <f t="shared" si="121"/>
        <v>0</v>
      </c>
      <c r="X1533" s="91" t="str" cm="1">
        <f t="array" ref="X1533">IFERROR(_xlfn.IFS(W1533="E",1,W1533="G/2",$I$3/2,W1533="G/5",$I$3/5,W1533="G/10",$I$3/10,W1533="i",$I$3),"")</f>
        <v/>
      </c>
      <c r="Y1533" s="189">
        <f t="shared" si="118"/>
        <v>0</v>
      </c>
      <c r="Z1533" s="101">
        <f t="shared" si="119"/>
        <v>0</v>
      </c>
      <c r="AA1533" s="163" t="str">
        <f t="shared" si="120"/>
        <v/>
      </c>
      <c r="AB1533" s="190" t="str" cm="1">
        <f t="array" ref="AB1533">_xlfn.IFS(Z1533=0,"",Z1533&gt;2.9,0,Z1533&gt;2.4,0.25,Z1533&gt;1.9,0.5,Z1533&gt;1.5,0.75,Z1533&lt;1.6,1)</f>
        <v/>
      </c>
      <c r="AD1533" s="192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92">
        <f t="shared" si="117"/>
        <v>0</v>
      </c>
      <c r="U1534" s="91">
        <f t="shared" si="121"/>
        <v>0</v>
      </c>
      <c r="V1534" s="91">
        <f t="shared" si="121"/>
        <v>0</v>
      </c>
      <c r="W1534" s="91">
        <f t="shared" si="121"/>
        <v>0</v>
      </c>
      <c r="X1534" s="91" t="str" cm="1">
        <f t="array" ref="X1534">IFERROR(_xlfn.IFS(W1534="E",1,W1534="G/2",$I$3/2,W1534="G/5",$I$3/5,W1534="G/10",$I$3/10,W1534="i",$I$3),"")</f>
        <v/>
      </c>
      <c r="Y1534" s="189">
        <f t="shared" si="118"/>
        <v>0</v>
      </c>
      <c r="Z1534" s="101">
        <f t="shared" si="119"/>
        <v>0</v>
      </c>
      <c r="AA1534" s="163" t="str">
        <f t="shared" si="120"/>
        <v/>
      </c>
      <c r="AB1534" s="190" t="str" cm="1">
        <f t="array" ref="AB1534">_xlfn.IFS(Z1534=0,"",Z1534&gt;2.9,0,Z1534&gt;2.4,0.25,Z1534&gt;1.9,0.5,Z1534&gt;1.5,0.75,Z1534&lt;1.6,1)</f>
        <v/>
      </c>
      <c r="AD1534" s="192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92">
        <f t="shared" si="117"/>
        <v>0</v>
      </c>
      <c r="U1535" s="91">
        <f t="shared" si="121"/>
        <v>0</v>
      </c>
      <c r="V1535" s="91">
        <f t="shared" si="121"/>
        <v>0</v>
      </c>
      <c r="W1535" s="91">
        <f t="shared" si="121"/>
        <v>0</v>
      </c>
      <c r="X1535" s="91" t="str" cm="1">
        <f t="array" ref="X1535">IFERROR(_xlfn.IFS(W1535="E",1,W1535="G/2",$I$3/2,W1535="G/5",$I$3/5,W1535="G/10",$I$3/10,W1535="i",$I$3),"")</f>
        <v/>
      </c>
      <c r="Y1535" s="189">
        <f t="shared" si="118"/>
        <v>0</v>
      </c>
      <c r="Z1535" s="101">
        <f t="shared" si="119"/>
        <v>0</v>
      </c>
      <c r="AA1535" s="163" t="str">
        <f t="shared" si="120"/>
        <v/>
      </c>
      <c r="AB1535" s="190" t="str" cm="1">
        <f t="array" ref="AB1535">_xlfn.IFS(Z1535=0,"",Z1535&gt;2.9,0,Z1535&gt;2.4,0.25,Z1535&gt;1.9,0.5,Z1535&gt;1.5,0.75,Z1535&lt;1.6,1)</f>
        <v/>
      </c>
      <c r="AD1535" s="192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92">
        <f t="shared" si="117"/>
        <v>0</v>
      </c>
      <c r="U1536" s="91">
        <f t="shared" si="121"/>
        <v>0</v>
      </c>
      <c r="V1536" s="91">
        <f t="shared" si="121"/>
        <v>0</v>
      </c>
      <c r="W1536" s="91">
        <f t="shared" si="121"/>
        <v>0</v>
      </c>
      <c r="X1536" s="91" t="str" cm="1">
        <f t="array" ref="X1536">IFERROR(_xlfn.IFS(W1536="E",1,W1536="G/2",$I$3/2,W1536="G/5",$I$3/5,W1536="G/10",$I$3/10,W1536="i",$I$3),"")</f>
        <v/>
      </c>
      <c r="Y1536" s="189">
        <f t="shared" si="118"/>
        <v>0</v>
      </c>
      <c r="Z1536" s="101">
        <f t="shared" si="119"/>
        <v>0</v>
      </c>
      <c r="AA1536" s="163" t="str">
        <f t="shared" si="120"/>
        <v/>
      </c>
      <c r="AB1536" s="190" t="str" cm="1">
        <f t="array" ref="AB1536">_xlfn.IFS(Z1536=0,"",Z1536&gt;2.9,0,Z1536&gt;2.4,0.25,Z1536&gt;1.9,0.5,Z1536&gt;1.5,0.75,Z1536&lt;1.6,1)</f>
        <v/>
      </c>
      <c r="AD1536" s="192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92">
        <f t="shared" si="117"/>
        <v>0</v>
      </c>
      <c r="U1537" s="91">
        <f t="shared" si="121"/>
        <v>0</v>
      </c>
      <c r="V1537" s="91">
        <f t="shared" si="121"/>
        <v>0</v>
      </c>
      <c r="W1537" s="91">
        <f t="shared" si="121"/>
        <v>0</v>
      </c>
      <c r="X1537" s="91" t="str" cm="1">
        <f t="array" ref="X1537">IFERROR(_xlfn.IFS(W1537="E",1,W1537="G/2",$I$3/2,W1537="G/5",$I$3/5,W1537="G/10",$I$3/10,W1537="i",$I$3),"")</f>
        <v/>
      </c>
      <c r="Y1537" s="189">
        <f t="shared" si="118"/>
        <v>0</v>
      </c>
      <c r="Z1537" s="101">
        <f t="shared" si="119"/>
        <v>0</v>
      </c>
      <c r="AA1537" s="163" t="str">
        <f t="shared" si="120"/>
        <v/>
      </c>
      <c r="AB1537" s="190" t="str" cm="1">
        <f t="array" ref="AB1537">_xlfn.IFS(Z1537=0,"",Z1537&gt;2.9,0,Z1537&gt;2.4,0.25,Z1537&gt;1.9,0.5,Z1537&gt;1.5,0.75,Z1537&lt;1.6,1)</f>
        <v/>
      </c>
      <c r="AD1537" s="192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92">
        <f t="shared" si="117"/>
        <v>0</v>
      </c>
      <c r="U1538" s="91">
        <f t="shared" si="121"/>
        <v>0</v>
      </c>
      <c r="V1538" s="91">
        <f t="shared" si="121"/>
        <v>0</v>
      </c>
      <c r="W1538" s="91">
        <f t="shared" si="121"/>
        <v>0</v>
      </c>
      <c r="X1538" s="91" t="str" cm="1">
        <f t="array" ref="X1538">IFERROR(_xlfn.IFS(W1538="E",1,W1538="G/2",$I$3/2,W1538="G/5",$I$3/5,W1538="G/10",$I$3/10,W1538="i",$I$3),"")</f>
        <v/>
      </c>
      <c r="Y1538" s="189">
        <f t="shared" si="118"/>
        <v>0</v>
      </c>
      <c r="Z1538" s="101">
        <f t="shared" si="119"/>
        <v>0</v>
      </c>
      <c r="AA1538" s="163" t="str">
        <f t="shared" si="120"/>
        <v/>
      </c>
      <c r="AB1538" s="190" t="str" cm="1">
        <f t="array" ref="AB1538">_xlfn.IFS(Z1538=0,"",Z1538&gt;2.9,0,Z1538&gt;2.4,0.25,Z1538&gt;1.9,0.5,Z1538&gt;1.5,0.75,Z1538&lt;1.6,1)</f>
        <v/>
      </c>
      <c r="AD1538" s="192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92">
        <f t="shared" si="117"/>
        <v>0</v>
      </c>
      <c r="U1539" s="91">
        <f t="shared" si="121"/>
        <v>0</v>
      </c>
      <c r="V1539" s="91">
        <f t="shared" si="121"/>
        <v>0</v>
      </c>
      <c r="W1539" s="91">
        <f t="shared" si="121"/>
        <v>0</v>
      </c>
      <c r="X1539" s="91" t="str" cm="1">
        <f t="array" ref="X1539">IFERROR(_xlfn.IFS(W1539="E",1,W1539="G/2",$I$3/2,W1539="G/5",$I$3/5,W1539="G/10",$I$3/10,W1539="i",$I$3),"")</f>
        <v/>
      </c>
      <c r="Y1539" s="189">
        <f t="shared" si="118"/>
        <v>0</v>
      </c>
      <c r="Z1539" s="101">
        <f t="shared" si="119"/>
        <v>0</v>
      </c>
      <c r="AA1539" s="163" t="str">
        <f t="shared" si="120"/>
        <v/>
      </c>
      <c r="AB1539" s="190" t="str" cm="1">
        <f t="array" ref="AB1539">_xlfn.IFS(Z1539=0,"",Z1539&gt;2.9,0,Z1539&gt;2.4,0.25,Z1539&gt;1.9,0.5,Z1539&gt;1.5,0.75,Z1539&lt;1.6,1)</f>
        <v/>
      </c>
      <c r="AD1539" s="192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92">
        <f t="shared" si="117"/>
        <v>0</v>
      </c>
      <c r="U1540" s="91">
        <f t="shared" si="121"/>
        <v>0</v>
      </c>
      <c r="V1540" s="91">
        <f t="shared" si="121"/>
        <v>0</v>
      </c>
      <c r="W1540" s="91">
        <f t="shared" si="121"/>
        <v>0</v>
      </c>
      <c r="X1540" s="91" t="str" cm="1">
        <f t="array" ref="X1540">IFERROR(_xlfn.IFS(W1540="E",1,W1540="G/2",$I$3/2,W1540="G/5",$I$3/5,W1540="G/10",$I$3/10,W1540="i",$I$3),"")</f>
        <v/>
      </c>
      <c r="Y1540" s="189">
        <f t="shared" si="118"/>
        <v>0</v>
      </c>
      <c r="Z1540" s="101">
        <f t="shared" si="119"/>
        <v>0</v>
      </c>
      <c r="AA1540" s="163" t="str">
        <f t="shared" si="120"/>
        <v/>
      </c>
      <c r="AB1540" s="190" t="str" cm="1">
        <f t="array" ref="AB1540">_xlfn.IFS(Z1540=0,"",Z1540&gt;2.9,0,Z1540&gt;2.4,0.25,Z1540&gt;1.9,0.5,Z1540&gt;1.5,0.75,Z1540&lt;1.6,1)</f>
        <v/>
      </c>
      <c r="AD1540" s="192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92">
        <f t="shared" si="117"/>
        <v>0</v>
      </c>
      <c r="U1541" s="91">
        <f t="shared" si="121"/>
        <v>0</v>
      </c>
      <c r="V1541" s="91">
        <f t="shared" si="121"/>
        <v>0</v>
      </c>
      <c r="W1541" s="91">
        <f t="shared" si="121"/>
        <v>0</v>
      </c>
      <c r="X1541" s="91" t="str" cm="1">
        <f t="array" ref="X1541">IFERROR(_xlfn.IFS(W1541="E",1,W1541="G/2",$I$3/2,W1541="G/5",$I$3/5,W1541="G/10",$I$3/10,W1541="i",$I$3),"")</f>
        <v/>
      </c>
      <c r="Y1541" s="189">
        <f t="shared" si="118"/>
        <v>0</v>
      </c>
      <c r="Z1541" s="101">
        <f t="shared" si="119"/>
        <v>0</v>
      </c>
      <c r="AA1541" s="163" t="str">
        <f t="shared" si="120"/>
        <v/>
      </c>
      <c r="AB1541" s="190" t="str" cm="1">
        <f t="array" ref="AB1541">_xlfn.IFS(Z1541=0,"",Z1541&gt;2.9,0,Z1541&gt;2.4,0.25,Z1541&gt;1.9,0.5,Z1541&gt;1.5,0.75,Z1541&lt;1.6,1)</f>
        <v/>
      </c>
      <c r="AD1541" s="192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92">
        <f t="shared" si="117"/>
        <v>0</v>
      </c>
      <c r="U1542" s="91">
        <f t="shared" si="121"/>
        <v>0</v>
      </c>
      <c r="V1542" s="91">
        <f t="shared" si="121"/>
        <v>0</v>
      </c>
      <c r="W1542" s="91">
        <f t="shared" si="121"/>
        <v>0</v>
      </c>
      <c r="X1542" s="91" t="str" cm="1">
        <f t="array" ref="X1542">IFERROR(_xlfn.IFS(W1542="E",1,W1542="G/2",$I$3/2,W1542="G/5",$I$3/5,W1542="G/10",$I$3/10,W1542="i",$I$3),"")</f>
        <v/>
      </c>
      <c r="Y1542" s="189">
        <f t="shared" si="118"/>
        <v>0</v>
      </c>
      <c r="Z1542" s="101">
        <f t="shared" si="119"/>
        <v>0</v>
      </c>
      <c r="AA1542" s="163" t="str">
        <f t="shared" si="120"/>
        <v/>
      </c>
      <c r="AB1542" s="190" t="str" cm="1">
        <f t="array" ref="AB1542">_xlfn.IFS(Z1542=0,"",Z1542&gt;2.9,0,Z1542&gt;2.4,0.25,Z1542&gt;1.9,0.5,Z1542&gt;1.5,0.75,Z1542&lt;1.6,1)</f>
        <v/>
      </c>
      <c r="AD1542" s="192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92">
        <f t="shared" si="117"/>
        <v>0</v>
      </c>
      <c r="U1543" s="91">
        <f t="shared" si="121"/>
        <v>0</v>
      </c>
      <c r="V1543" s="91">
        <f t="shared" si="121"/>
        <v>0</v>
      </c>
      <c r="W1543" s="91">
        <f t="shared" si="121"/>
        <v>0</v>
      </c>
      <c r="X1543" s="91" t="str" cm="1">
        <f t="array" ref="X1543">IFERROR(_xlfn.IFS(W1543="E",1,W1543="G/2",$I$3/2,W1543="G/5",$I$3/5,W1543="G/10",$I$3/10,W1543="i",$I$3),"")</f>
        <v/>
      </c>
      <c r="Y1543" s="189">
        <f t="shared" si="118"/>
        <v>0</v>
      </c>
      <c r="Z1543" s="101">
        <f t="shared" si="119"/>
        <v>0</v>
      </c>
      <c r="AA1543" s="163" t="str">
        <f t="shared" si="120"/>
        <v/>
      </c>
      <c r="AB1543" s="190" t="str" cm="1">
        <f t="array" ref="AB1543">_xlfn.IFS(Z1543=0,"",Z1543&gt;2.9,0,Z1543&gt;2.4,0.25,Z1543&gt;1.9,0.5,Z1543&gt;1.5,0.75,Z1543&lt;1.6,1)</f>
        <v/>
      </c>
      <c r="AD1543" s="192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92">
        <f t="shared" si="117"/>
        <v>0</v>
      </c>
      <c r="U1544" s="91">
        <f t="shared" si="121"/>
        <v>0</v>
      </c>
      <c r="V1544" s="91">
        <f t="shared" si="121"/>
        <v>0</v>
      </c>
      <c r="W1544" s="91">
        <f t="shared" si="121"/>
        <v>0</v>
      </c>
      <c r="X1544" s="91" t="str" cm="1">
        <f t="array" ref="X1544">IFERROR(_xlfn.IFS(W1544="E",1,W1544="G/2",$I$3/2,W1544="G/5",$I$3/5,W1544="G/10",$I$3/10,W1544="i",$I$3),"")</f>
        <v/>
      </c>
      <c r="Y1544" s="189">
        <f t="shared" si="118"/>
        <v>0</v>
      </c>
      <c r="Z1544" s="101">
        <f t="shared" si="119"/>
        <v>0</v>
      </c>
      <c r="AA1544" s="163" t="str">
        <f t="shared" si="120"/>
        <v/>
      </c>
      <c r="AB1544" s="190" t="str" cm="1">
        <f t="array" ref="AB1544">_xlfn.IFS(Z1544=0,"",Z1544&gt;2.9,0,Z1544&gt;2.4,0.25,Z1544&gt;1.9,0.5,Z1544&gt;1.5,0.75,Z1544&lt;1.6,1)</f>
        <v/>
      </c>
      <c r="AD1544" s="192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92">
        <f t="shared" si="117"/>
        <v>0</v>
      </c>
      <c r="U1545" s="91">
        <f t="shared" si="121"/>
        <v>0</v>
      </c>
      <c r="V1545" s="91">
        <f t="shared" si="121"/>
        <v>0</v>
      </c>
      <c r="W1545" s="91">
        <f t="shared" si="121"/>
        <v>0</v>
      </c>
      <c r="X1545" s="91" t="str" cm="1">
        <f t="array" ref="X1545">IFERROR(_xlfn.IFS(W1545="E",1,W1545="G/2",$I$3/2,W1545="G/5",$I$3/5,W1545="G/10",$I$3/10,W1545="i",$I$3),"")</f>
        <v/>
      </c>
      <c r="Y1545" s="189">
        <f t="shared" si="118"/>
        <v>0</v>
      </c>
      <c r="Z1545" s="101">
        <f t="shared" si="119"/>
        <v>0</v>
      </c>
      <c r="AA1545" s="163" t="str">
        <f t="shared" si="120"/>
        <v/>
      </c>
      <c r="AB1545" s="190" t="str" cm="1">
        <f t="array" ref="AB1545">_xlfn.IFS(Z1545=0,"",Z1545&gt;2.9,0,Z1545&gt;2.4,0.25,Z1545&gt;1.9,0.5,Z1545&gt;1.5,0.75,Z1545&lt;1.6,1)</f>
        <v/>
      </c>
      <c r="AD1545" s="192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92">
        <f t="shared" si="117"/>
        <v>0</v>
      </c>
      <c r="U1546" s="91">
        <f t="shared" si="121"/>
        <v>0</v>
      </c>
      <c r="V1546" s="91">
        <f t="shared" si="121"/>
        <v>0</v>
      </c>
      <c r="W1546" s="91">
        <f t="shared" si="121"/>
        <v>0</v>
      </c>
      <c r="X1546" s="91" t="str" cm="1">
        <f t="array" ref="X1546">IFERROR(_xlfn.IFS(W1546="E",1,W1546="G/2",$I$3/2,W1546="G/5",$I$3/5,W1546="G/10",$I$3/10,W1546="i",$I$3),"")</f>
        <v/>
      </c>
      <c r="Y1546" s="189">
        <f t="shared" si="118"/>
        <v>0</v>
      </c>
      <c r="Z1546" s="101">
        <f t="shared" si="119"/>
        <v>0</v>
      </c>
      <c r="AA1546" s="163" t="str">
        <f t="shared" si="120"/>
        <v/>
      </c>
      <c r="AB1546" s="190" t="str" cm="1">
        <f t="array" ref="AB1546">_xlfn.IFS(Z1546=0,"",Z1546&gt;2.9,0,Z1546&gt;2.4,0.25,Z1546&gt;1.9,0.5,Z1546&gt;1.5,0.75,Z1546&lt;1.6,1)</f>
        <v/>
      </c>
      <c r="AD1546" s="192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92">
        <f t="shared" si="117"/>
        <v>0</v>
      </c>
      <c r="U1547" s="91">
        <f t="shared" si="121"/>
        <v>0</v>
      </c>
      <c r="V1547" s="91">
        <f t="shared" si="121"/>
        <v>0</v>
      </c>
      <c r="W1547" s="91">
        <f t="shared" si="121"/>
        <v>0</v>
      </c>
      <c r="X1547" s="91" t="str" cm="1">
        <f t="array" ref="X1547">IFERROR(_xlfn.IFS(W1547="E",1,W1547="G/2",$I$3/2,W1547="G/5",$I$3/5,W1547="G/10",$I$3/10,W1547="i",$I$3),"")</f>
        <v/>
      </c>
      <c r="Y1547" s="189">
        <f t="shared" si="118"/>
        <v>0</v>
      </c>
      <c r="Z1547" s="101">
        <f t="shared" si="119"/>
        <v>0</v>
      </c>
      <c r="AA1547" s="163" t="str">
        <f t="shared" si="120"/>
        <v/>
      </c>
      <c r="AB1547" s="190" t="str" cm="1">
        <f t="array" ref="AB1547">_xlfn.IFS(Z1547=0,"",Z1547&gt;2.9,0,Z1547&gt;2.4,0.25,Z1547&gt;1.9,0.5,Z1547&gt;1.5,0.75,Z1547&lt;1.6,1)</f>
        <v/>
      </c>
      <c r="AD1547" s="192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92">
        <f t="shared" ref="S1548:S1611" si="122">IFERROR(A1548,"")</f>
        <v>0</v>
      </c>
      <c r="U1548" s="91">
        <f t="shared" si="121"/>
        <v>0</v>
      </c>
      <c r="V1548" s="91">
        <f t="shared" si="121"/>
        <v>0</v>
      </c>
      <c r="W1548" s="91">
        <f t="shared" si="121"/>
        <v>0</v>
      </c>
      <c r="X1548" s="91" t="str" cm="1">
        <f t="array" ref="X1548">IFERROR(_xlfn.IFS(W1548="E",1,W1548="G/2",$I$3/2,W1548="G/5",$I$3/5,W1548="G/10",$I$3/10,W1548="i",$I$3),"")</f>
        <v/>
      </c>
      <c r="Y1548" s="189">
        <f t="shared" ref="Y1548:Y1611" si="123">IFERROR(H1548,"")</f>
        <v>0</v>
      </c>
      <c r="Z1548" s="101">
        <f t="shared" ref="Z1548:Z1611" si="124">IFERROR(Y1548/X1548,0)</f>
        <v>0</v>
      </c>
      <c r="AA1548" s="163" t="str">
        <f t="shared" si="120"/>
        <v/>
      </c>
      <c r="AB1548" s="190" t="str" cm="1">
        <f t="array" ref="AB1548">_xlfn.IFS(Z1548=0,"",Z1548&gt;2.9,0,Z1548&gt;2.4,0.25,Z1548&gt;1.9,0.5,Z1548&gt;1.5,0.75,Z1548&lt;1.6,1)</f>
        <v/>
      </c>
      <c r="AD1548" s="192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92">
        <f t="shared" si="122"/>
        <v>0</v>
      </c>
      <c r="U1549" s="91">
        <f t="shared" si="121"/>
        <v>0</v>
      </c>
      <c r="V1549" s="91">
        <f t="shared" si="121"/>
        <v>0</v>
      </c>
      <c r="W1549" s="91">
        <f t="shared" si="121"/>
        <v>0</v>
      </c>
      <c r="X1549" s="91" t="str" cm="1">
        <f t="array" ref="X1549">IFERROR(_xlfn.IFS(W1549="E",1,W1549="G/2",$I$3/2,W1549="G/5",$I$3/5,W1549="G/10",$I$3/10,W1549="i",$I$3),"")</f>
        <v/>
      </c>
      <c r="Y1549" s="189">
        <f t="shared" si="123"/>
        <v>0</v>
      </c>
      <c r="Z1549" s="101">
        <f t="shared" si="124"/>
        <v>0</v>
      </c>
      <c r="AA1549" s="163" t="str">
        <f t="shared" si="120"/>
        <v/>
      </c>
      <c r="AB1549" s="190" t="str" cm="1">
        <f t="array" ref="AB1549">_xlfn.IFS(Z1549=0,"",Z1549&gt;2.9,0,Z1549&gt;2.4,0.25,Z1549&gt;1.9,0.5,Z1549&gt;1.5,0.75,Z1549&lt;1.6,1)</f>
        <v/>
      </c>
      <c r="AD1549" s="192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92">
        <f t="shared" si="122"/>
        <v>0</v>
      </c>
      <c r="U1550" s="91">
        <f t="shared" si="121"/>
        <v>0</v>
      </c>
      <c r="V1550" s="91">
        <f t="shared" si="121"/>
        <v>0</v>
      </c>
      <c r="W1550" s="91">
        <f t="shared" si="121"/>
        <v>0</v>
      </c>
      <c r="X1550" s="91" t="str" cm="1">
        <f t="array" ref="X1550">IFERROR(_xlfn.IFS(W1550="E",1,W1550="G/2",$I$3/2,W1550="G/5",$I$3/5,W1550="G/10",$I$3/10,W1550="i",$I$3),"")</f>
        <v/>
      </c>
      <c r="Y1550" s="189">
        <f t="shared" si="123"/>
        <v>0</v>
      </c>
      <c r="Z1550" s="101">
        <f t="shared" si="124"/>
        <v>0</v>
      </c>
      <c r="AA1550" s="163" t="str">
        <f t="shared" si="120"/>
        <v/>
      </c>
      <c r="AB1550" s="190" t="str" cm="1">
        <f t="array" ref="AB1550">_xlfn.IFS(Z1550=0,"",Z1550&gt;2.9,0,Z1550&gt;2.4,0.25,Z1550&gt;1.9,0.5,Z1550&gt;1.5,0.75,Z1550&lt;1.6,1)</f>
        <v/>
      </c>
      <c r="AD1550" s="192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92">
        <f t="shared" si="122"/>
        <v>0</v>
      </c>
      <c r="U1551" s="91">
        <f t="shared" si="121"/>
        <v>0</v>
      </c>
      <c r="V1551" s="91">
        <f t="shared" si="121"/>
        <v>0</v>
      </c>
      <c r="W1551" s="91">
        <f t="shared" si="121"/>
        <v>0</v>
      </c>
      <c r="X1551" s="91" t="str" cm="1">
        <f t="array" ref="X1551">IFERROR(_xlfn.IFS(W1551="E",1,W1551="G/2",$I$3/2,W1551="G/5",$I$3/5,W1551="G/10",$I$3/10,W1551="i",$I$3),"")</f>
        <v/>
      </c>
      <c r="Y1551" s="189">
        <f t="shared" si="123"/>
        <v>0</v>
      </c>
      <c r="Z1551" s="101">
        <f t="shared" si="124"/>
        <v>0</v>
      </c>
      <c r="AA1551" s="163" t="str">
        <f t="shared" si="120"/>
        <v/>
      </c>
      <c r="AB1551" s="190" t="str" cm="1">
        <f t="array" ref="AB1551">_xlfn.IFS(Z1551=0,"",Z1551&gt;2.9,0,Z1551&gt;2.4,0.25,Z1551&gt;1.9,0.5,Z1551&gt;1.5,0.75,Z1551&lt;1.6,1)</f>
        <v/>
      </c>
      <c r="AD1551" s="192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92">
        <f t="shared" si="122"/>
        <v>0</v>
      </c>
      <c r="U1552" s="91">
        <f t="shared" si="121"/>
        <v>0</v>
      </c>
      <c r="V1552" s="91">
        <f t="shared" si="121"/>
        <v>0</v>
      </c>
      <c r="W1552" s="91">
        <f t="shared" si="121"/>
        <v>0</v>
      </c>
      <c r="X1552" s="91" t="str" cm="1">
        <f t="array" ref="X1552">IFERROR(_xlfn.IFS(W1552="E",1,W1552="G/2",$I$3/2,W1552="G/5",$I$3/5,W1552="G/10",$I$3/10,W1552="i",$I$3),"")</f>
        <v/>
      </c>
      <c r="Y1552" s="189">
        <f t="shared" si="123"/>
        <v>0</v>
      </c>
      <c r="Z1552" s="101">
        <f t="shared" si="124"/>
        <v>0</v>
      </c>
      <c r="AA1552" s="163" t="str">
        <f t="shared" si="120"/>
        <v/>
      </c>
      <c r="AB1552" s="190" t="str" cm="1">
        <f t="array" ref="AB1552">_xlfn.IFS(Z1552=0,"",Z1552&gt;2.9,0,Z1552&gt;2.4,0.25,Z1552&gt;1.9,0.5,Z1552&gt;1.5,0.75,Z1552&lt;1.6,1)</f>
        <v/>
      </c>
      <c r="AD1552" s="192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92">
        <f t="shared" si="122"/>
        <v>0</v>
      </c>
      <c r="U1553" s="91">
        <f t="shared" si="121"/>
        <v>0</v>
      </c>
      <c r="V1553" s="91">
        <f t="shared" si="121"/>
        <v>0</v>
      </c>
      <c r="W1553" s="91">
        <f t="shared" si="121"/>
        <v>0</v>
      </c>
      <c r="X1553" s="91" t="str" cm="1">
        <f t="array" ref="X1553">IFERROR(_xlfn.IFS(W1553="E",1,W1553="G/2",$I$3/2,W1553="G/5",$I$3/5,W1553="G/10",$I$3/10,W1553="i",$I$3),"")</f>
        <v/>
      </c>
      <c r="Y1553" s="189">
        <f t="shared" si="123"/>
        <v>0</v>
      </c>
      <c r="Z1553" s="101">
        <f t="shared" si="124"/>
        <v>0</v>
      </c>
      <c r="AA1553" s="163" t="str">
        <f t="shared" si="120"/>
        <v/>
      </c>
      <c r="AB1553" s="190" t="str" cm="1">
        <f t="array" ref="AB1553">_xlfn.IFS(Z1553=0,"",Z1553&gt;2.9,0,Z1553&gt;2.4,0.25,Z1553&gt;1.9,0.5,Z1553&gt;1.5,0.75,Z1553&lt;1.6,1)</f>
        <v/>
      </c>
      <c r="AD1553" s="192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92">
        <f t="shared" si="122"/>
        <v>0</v>
      </c>
      <c r="U1554" s="91">
        <f t="shared" si="121"/>
        <v>0</v>
      </c>
      <c r="V1554" s="91">
        <f t="shared" si="121"/>
        <v>0</v>
      </c>
      <c r="W1554" s="91">
        <f t="shared" si="121"/>
        <v>0</v>
      </c>
      <c r="X1554" s="91" t="str" cm="1">
        <f t="array" ref="X1554">IFERROR(_xlfn.IFS(W1554="E",1,W1554="G/2",$I$3/2,W1554="G/5",$I$3/5,W1554="G/10",$I$3/10,W1554="i",$I$3),"")</f>
        <v/>
      </c>
      <c r="Y1554" s="189">
        <f t="shared" si="123"/>
        <v>0</v>
      </c>
      <c r="Z1554" s="101">
        <f t="shared" si="124"/>
        <v>0</v>
      </c>
      <c r="AA1554" s="163" t="str">
        <f t="shared" si="120"/>
        <v/>
      </c>
      <c r="AB1554" s="190" t="str" cm="1">
        <f t="array" ref="AB1554">_xlfn.IFS(Z1554=0,"",Z1554&gt;2.9,0,Z1554&gt;2.4,0.25,Z1554&gt;1.9,0.5,Z1554&gt;1.5,0.75,Z1554&lt;1.6,1)</f>
        <v/>
      </c>
      <c r="AD1554" s="192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92">
        <f t="shared" si="122"/>
        <v>0</v>
      </c>
      <c r="U1555" s="91">
        <f t="shared" si="121"/>
        <v>0</v>
      </c>
      <c r="V1555" s="91">
        <f t="shared" si="121"/>
        <v>0</v>
      </c>
      <c r="W1555" s="91">
        <f t="shared" si="121"/>
        <v>0</v>
      </c>
      <c r="X1555" s="91" t="str" cm="1">
        <f t="array" ref="X1555">IFERROR(_xlfn.IFS(W1555="E",1,W1555="G/2",$I$3/2,W1555="G/5",$I$3/5,W1555="G/10",$I$3/10,W1555="i",$I$3),"")</f>
        <v/>
      </c>
      <c r="Y1555" s="189">
        <f t="shared" si="123"/>
        <v>0</v>
      </c>
      <c r="Z1555" s="101">
        <f t="shared" si="124"/>
        <v>0</v>
      </c>
      <c r="AA1555" s="163" t="str">
        <f t="shared" si="120"/>
        <v/>
      </c>
      <c r="AB1555" s="190" t="str" cm="1">
        <f t="array" ref="AB1555">_xlfn.IFS(Z1555=0,"",Z1555&gt;2.9,0,Z1555&gt;2.4,0.25,Z1555&gt;1.9,0.5,Z1555&gt;1.5,0.75,Z1555&lt;1.6,1)</f>
        <v/>
      </c>
      <c r="AD1555" s="192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92">
        <f t="shared" si="122"/>
        <v>0</v>
      </c>
      <c r="U1556" s="91">
        <f t="shared" si="121"/>
        <v>0</v>
      </c>
      <c r="V1556" s="91">
        <f t="shared" si="121"/>
        <v>0</v>
      </c>
      <c r="W1556" s="91">
        <f t="shared" si="121"/>
        <v>0</v>
      </c>
      <c r="X1556" s="91" t="str" cm="1">
        <f t="array" ref="X1556">IFERROR(_xlfn.IFS(W1556="E",1,W1556="G/2",$I$3/2,W1556="G/5",$I$3/5,W1556="G/10",$I$3/10,W1556="i",$I$3),"")</f>
        <v/>
      </c>
      <c r="Y1556" s="189">
        <f t="shared" si="123"/>
        <v>0</v>
      </c>
      <c r="Z1556" s="101">
        <f t="shared" si="124"/>
        <v>0</v>
      </c>
      <c r="AA1556" s="163" t="str">
        <f t="shared" si="120"/>
        <v/>
      </c>
      <c r="AB1556" s="190" t="str" cm="1">
        <f t="array" ref="AB1556">_xlfn.IFS(Z1556=0,"",Z1556&gt;2.9,0,Z1556&gt;2.4,0.25,Z1556&gt;1.9,0.5,Z1556&gt;1.5,0.75,Z1556&lt;1.6,1)</f>
        <v/>
      </c>
      <c r="AD1556" s="192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92">
        <f t="shared" si="122"/>
        <v>0</v>
      </c>
      <c r="U1557" s="91">
        <f t="shared" si="121"/>
        <v>0</v>
      </c>
      <c r="V1557" s="91">
        <f t="shared" si="121"/>
        <v>0</v>
      </c>
      <c r="W1557" s="91">
        <f t="shared" si="121"/>
        <v>0</v>
      </c>
      <c r="X1557" s="91" t="str" cm="1">
        <f t="array" ref="X1557">IFERROR(_xlfn.IFS(W1557="E",1,W1557="G/2",$I$3/2,W1557="G/5",$I$3/5,W1557="G/10",$I$3/10,W1557="i",$I$3),"")</f>
        <v/>
      </c>
      <c r="Y1557" s="189">
        <f t="shared" si="123"/>
        <v>0</v>
      </c>
      <c r="Z1557" s="101">
        <f t="shared" si="124"/>
        <v>0</v>
      </c>
      <c r="AA1557" s="163" t="str">
        <f t="shared" ref="AA1557:AA1620" si="125">IFERROR(X1557*1.5,"")</f>
        <v/>
      </c>
      <c r="AB1557" s="190" t="str" cm="1">
        <f t="array" ref="AB1557">_xlfn.IFS(Z1557=0,"",Z1557&gt;2.9,0,Z1557&gt;2.4,0.25,Z1557&gt;1.9,0.5,Z1557&gt;1.5,0.75,Z1557&lt;1.6,1)</f>
        <v/>
      </c>
      <c r="AD1557" s="192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92">
        <f t="shared" si="122"/>
        <v>0</v>
      </c>
      <c r="U1558" s="91">
        <f t="shared" si="121"/>
        <v>0</v>
      </c>
      <c r="V1558" s="91">
        <f t="shared" si="121"/>
        <v>0</v>
      </c>
      <c r="W1558" s="91">
        <f t="shared" si="121"/>
        <v>0</v>
      </c>
      <c r="X1558" s="91" t="str" cm="1">
        <f t="array" ref="X1558">IFERROR(_xlfn.IFS(W1558="E",1,W1558="G/2",$I$3/2,W1558="G/5",$I$3/5,W1558="G/10",$I$3/10,W1558="i",$I$3),"")</f>
        <v/>
      </c>
      <c r="Y1558" s="189">
        <f t="shared" si="123"/>
        <v>0</v>
      </c>
      <c r="Z1558" s="101">
        <f t="shared" si="124"/>
        <v>0</v>
      </c>
      <c r="AA1558" s="163" t="str">
        <f t="shared" si="125"/>
        <v/>
      </c>
      <c r="AB1558" s="190" t="str" cm="1">
        <f t="array" ref="AB1558">_xlfn.IFS(Z1558=0,"",Z1558&gt;2.9,0,Z1558&gt;2.4,0.25,Z1558&gt;1.9,0.5,Z1558&gt;1.5,0.75,Z1558&lt;1.6,1)</f>
        <v/>
      </c>
      <c r="AD1558" s="192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92">
        <f t="shared" si="122"/>
        <v>0</v>
      </c>
      <c r="U1559" s="91">
        <f t="shared" si="121"/>
        <v>0</v>
      </c>
      <c r="V1559" s="91">
        <f t="shared" si="121"/>
        <v>0</v>
      </c>
      <c r="W1559" s="91">
        <f t="shared" si="121"/>
        <v>0</v>
      </c>
      <c r="X1559" s="91" t="str" cm="1">
        <f t="array" ref="X1559">IFERROR(_xlfn.IFS(W1559="E",1,W1559="G/2",$I$3/2,W1559="G/5",$I$3/5,W1559="G/10",$I$3/10,W1559="i",$I$3),"")</f>
        <v/>
      </c>
      <c r="Y1559" s="189">
        <f t="shared" si="123"/>
        <v>0</v>
      </c>
      <c r="Z1559" s="101">
        <f t="shared" si="124"/>
        <v>0</v>
      </c>
      <c r="AA1559" s="163" t="str">
        <f t="shared" si="125"/>
        <v/>
      </c>
      <c r="AB1559" s="190" t="str" cm="1">
        <f t="array" ref="AB1559">_xlfn.IFS(Z1559=0,"",Z1559&gt;2.9,0,Z1559&gt;2.4,0.25,Z1559&gt;1.9,0.5,Z1559&gt;1.5,0.75,Z1559&lt;1.6,1)</f>
        <v/>
      </c>
      <c r="AD1559" s="192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92">
        <f t="shared" si="122"/>
        <v>0</v>
      </c>
      <c r="U1560" s="91">
        <f t="shared" si="121"/>
        <v>0</v>
      </c>
      <c r="V1560" s="91">
        <f t="shared" si="121"/>
        <v>0</v>
      </c>
      <c r="W1560" s="91">
        <f t="shared" si="121"/>
        <v>0</v>
      </c>
      <c r="X1560" s="91" t="str" cm="1">
        <f t="array" ref="X1560">IFERROR(_xlfn.IFS(W1560="E",1,W1560="G/2",$I$3/2,W1560="G/5",$I$3/5,W1560="G/10",$I$3/10,W1560="i",$I$3),"")</f>
        <v/>
      </c>
      <c r="Y1560" s="189">
        <f t="shared" si="123"/>
        <v>0</v>
      </c>
      <c r="Z1560" s="101">
        <f t="shared" si="124"/>
        <v>0</v>
      </c>
      <c r="AA1560" s="163" t="str">
        <f t="shared" si="125"/>
        <v/>
      </c>
      <c r="AB1560" s="190" t="str" cm="1">
        <f t="array" ref="AB1560">_xlfn.IFS(Z1560=0,"",Z1560&gt;2.9,0,Z1560&gt;2.4,0.25,Z1560&gt;1.9,0.5,Z1560&gt;1.5,0.75,Z1560&lt;1.6,1)</f>
        <v/>
      </c>
      <c r="AD1560" s="192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92">
        <f t="shared" si="122"/>
        <v>0</v>
      </c>
      <c r="U1561" s="91">
        <f t="shared" si="121"/>
        <v>0</v>
      </c>
      <c r="V1561" s="91">
        <f t="shared" si="121"/>
        <v>0</v>
      </c>
      <c r="W1561" s="91">
        <f t="shared" si="121"/>
        <v>0</v>
      </c>
      <c r="X1561" s="91" t="str" cm="1">
        <f t="array" ref="X1561">IFERROR(_xlfn.IFS(W1561="E",1,W1561="G/2",$I$3/2,W1561="G/5",$I$3/5,W1561="G/10",$I$3/10,W1561="i",$I$3),"")</f>
        <v/>
      </c>
      <c r="Y1561" s="189">
        <f t="shared" si="123"/>
        <v>0</v>
      </c>
      <c r="Z1561" s="101">
        <f t="shared" si="124"/>
        <v>0</v>
      </c>
      <c r="AA1561" s="163" t="str">
        <f t="shared" si="125"/>
        <v/>
      </c>
      <c r="AB1561" s="190" t="str" cm="1">
        <f t="array" ref="AB1561">_xlfn.IFS(Z1561=0,"",Z1561&gt;2.9,0,Z1561&gt;2.4,0.25,Z1561&gt;1.9,0.5,Z1561&gt;1.5,0.75,Z1561&lt;1.6,1)</f>
        <v/>
      </c>
      <c r="AD1561" s="192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92">
        <f t="shared" si="122"/>
        <v>0</v>
      </c>
      <c r="U1562" s="91">
        <f t="shared" si="121"/>
        <v>0</v>
      </c>
      <c r="V1562" s="91">
        <f t="shared" si="121"/>
        <v>0</v>
      </c>
      <c r="W1562" s="91">
        <f t="shared" si="121"/>
        <v>0</v>
      </c>
      <c r="X1562" s="91" t="str" cm="1">
        <f t="array" ref="X1562">IFERROR(_xlfn.IFS(W1562="E",1,W1562="G/2",$I$3/2,W1562="G/5",$I$3/5,W1562="G/10",$I$3/10,W1562="i",$I$3),"")</f>
        <v/>
      </c>
      <c r="Y1562" s="189">
        <f t="shared" si="123"/>
        <v>0</v>
      </c>
      <c r="Z1562" s="101">
        <f t="shared" si="124"/>
        <v>0</v>
      </c>
      <c r="AA1562" s="163" t="str">
        <f t="shared" si="125"/>
        <v/>
      </c>
      <c r="AB1562" s="190" t="str" cm="1">
        <f t="array" ref="AB1562">_xlfn.IFS(Z1562=0,"",Z1562&gt;2.9,0,Z1562&gt;2.4,0.25,Z1562&gt;1.9,0.5,Z1562&gt;1.5,0.75,Z1562&lt;1.6,1)</f>
        <v/>
      </c>
      <c r="AD1562" s="192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92">
        <f t="shared" si="122"/>
        <v>0</v>
      </c>
      <c r="U1563" s="91">
        <f t="shared" si="121"/>
        <v>0</v>
      </c>
      <c r="V1563" s="91">
        <f t="shared" si="121"/>
        <v>0</v>
      </c>
      <c r="W1563" s="91">
        <f t="shared" si="121"/>
        <v>0</v>
      </c>
      <c r="X1563" s="91" t="str" cm="1">
        <f t="array" ref="X1563">IFERROR(_xlfn.IFS(W1563="E",1,W1563="G/2",$I$3/2,W1563="G/5",$I$3/5,W1563="G/10",$I$3/10,W1563="i",$I$3),"")</f>
        <v/>
      </c>
      <c r="Y1563" s="189">
        <f t="shared" si="123"/>
        <v>0</v>
      </c>
      <c r="Z1563" s="101">
        <f t="shared" si="124"/>
        <v>0</v>
      </c>
      <c r="AA1563" s="163" t="str">
        <f t="shared" si="125"/>
        <v/>
      </c>
      <c r="AB1563" s="190" t="str" cm="1">
        <f t="array" ref="AB1563">_xlfn.IFS(Z1563=0,"",Z1563&gt;2.9,0,Z1563&gt;2.4,0.25,Z1563&gt;1.9,0.5,Z1563&gt;1.5,0.75,Z1563&lt;1.6,1)</f>
        <v/>
      </c>
      <c r="AD1563" s="192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92">
        <f t="shared" si="122"/>
        <v>0</v>
      </c>
      <c r="U1564" s="91">
        <f t="shared" si="121"/>
        <v>0</v>
      </c>
      <c r="V1564" s="91">
        <f t="shared" si="121"/>
        <v>0</v>
      </c>
      <c r="W1564" s="91">
        <f t="shared" si="121"/>
        <v>0</v>
      </c>
      <c r="X1564" s="91" t="str" cm="1">
        <f t="array" ref="X1564">IFERROR(_xlfn.IFS(W1564="E",1,W1564="G/2",$I$3/2,W1564="G/5",$I$3/5,W1564="G/10",$I$3/10,W1564="i",$I$3),"")</f>
        <v/>
      </c>
      <c r="Y1564" s="189">
        <f t="shared" si="123"/>
        <v>0</v>
      </c>
      <c r="Z1564" s="101">
        <f t="shared" si="124"/>
        <v>0</v>
      </c>
      <c r="AA1564" s="163" t="str">
        <f t="shared" si="125"/>
        <v/>
      </c>
      <c r="AB1564" s="190" t="str" cm="1">
        <f t="array" ref="AB1564">_xlfn.IFS(Z1564=0,"",Z1564&gt;2.9,0,Z1564&gt;2.4,0.25,Z1564&gt;1.9,0.5,Z1564&gt;1.5,0.75,Z1564&lt;1.6,1)</f>
        <v/>
      </c>
      <c r="AD1564" s="192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92">
        <f t="shared" si="122"/>
        <v>0</v>
      </c>
      <c r="U1565" s="91">
        <f t="shared" si="121"/>
        <v>0</v>
      </c>
      <c r="V1565" s="91">
        <f t="shared" si="121"/>
        <v>0</v>
      </c>
      <c r="W1565" s="91">
        <f t="shared" si="121"/>
        <v>0</v>
      </c>
      <c r="X1565" s="91" t="str" cm="1">
        <f t="array" ref="X1565">IFERROR(_xlfn.IFS(W1565="E",1,W1565="G/2",$I$3/2,W1565="G/5",$I$3/5,W1565="G/10",$I$3/10,W1565="i",$I$3),"")</f>
        <v/>
      </c>
      <c r="Y1565" s="189">
        <f t="shared" si="123"/>
        <v>0</v>
      </c>
      <c r="Z1565" s="101">
        <f t="shared" si="124"/>
        <v>0</v>
      </c>
      <c r="AA1565" s="163" t="str">
        <f t="shared" si="125"/>
        <v/>
      </c>
      <c r="AB1565" s="190" t="str" cm="1">
        <f t="array" ref="AB1565">_xlfn.IFS(Z1565=0,"",Z1565&gt;2.9,0,Z1565&gt;2.4,0.25,Z1565&gt;1.9,0.5,Z1565&gt;1.5,0.75,Z1565&lt;1.6,1)</f>
        <v/>
      </c>
      <c r="AD1565" s="192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92">
        <f t="shared" si="122"/>
        <v>0</v>
      </c>
      <c r="U1566" s="91">
        <f t="shared" si="121"/>
        <v>0</v>
      </c>
      <c r="V1566" s="91">
        <f t="shared" si="121"/>
        <v>0</v>
      </c>
      <c r="W1566" s="91">
        <f t="shared" si="121"/>
        <v>0</v>
      </c>
      <c r="X1566" s="91" t="str" cm="1">
        <f t="array" ref="X1566">IFERROR(_xlfn.IFS(W1566="E",1,W1566="G/2",$I$3/2,W1566="G/5",$I$3/5,W1566="G/10",$I$3/10,W1566="i",$I$3),"")</f>
        <v/>
      </c>
      <c r="Y1566" s="189">
        <f t="shared" si="123"/>
        <v>0</v>
      </c>
      <c r="Z1566" s="101">
        <f t="shared" si="124"/>
        <v>0</v>
      </c>
      <c r="AA1566" s="163" t="str">
        <f t="shared" si="125"/>
        <v/>
      </c>
      <c r="AB1566" s="190" t="str" cm="1">
        <f t="array" ref="AB1566">_xlfn.IFS(Z1566=0,"",Z1566&gt;2.9,0,Z1566&gt;2.4,0.25,Z1566&gt;1.9,0.5,Z1566&gt;1.5,0.75,Z1566&lt;1.6,1)</f>
        <v/>
      </c>
      <c r="AD1566" s="192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92">
        <f t="shared" si="122"/>
        <v>0</v>
      </c>
      <c r="U1567" s="91">
        <f t="shared" si="121"/>
        <v>0</v>
      </c>
      <c r="V1567" s="91">
        <f t="shared" si="121"/>
        <v>0</v>
      </c>
      <c r="W1567" s="91">
        <f t="shared" si="121"/>
        <v>0</v>
      </c>
      <c r="X1567" s="91" t="str" cm="1">
        <f t="array" ref="X1567">IFERROR(_xlfn.IFS(W1567="E",1,W1567="G/2",$I$3/2,W1567="G/5",$I$3/5,W1567="G/10",$I$3/10,W1567="i",$I$3),"")</f>
        <v/>
      </c>
      <c r="Y1567" s="189">
        <f t="shared" si="123"/>
        <v>0</v>
      </c>
      <c r="Z1567" s="101">
        <f t="shared" si="124"/>
        <v>0</v>
      </c>
      <c r="AA1567" s="163" t="str">
        <f t="shared" si="125"/>
        <v/>
      </c>
      <c r="AB1567" s="190" t="str" cm="1">
        <f t="array" ref="AB1567">_xlfn.IFS(Z1567=0,"",Z1567&gt;2.9,0,Z1567&gt;2.4,0.25,Z1567&gt;1.9,0.5,Z1567&gt;1.5,0.75,Z1567&lt;1.6,1)</f>
        <v/>
      </c>
      <c r="AD1567" s="192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92">
        <f t="shared" si="122"/>
        <v>0</v>
      </c>
      <c r="U1568" s="91">
        <f t="shared" si="121"/>
        <v>0</v>
      </c>
      <c r="V1568" s="91">
        <f t="shared" si="121"/>
        <v>0</v>
      </c>
      <c r="W1568" s="91">
        <f t="shared" si="121"/>
        <v>0</v>
      </c>
      <c r="X1568" s="91" t="str" cm="1">
        <f t="array" ref="X1568">IFERROR(_xlfn.IFS(W1568="E",1,W1568="G/2",$I$3/2,W1568="G/5",$I$3/5,W1568="G/10",$I$3/10,W1568="i",$I$3),"")</f>
        <v/>
      </c>
      <c r="Y1568" s="189">
        <f t="shared" si="123"/>
        <v>0</v>
      </c>
      <c r="Z1568" s="101">
        <f t="shared" si="124"/>
        <v>0</v>
      </c>
      <c r="AA1568" s="163" t="str">
        <f t="shared" si="125"/>
        <v/>
      </c>
      <c r="AB1568" s="190" t="str" cm="1">
        <f t="array" ref="AB1568">_xlfn.IFS(Z1568=0,"",Z1568&gt;2.9,0,Z1568&gt;2.4,0.25,Z1568&gt;1.9,0.5,Z1568&gt;1.5,0.75,Z1568&lt;1.6,1)</f>
        <v/>
      </c>
      <c r="AD1568" s="192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92">
        <f t="shared" si="122"/>
        <v>0</v>
      </c>
      <c r="U1569" s="91">
        <f t="shared" si="121"/>
        <v>0</v>
      </c>
      <c r="V1569" s="91">
        <f t="shared" si="121"/>
        <v>0</v>
      </c>
      <c r="W1569" s="91">
        <f t="shared" si="121"/>
        <v>0</v>
      </c>
      <c r="X1569" s="91" t="str" cm="1">
        <f t="array" ref="X1569">IFERROR(_xlfn.IFS(W1569="E",1,W1569="G/2",$I$3/2,W1569="G/5",$I$3/5,W1569="G/10",$I$3/10,W1569="i",$I$3),"")</f>
        <v/>
      </c>
      <c r="Y1569" s="189">
        <f t="shared" si="123"/>
        <v>0</v>
      </c>
      <c r="Z1569" s="101">
        <f t="shared" si="124"/>
        <v>0</v>
      </c>
      <c r="AA1569" s="163" t="str">
        <f t="shared" si="125"/>
        <v/>
      </c>
      <c r="AB1569" s="190" t="str" cm="1">
        <f t="array" ref="AB1569">_xlfn.IFS(Z1569=0,"",Z1569&gt;2.9,0,Z1569&gt;2.4,0.25,Z1569&gt;1.9,0.5,Z1569&gt;1.5,0.75,Z1569&lt;1.6,1)</f>
        <v/>
      </c>
      <c r="AD1569" s="192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92">
        <f t="shared" si="122"/>
        <v>0</v>
      </c>
      <c r="U1570" s="91">
        <f t="shared" si="121"/>
        <v>0</v>
      </c>
      <c r="V1570" s="91">
        <f t="shared" si="121"/>
        <v>0</v>
      </c>
      <c r="W1570" s="91">
        <f t="shared" si="121"/>
        <v>0</v>
      </c>
      <c r="X1570" s="91" t="str" cm="1">
        <f t="array" ref="X1570">IFERROR(_xlfn.IFS(W1570="E",1,W1570="G/2",$I$3/2,W1570="G/5",$I$3/5,W1570="G/10",$I$3/10,W1570="i",$I$3),"")</f>
        <v/>
      </c>
      <c r="Y1570" s="189">
        <f t="shared" si="123"/>
        <v>0</v>
      </c>
      <c r="Z1570" s="101">
        <f t="shared" si="124"/>
        <v>0</v>
      </c>
      <c r="AA1570" s="163" t="str">
        <f t="shared" si="125"/>
        <v/>
      </c>
      <c r="AB1570" s="190" t="str" cm="1">
        <f t="array" ref="AB1570">_xlfn.IFS(Z1570=0,"",Z1570&gt;2.9,0,Z1570&gt;2.4,0.25,Z1570&gt;1.9,0.5,Z1570&gt;1.5,0.75,Z1570&lt;1.6,1)</f>
        <v/>
      </c>
      <c r="AD1570" s="192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92">
        <f t="shared" si="122"/>
        <v>0</v>
      </c>
      <c r="U1571" s="91">
        <f t="shared" si="121"/>
        <v>0</v>
      </c>
      <c r="V1571" s="91">
        <f t="shared" si="121"/>
        <v>0</v>
      </c>
      <c r="W1571" s="91">
        <f t="shared" si="121"/>
        <v>0</v>
      </c>
      <c r="X1571" s="91" t="str" cm="1">
        <f t="array" ref="X1571">IFERROR(_xlfn.IFS(W1571="E",1,W1571="G/2",$I$3/2,W1571="G/5",$I$3/5,W1571="G/10",$I$3/10,W1571="i",$I$3),"")</f>
        <v/>
      </c>
      <c r="Y1571" s="189">
        <f t="shared" si="123"/>
        <v>0</v>
      </c>
      <c r="Z1571" s="101">
        <f t="shared" si="124"/>
        <v>0</v>
      </c>
      <c r="AA1571" s="163" t="str">
        <f t="shared" si="125"/>
        <v/>
      </c>
      <c r="AB1571" s="190" t="str" cm="1">
        <f t="array" ref="AB1571">_xlfn.IFS(Z1571=0,"",Z1571&gt;2.9,0,Z1571&gt;2.4,0.25,Z1571&gt;1.9,0.5,Z1571&gt;1.5,0.75,Z1571&lt;1.6,1)</f>
        <v/>
      </c>
      <c r="AD1571" s="192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92">
        <f t="shared" si="122"/>
        <v>0</v>
      </c>
      <c r="U1572" s="91">
        <f t="shared" si="121"/>
        <v>0</v>
      </c>
      <c r="V1572" s="91">
        <f t="shared" si="121"/>
        <v>0</v>
      </c>
      <c r="W1572" s="91">
        <f t="shared" si="121"/>
        <v>0</v>
      </c>
      <c r="X1572" s="91" t="str" cm="1">
        <f t="array" ref="X1572">IFERROR(_xlfn.IFS(W1572="E",1,W1572="G/2",$I$3/2,W1572="G/5",$I$3/5,W1572="G/10",$I$3/10,W1572="i",$I$3),"")</f>
        <v/>
      </c>
      <c r="Y1572" s="189">
        <f t="shared" si="123"/>
        <v>0</v>
      </c>
      <c r="Z1572" s="101">
        <f t="shared" si="124"/>
        <v>0</v>
      </c>
      <c r="AA1572" s="163" t="str">
        <f t="shared" si="125"/>
        <v/>
      </c>
      <c r="AB1572" s="190" t="str" cm="1">
        <f t="array" ref="AB1572">_xlfn.IFS(Z1572=0,"",Z1572&gt;2.9,0,Z1572&gt;2.4,0.25,Z1572&gt;1.9,0.5,Z1572&gt;1.5,0.75,Z1572&lt;1.6,1)</f>
        <v/>
      </c>
      <c r="AD1572" s="192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92">
        <f t="shared" si="122"/>
        <v>0</v>
      </c>
      <c r="U1573" s="91">
        <f t="shared" ref="U1573:W1636" si="126">IFERROR(A1573,"")</f>
        <v>0</v>
      </c>
      <c r="V1573" s="91">
        <f t="shared" si="126"/>
        <v>0</v>
      </c>
      <c r="W1573" s="91">
        <f t="shared" si="126"/>
        <v>0</v>
      </c>
      <c r="X1573" s="91" t="str" cm="1">
        <f t="array" ref="X1573">IFERROR(_xlfn.IFS(W1573="E",1,W1573="G/2",$I$3/2,W1573="G/5",$I$3/5,W1573="G/10",$I$3/10,W1573="i",$I$3),"")</f>
        <v/>
      </c>
      <c r="Y1573" s="189">
        <f t="shared" si="123"/>
        <v>0</v>
      </c>
      <c r="Z1573" s="101">
        <f t="shared" si="124"/>
        <v>0</v>
      </c>
      <c r="AA1573" s="163" t="str">
        <f t="shared" si="125"/>
        <v/>
      </c>
      <c r="AB1573" s="190" t="str" cm="1">
        <f t="array" ref="AB1573">_xlfn.IFS(Z1573=0,"",Z1573&gt;2.9,0,Z1573&gt;2.4,0.25,Z1573&gt;1.9,0.5,Z1573&gt;1.5,0.75,Z1573&lt;1.6,1)</f>
        <v/>
      </c>
      <c r="AD1573" s="192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92">
        <f t="shared" si="122"/>
        <v>0</v>
      </c>
      <c r="U1574" s="91">
        <f t="shared" si="126"/>
        <v>0</v>
      </c>
      <c r="V1574" s="91">
        <f t="shared" si="126"/>
        <v>0</v>
      </c>
      <c r="W1574" s="91">
        <f t="shared" si="126"/>
        <v>0</v>
      </c>
      <c r="X1574" s="91" t="str" cm="1">
        <f t="array" ref="X1574">IFERROR(_xlfn.IFS(W1574="E",1,W1574="G/2",$I$3/2,W1574="G/5",$I$3/5,W1574="G/10",$I$3/10,W1574="i",$I$3),"")</f>
        <v/>
      </c>
      <c r="Y1574" s="189">
        <f t="shared" si="123"/>
        <v>0</v>
      </c>
      <c r="Z1574" s="101">
        <f t="shared" si="124"/>
        <v>0</v>
      </c>
      <c r="AA1574" s="163" t="str">
        <f t="shared" si="125"/>
        <v/>
      </c>
      <c r="AB1574" s="190" t="str" cm="1">
        <f t="array" ref="AB1574">_xlfn.IFS(Z1574=0,"",Z1574&gt;2.9,0,Z1574&gt;2.4,0.25,Z1574&gt;1.9,0.5,Z1574&gt;1.5,0.75,Z1574&lt;1.6,1)</f>
        <v/>
      </c>
      <c r="AD1574" s="192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92">
        <f t="shared" si="122"/>
        <v>0</v>
      </c>
      <c r="U1575" s="91">
        <f t="shared" si="126"/>
        <v>0</v>
      </c>
      <c r="V1575" s="91">
        <f t="shared" si="126"/>
        <v>0</v>
      </c>
      <c r="W1575" s="91">
        <f t="shared" si="126"/>
        <v>0</v>
      </c>
      <c r="X1575" s="91" t="str" cm="1">
        <f t="array" ref="X1575">IFERROR(_xlfn.IFS(W1575="E",1,W1575="G/2",$I$3/2,W1575="G/5",$I$3/5,W1575="G/10",$I$3/10,W1575="i",$I$3),"")</f>
        <v/>
      </c>
      <c r="Y1575" s="189">
        <f t="shared" si="123"/>
        <v>0</v>
      </c>
      <c r="Z1575" s="101">
        <f t="shared" si="124"/>
        <v>0</v>
      </c>
      <c r="AA1575" s="163" t="str">
        <f t="shared" si="125"/>
        <v/>
      </c>
      <c r="AB1575" s="190" t="str" cm="1">
        <f t="array" ref="AB1575">_xlfn.IFS(Z1575=0,"",Z1575&gt;2.9,0,Z1575&gt;2.4,0.25,Z1575&gt;1.9,0.5,Z1575&gt;1.5,0.75,Z1575&lt;1.6,1)</f>
        <v/>
      </c>
      <c r="AD1575" s="192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92">
        <f t="shared" si="122"/>
        <v>0</v>
      </c>
      <c r="U1576" s="91">
        <f t="shared" si="126"/>
        <v>0</v>
      </c>
      <c r="V1576" s="91">
        <f t="shared" si="126"/>
        <v>0</v>
      </c>
      <c r="W1576" s="91">
        <f t="shared" si="126"/>
        <v>0</v>
      </c>
      <c r="X1576" s="91" t="str" cm="1">
        <f t="array" ref="X1576">IFERROR(_xlfn.IFS(W1576="E",1,W1576="G/2",$I$3/2,W1576="G/5",$I$3/5,W1576="G/10",$I$3/10,W1576="i",$I$3),"")</f>
        <v/>
      </c>
      <c r="Y1576" s="189">
        <f t="shared" si="123"/>
        <v>0</v>
      </c>
      <c r="Z1576" s="101">
        <f t="shared" si="124"/>
        <v>0</v>
      </c>
      <c r="AA1576" s="163" t="str">
        <f t="shared" si="125"/>
        <v/>
      </c>
      <c r="AB1576" s="190" t="str" cm="1">
        <f t="array" ref="AB1576">_xlfn.IFS(Z1576=0,"",Z1576&gt;2.9,0,Z1576&gt;2.4,0.25,Z1576&gt;1.9,0.5,Z1576&gt;1.5,0.75,Z1576&lt;1.6,1)</f>
        <v/>
      </c>
      <c r="AD1576" s="192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92">
        <f t="shared" si="122"/>
        <v>0</v>
      </c>
      <c r="U1577" s="91">
        <f t="shared" si="126"/>
        <v>0</v>
      </c>
      <c r="V1577" s="91">
        <f t="shared" si="126"/>
        <v>0</v>
      </c>
      <c r="W1577" s="91">
        <f t="shared" si="126"/>
        <v>0</v>
      </c>
      <c r="X1577" s="91" t="str" cm="1">
        <f t="array" ref="X1577">IFERROR(_xlfn.IFS(W1577="E",1,W1577="G/2",$I$3/2,W1577="G/5",$I$3/5,W1577="G/10",$I$3/10,W1577="i",$I$3),"")</f>
        <v/>
      </c>
      <c r="Y1577" s="189">
        <f t="shared" si="123"/>
        <v>0</v>
      </c>
      <c r="Z1577" s="101">
        <f t="shared" si="124"/>
        <v>0</v>
      </c>
      <c r="AA1577" s="163" t="str">
        <f t="shared" si="125"/>
        <v/>
      </c>
      <c r="AB1577" s="190" t="str" cm="1">
        <f t="array" ref="AB1577">_xlfn.IFS(Z1577=0,"",Z1577&gt;2.9,0,Z1577&gt;2.4,0.25,Z1577&gt;1.9,0.5,Z1577&gt;1.5,0.75,Z1577&lt;1.6,1)</f>
        <v/>
      </c>
      <c r="AD1577" s="192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92">
        <f t="shared" si="122"/>
        <v>0</v>
      </c>
      <c r="U1578" s="91">
        <f t="shared" si="126"/>
        <v>0</v>
      </c>
      <c r="V1578" s="91">
        <f t="shared" si="126"/>
        <v>0</v>
      </c>
      <c r="W1578" s="91">
        <f t="shared" si="126"/>
        <v>0</v>
      </c>
      <c r="X1578" s="91" t="str" cm="1">
        <f t="array" ref="X1578">IFERROR(_xlfn.IFS(W1578="E",1,W1578="G/2",$I$3/2,W1578="G/5",$I$3/5,W1578="G/10",$I$3/10,W1578="i",$I$3),"")</f>
        <v/>
      </c>
      <c r="Y1578" s="189">
        <f t="shared" si="123"/>
        <v>0</v>
      </c>
      <c r="Z1578" s="101">
        <f t="shared" si="124"/>
        <v>0</v>
      </c>
      <c r="AA1578" s="163" t="str">
        <f t="shared" si="125"/>
        <v/>
      </c>
      <c r="AB1578" s="190" t="str" cm="1">
        <f t="array" ref="AB1578">_xlfn.IFS(Z1578=0,"",Z1578&gt;2.9,0,Z1578&gt;2.4,0.25,Z1578&gt;1.9,0.5,Z1578&gt;1.5,0.75,Z1578&lt;1.6,1)</f>
        <v/>
      </c>
      <c r="AD1578" s="192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92">
        <f t="shared" si="122"/>
        <v>0</v>
      </c>
      <c r="U1579" s="91">
        <f t="shared" si="126"/>
        <v>0</v>
      </c>
      <c r="V1579" s="91">
        <f t="shared" si="126"/>
        <v>0</v>
      </c>
      <c r="W1579" s="91">
        <f t="shared" si="126"/>
        <v>0</v>
      </c>
      <c r="X1579" s="91" t="str" cm="1">
        <f t="array" ref="X1579">IFERROR(_xlfn.IFS(W1579="E",1,W1579="G/2",$I$3/2,W1579="G/5",$I$3/5,W1579="G/10",$I$3/10,W1579="i",$I$3),"")</f>
        <v/>
      </c>
      <c r="Y1579" s="189">
        <f t="shared" si="123"/>
        <v>0</v>
      </c>
      <c r="Z1579" s="101">
        <f t="shared" si="124"/>
        <v>0</v>
      </c>
      <c r="AA1579" s="163" t="str">
        <f t="shared" si="125"/>
        <v/>
      </c>
      <c r="AB1579" s="190" t="str" cm="1">
        <f t="array" ref="AB1579">_xlfn.IFS(Z1579=0,"",Z1579&gt;2.9,0,Z1579&gt;2.4,0.25,Z1579&gt;1.9,0.5,Z1579&gt;1.5,0.75,Z1579&lt;1.6,1)</f>
        <v/>
      </c>
      <c r="AD1579" s="192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92">
        <f t="shared" si="122"/>
        <v>0</v>
      </c>
      <c r="U1580" s="91">
        <f t="shared" si="126"/>
        <v>0</v>
      </c>
      <c r="V1580" s="91">
        <f t="shared" si="126"/>
        <v>0</v>
      </c>
      <c r="W1580" s="91">
        <f t="shared" si="126"/>
        <v>0</v>
      </c>
      <c r="X1580" s="91" t="str" cm="1">
        <f t="array" ref="X1580">IFERROR(_xlfn.IFS(W1580="E",1,W1580="G/2",$I$3/2,W1580="G/5",$I$3/5,W1580="G/10",$I$3/10,W1580="i",$I$3),"")</f>
        <v/>
      </c>
      <c r="Y1580" s="189">
        <f t="shared" si="123"/>
        <v>0</v>
      </c>
      <c r="Z1580" s="101">
        <f t="shared" si="124"/>
        <v>0</v>
      </c>
      <c r="AA1580" s="163" t="str">
        <f t="shared" si="125"/>
        <v/>
      </c>
      <c r="AB1580" s="190" t="str" cm="1">
        <f t="array" ref="AB1580">_xlfn.IFS(Z1580=0,"",Z1580&gt;2.9,0,Z1580&gt;2.4,0.25,Z1580&gt;1.9,0.5,Z1580&gt;1.5,0.75,Z1580&lt;1.6,1)</f>
        <v/>
      </c>
      <c r="AD1580" s="192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92">
        <f t="shared" si="122"/>
        <v>0</v>
      </c>
      <c r="U1581" s="91">
        <f t="shared" si="126"/>
        <v>0</v>
      </c>
      <c r="V1581" s="91">
        <f t="shared" si="126"/>
        <v>0</v>
      </c>
      <c r="W1581" s="91">
        <f t="shared" si="126"/>
        <v>0</v>
      </c>
      <c r="X1581" s="91" t="str" cm="1">
        <f t="array" ref="X1581">IFERROR(_xlfn.IFS(W1581="E",1,W1581="G/2",$I$3/2,W1581="G/5",$I$3/5,W1581="G/10",$I$3/10,W1581="i",$I$3),"")</f>
        <v/>
      </c>
      <c r="Y1581" s="189">
        <f t="shared" si="123"/>
        <v>0</v>
      </c>
      <c r="Z1581" s="101">
        <f t="shared" si="124"/>
        <v>0</v>
      </c>
      <c r="AA1581" s="163" t="str">
        <f t="shared" si="125"/>
        <v/>
      </c>
      <c r="AB1581" s="190" t="str" cm="1">
        <f t="array" ref="AB1581">_xlfn.IFS(Z1581=0,"",Z1581&gt;2.9,0,Z1581&gt;2.4,0.25,Z1581&gt;1.9,0.5,Z1581&gt;1.5,0.75,Z1581&lt;1.6,1)</f>
        <v/>
      </c>
      <c r="AD1581" s="192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92">
        <f t="shared" si="122"/>
        <v>0</v>
      </c>
      <c r="U1582" s="91">
        <f t="shared" si="126"/>
        <v>0</v>
      </c>
      <c r="V1582" s="91">
        <f t="shared" si="126"/>
        <v>0</v>
      </c>
      <c r="W1582" s="91">
        <f t="shared" si="126"/>
        <v>0</v>
      </c>
      <c r="X1582" s="91" t="str" cm="1">
        <f t="array" ref="X1582">IFERROR(_xlfn.IFS(W1582="E",1,W1582="G/2",$I$3/2,W1582="G/5",$I$3/5,W1582="G/10",$I$3/10,W1582="i",$I$3),"")</f>
        <v/>
      </c>
      <c r="Y1582" s="189">
        <f t="shared" si="123"/>
        <v>0</v>
      </c>
      <c r="Z1582" s="101">
        <f t="shared" si="124"/>
        <v>0</v>
      </c>
      <c r="AA1582" s="163" t="str">
        <f t="shared" si="125"/>
        <v/>
      </c>
      <c r="AB1582" s="190" t="str" cm="1">
        <f t="array" ref="AB1582">_xlfn.IFS(Z1582=0,"",Z1582&gt;2.9,0,Z1582&gt;2.4,0.25,Z1582&gt;1.9,0.5,Z1582&gt;1.5,0.75,Z1582&lt;1.6,1)</f>
        <v/>
      </c>
      <c r="AD1582" s="192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92">
        <f t="shared" si="122"/>
        <v>0</v>
      </c>
      <c r="U1583" s="91">
        <f t="shared" si="126"/>
        <v>0</v>
      </c>
      <c r="V1583" s="91">
        <f t="shared" si="126"/>
        <v>0</v>
      </c>
      <c r="W1583" s="91">
        <f t="shared" si="126"/>
        <v>0</v>
      </c>
      <c r="X1583" s="91" t="str" cm="1">
        <f t="array" ref="X1583">IFERROR(_xlfn.IFS(W1583="E",1,W1583="G/2",$I$3/2,W1583="G/5",$I$3/5,W1583="G/10",$I$3/10,W1583="i",$I$3),"")</f>
        <v/>
      </c>
      <c r="Y1583" s="189">
        <f t="shared" si="123"/>
        <v>0</v>
      </c>
      <c r="Z1583" s="101">
        <f t="shared" si="124"/>
        <v>0</v>
      </c>
      <c r="AA1583" s="163" t="str">
        <f t="shared" si="125"/>
        <v/>
      </c>
      <c r="AB1583" s="190" t="str" cm="1">
        <f t="array" ref="AB1583">_xlfn.IFS(Z1583=0,"",Z1583&gt;2.9,0,Z1583&gt;2.4,0.25,Z1583&gt;1.9,0.5,Z1583&gt;1.5,0.75,Z1583&lt;1.6,1)</f>
        <v/>
      </c>
      <c r="AD1583" s="192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92">
        <f t="shared" si="122"/>
        <v>0</v>
      </c>
      <c r="U1584" s="91">
        <f t="shared" si="126"/>
        <v>0</v>
      </c>
      <c r="V1584" s="91">
        <f t="shared" si="126"/>
        <v>0</v>
      </c>
      <c r="W1584" s="91">
        <f t="shared" si="126"/>
        <v>0</v>
      </c>
      <c r="X1584" s="91" t="str" cm="1">
        <f t="array" ref="X1584">IFERROR(_xlfn.IFS(W1584="E",1,W1584="G/2",$I$3/2,W1584="G/5",$I$3/5,W1584="G/10",$I$3/10,W1584="i",$I$3),"")</f>
        <v/>
      </c>
      <c r="Y1584" s="189">
        <f t="shared" si="123"/>
        <v>0</v>
      </c>
      <c r="Z1584" s="101">
        <f t="shared" si="124"/>
        <v>0</v>
      </c>
      <c r="AA1584" s="163" t="str">
        <f t="shared" si="125"/>
        <v/>
      </c>
      <c r="AB1584" s="190" t="str" cm="1">
        <f t="array" ref="AB1584">_xlfn.IFS(Z1584=0,"",Z1584&gt;2.9,0,Z1584&gt;2.4,0.25,Z1584&gt;1.9,0.5,Z1584&gt;1.5,0.75,Z1584&lt;1.6,1)</f>
        <v/>
      </c>
      <c r="AD1584" s="192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92">
        <f t="shared" si="122"/>
        <v>0</v>
      </c>
      <c r="U1585" s="91">
        <f t="shared" si="126"/>
        <v>0</v>
      </c>
      <c r="V1585" s="91">
        <f t="shared" si="126"/>
        <v>0</v>
      </c>
      <c r="W1585" s="91">
        <f t="shared" si="126"/>
        <v>0</v>
      </c>
      <c r="X1585" s="91" t="str" cm="1">
        <f t="array" ref="X1585">IFERROR(_xlfn.IFS(W1585="E",1,W1585="G/2",$I$3/2,W1585="G/5",$I$3/5,W1585="G/10",$I$3/10,W1585="i",$I$3),"")</f>
        <v/>
      </c>
      <c r="Y1585" s="189">
        <f t="shared" si="123"/>
        <v>0</v>
      </c>
      <c r="Z1585" s="101">
        <f t="shared" si="124"/>
        <v>0</v>
      </c>
      <c r="AA1585" s="163" t="str">
        <f t="shared" si="125"/>
        <v/>
      </c>
      <c r="AB1585" s="190" t="str" cm="1">
        <f t="array" ref="AB1585">_xlfn.IFS(Z1585=0,"",Z1585&gt;2.9,0,Z1585&gt;2.4,0.25,Z1585&gt;1.9,0.5,Z1585&gt;1.5,0.75,Z1585&lt;1.6,1)</f>
        <v/>
      </c>
      <c r="AD1585" s="192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92">
        <f t="shared" si="122"/>
        <v>0</v>
      </c>
      <c r="U1586" s="91">
        <f t="shared" si="126"/>
        <v>0</v>
      </c>
      <c r="V1586" s="91">
        <f t="shared" si="126"/>
        <v>0</v>
      </c>
      <c r="W1586" s="91">
        <f t="shared" si="126"/>
        <v>0</v>
      </c>
      <c r="X1586" s="91" t="str" cm="1">
        <f t="array" ref="X1586">IFERROR(_xlfn.IFS(W1586="E",1,W1586="G/2",$I$3/2,W1586="G/5",$I$3/5,W1586="G/10",$I$3/10,W1586="i",$I$3),"")</f>
        <v/>
      </c>
      <c r="Y1586" s="189">
        <f t="shared" si="123"/>
        <v>0</v>
      </c>
      <c r="Z1586" s="101">
        <f t="shared" si="124"/>
        <v>0</v>
      </c>
      <c r="AA1586" s="163" t="str">
        <f t="shared" si="125"/>
        <v/>
      </c>
      <c r="AB1586" s="190" t="str" cm="1">
        <f t="array" ref="AB1586">_xlfn.IFS(Z1586=0,"",Z1586&gt;2.9,0,Z1586&gt;2.4,0.25,Z1586&gt;1.9,0.5,Z1586&gt;1.5,0.75,Z1586&lt;1.6,1)</f>
        <v/>
      </c>
      <c r="AD1586" s="192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92">
        <f t="shared" si="122"/>
        <v>0</v>
      </c>
      <c r="U1587" s="91">
        <f t="shared" si="126"/>
        <v>0</v>
      </c>
      <c r="V1587" s="91">
        <f t="shared" si="126"/>
        <v>0</v>
      </c>
      <c r="W1587" s="91">
        <f t="shared" si="126"/>
        <v>0</v>
      </c>
      <c r="X1587" s="91" t="str" cm="1">
        <f t="array" ref="X1587">IFERROR(_xlfn.IFS(W1587="E",1,W1587="G/2",$I$3/2,W1587="G/5",$I$3/5,W1587="G/10",$I$3/10,W1587="i",$I$3),"")</f>
        <v/>
      </c>
      <c r="Y1587" s="189">
        <f t="shared" si="123"/>
        <v>0</v>
      </c>
      <c r="Z1587" s="101">
        <f t="shared" si="124"/>
        <v>0</v>
      </c>
      <c r="AA1587" s="163" t="str">
        <f t="shared" si="125"/>
        <v/>
      </c>
      <c r="AB1587" s="190" t="str" cm="1">
        <f t="array" ref="AB1587">_xlfn.IFS(Z1587=0,"",Z1587&gt;2.9,0,Z1587&gt;2.4,0.25,Z1587&gt;1.9,0.5,Z1587&gt;1.5,0.75,Z1587&lt;1.6,1)</f>
        <v/>
      </c>
      <c r="AD1587" s="192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92">
        <f t="shared" si="122"/>
        <v>0</v>
      </c>
      <c r="U1588" s="91">
        <f t="shared" si="126"/>
        <v>0</v>
      </c>
      <c r="V1588" s="91">
        <f t="shared" si="126"/>
        <v>0</v>
      </c>
      <c r="W1588" s="91">
        <f t="shared" si="126"/>
        <v>0</v>
      </c>
      <c r="X1588" s="91" t="str" cm="1">
        <f t="array" ref="X1588">IFERROR(_xlfn.IFS(W1588="E",1,W1588="G/2",$I$3/2,W1588="G/5",$I$3/5,W1588="G/10",$I$3/10,W1588="i",$I$3),"")</f>
        <v/>
      </c>
      <c r="Y1588" s="189">
        <f t="shared" si="123"/>
        <v>0</v>
      </c>
      <c r="Z1588" s="101">
        <f t="shared" si="124"/>
        <v>0</v>
      </c>
      <c r="AA1588" s="163" t="str">
        <f t="shared" si="125"/>
        <v/>
      </c>
      <c r="AB1588" s="190" t="str" cm="1">
        <f t="array" ref="AB1588">_xlfn.IFS(Z1588=0,"",Z1588&gt;2.9,0,Z1588&gt;2.4,0.25,Z1588&gt;1.9,0.5,Z1588&gt;1.5,0.75,Z1588&lt;1.6,1)</f>
        <v/>
      </c>
      <c r="AD1588" s="192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92">
        <f t="shared" si="122"/>
        <v>0</v>
      </c>
      <c r="U1589" s="91">
        <f t="shared" si="126"/>
        <v>0</v>
      </c>
      <c r="V1589" s="91">
        <f t="shared" si="126"/>
        <v>0</v>
      </c>
      <c r="W1589" s="91">
        <f t="shared" si="126"/>
        <v>0</v>
      </c>
      <c r="X1589" s="91" t="str" cm="1">
        <f t="array" ref="X1589">IFERROR(_xlfn.IFS(W1589="E",1,W1589="G/2",$I$3/2,W1589="G/5",$I$3/5,W1589="G/10",$I$3/10,W1589="i",$I$3),"")</f>
        <v/>
      </c>
      <c r="Y1589" s="189">
        <f t="shared" si="123"/>
        <v>0</v>
      </c>
      <c r="Z1589" s="101">
        <f t="shared" si="124"/>
        <v>0</v>
      </c>
      <c r="AA1589" s="163" t="str">
        <f t="shared" si="125"/>
        <v/>
      </c>
      <c r="AB1589" s="190" t="str" cm="1">
        <f t="array" ref="AB1589">_xlfn.IFS(Z1589=0,"",Z1589&gt;2.9,0,Z1589&gt;2.4,0.25,Z1589&gt;1.9,0.5,Z1589&gt;1.5,0.75,Z1589&lt;1.6,1)</f>
        <v/>
      </c>
      <c r="AD1589" s="192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92">
        <f t="shared" si="122"/>
        <v>0</v>
      </c>
      <c r="U1590" s="91">
        <f t="shared" si="126"/>
        <v>0</v>
      </c>
      <c r="V1590" s="91">
        <f t="shared" si="126"/>
        <v>0</v>
      </c>
      <c r="W1590" s="91">
        <f t="shared" si="126"/>
        <v>0</v>
      </c>
      <c r="X1590" s="91" t="str" cm="1">
        <f t="array" ref="X1590">IFERROR(_xlfn.IFS(W1590="E",1,W1590="G/2",$I$3/2,W1590="G/5",$I$3/5,W1590="G/10",$I$3/10,W1590="i",$I$3),"")</f>
        <v/>
      </c>
      <c r="Y1590" s="189">
        <f t="shared" si="123"/>
        <v>0</v>
      </c>
      <c r="Z1590" s="101">
        <f t="shared" si="124"/>
        <v>0</v>
      </c>
      <c r="AA1590" s="163" t="str">
        <f t="shared" si="125"/>
        <v/>
      </c>
      <c r="AB1590" s="190" t="str" cm="1">
        <f t="array" ref="AB1590">_xlfn.IFS(Z1590=0,"",Z1590&gt;2.9,0,Z1590&gt;2.4,0.25,Z1590&gt;1.9,0.5,Z1590&gt;1.5,0.75,Z1590&lt;1.6,1)</f>
        <v/>
      </c>
      <c r="AD1590" s="192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92">
        <f t="shared" si="122"/>
        <v>0</v>
      </c>
      <c r="U1591" s="91">
        <f t="shared" si="126"/>
        <v>0</v>
      </c>
      <c r="V1591" s="91">
        <f t="shared" si="126"/>
        <v>0</v>
      </c>
      <c r="W1591" s="91">
        <f t="shared" si="126"/>
        <v>0</v>
      </c>
      <c r="X1591" s="91" t="str" cm="1">
        <f t="array" ref="X1591">IFERROR(_xlfn.IFS(W1591="E",1,W1591="G/2",$I$3/2,W1591="G/5",$I$3/5,W1591="G/10",$I$3/10,W1591="i",$I$3),"")</f>
        <v/>
      </c>
      <c r="Y1591" s="189">
        <f t="shared" si="123"/>
        <v>0</v>
      </c>
      <c r="Z1591" s="101">
        <f t="shared" si="124"/>
        <v>0</v>
      </c>
      <c r="AA1591" s="163" t="str">
        <f t="shared" si="125"/>
        <v/>
      </c>
      <c r="AB1591" s="190" t="str" cm="1">
        <f t="array" ref="AB1591">_xlfn.IFS(Z1591=0,"",Z1591&gt;2.9,0,Z1591&gt;2.4,0.25,Z1591&gt;1.9,0.5,Z1591&gt;1.5,0.75,Z1591&lt;1.6,1)</f>
        <v/>
      </c>
      <c r="AD1591" s="192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92">
        <f t="shared" si="122"/>
        <v>0</v>
      </c>
      <c r="U1592" s="91">
        <f t="shared" si="126"/>
        <v>0</v>
      </c>
      <c r="V1592" s="91">
        <f t="shared" si="126"/>
        <v>0</v>
      </c>
      <c r="W1592" s="91">
        <f t="shared" si="126"/>
        <v>0</v>
      </c>
      <c r="X1592" s="91" t="str" cm="1">
        <f t="array" ref="X1592">IFERROR(_xlfn.IFS(W1592="E",1,W1592="G/2",$I$3/2,W1592="G/5",$I$3/5,W1592="G/10",$I$3/10,W1592="i",$I$3),"")</f>
        <v/>
      </c>
      <c r="Y1592" s="189">
        <f t="shared" si="123"/>
        <v>0</v>
      </c>
      <c r="Z1592" s="101">
        <f t="shared" si="124"/>
        <v>0</v>
      </c>
      <c r="AA1592" s="163" t="str">
        <f t="shared" si="125"/>
        <v/>
      </c>
      <c r="AB1592" s="190" t="str" cm="1">
        <f t="array" ref="AB1592">_xlfn.IFS(Z1592=0,"",Z1592&gt;2.9,0,Z1592&gt;2.4,0.25,Z1592&gt;1.9,0.5,Z1592&gt;1.5,0.75,Z1592&lt;1.6,1)</f>
        <v/>
      </c>
      <c r="AD1592" s="192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92">
        <f t="shared" si="122"/>
        <v>0</v>
      </c>
      <c r="U1593" s="91">
        <f t="shared" si="126"/>
        <v>0</v>
      </c>
      <c r="V1593" s="91">
        <f t="shared" si="126"/>
        <v>0</v>
      </c>
      <c r="W1593" s="91">
        <f t="shared" si="126"/>
        <v>0</v>
      </c>
      <c r="X1593" s="91" t="str" cm="1">
        <f t="array" ref="X1593">IFERROR(_xlfn.IFS(W1593="E",1,W1593="G/2",$I$3/2,W1593="G/5",$I$3/5,W1593="G/10",$I$3/10,W1593="i",$I$3),"")</f>
        <v/>
      </c>
      <c r="Y1593" s="189">
        <f t="shared" si="123"/>
        <v>0</v>
      </c>
      <c r="Z1593" s="101">
        <f t="shared" si="124"/>
        <v>0</v>
      </c>
      <c r="AA1593" s="163" t="str">
        <f t="shared" si="125"/>
        <v/>
      </c>
      <c r="AB1593" s="190" t="str" cm="1">
        <f t="array" ref="AB1593">_xlfn.IFS(Z1593=0,"",Z1593&gt;2.9,0,Z1593&gt;2.4,0.25,Z1593&gt;1.9,0.5,Z1593&gt;1.5,0.75,Z1593&lt;1.6,1)</f>
        <v/>
      </c>
      <c r="AD1593" s="192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92">
        <f t="shared" si="122"/>
        <v>0</v>
      </c>
      <c r="U1594" s="91">
        <f t="shared" si="126"/>
        <v>0</v>
      </c>
      <c r="V1594" s="91">
        <f t="shared" si="126"/>
        <v>0</v>
      </c>
      <c r="W1594" s="91">
        <f t="shared" si="126"/>
        <v>0</v>
      </c>
      <c r="X1594" s="91" t="str" cm="1">
        <f t="array" ref="X1594">IFERROR(_xlfn.IFS(W1594="E",1,W1594="G/2",$I$3/2,W1594="G/5",$I$3/5,W1594="G/10",$I$3/10,W1594="i",$I$3),"")</f>
        <v/>
      </c>
      <c r="Y1594" s="189">
        <f t="shared" si="123"/>
        <v>0</v>
      </c>
      <c r="Z1594" s="101">
        <f t="shared" si="124"/>
        <v>0</v>
      </c>
      <c r="AA1594" s="163" t="str">
        <f t="shared" si="125"/>
        <v/>
      </c>
      <c r="AB1594" s="190" t="str" cm="1">
        <f t="array" ref="AB1594">_xlfn.IFS(Z1594=0,"",Z1594&gt;2.9,0,Z1594&gt;2.4,0.25,Z1594&gt;1.9,0.5,Z1594&gt;1.5,0.75,Z1594&lt;1.6,1)</f>
        <v/>
      </c>
      <c r="AD1594" s="192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92">
        <f t="shared" si="122"/>
        <v>0</v>
      </c>
      <c r="U1595" s="91">
        <f t="shared" si="126"/>
        <v>0</v>
      </c>
      <c r="V1595" s="91">
        <f t="shared" si="126"/>
        <v>0</v>
      </c>
      <c r="W1595" s="91">
        <f t="shared" si="126"/>
        <v>0</v>
      </c>
      <c r="X1595" s="91" t="str" cm="1">
        <f t="array" ref="X1595">IFERROR(_xlfn.IFS(W1595="E",1,W1595="G/2",$I$3/2,W1595="G/5",$I$3/5,W1595="G/10",$I$3/10,W1595="i",$I$3),"")</f>
        <v/>
      </c>
      <c r="Y1595" s="189">
        <f t="shared" si="123"/>
        <v>0</v>
      </c>
      <c r="Z1595" s="101">
        <f t="shared" si="124"/>
        <v>0</v>
      </c>
      <c r="AA1595" s="163" t="str">
        <f t="shared" si="125"/>
        <v/>
      </c>
      <c r="AB1595" s="190" t="str" cm="1">
        <f t="array" ref="AB1595">_xlfn.IFS(Z1595=0,"",Z1595&gt;2.9,0,Z1595&gt;2.4,0.25,Z1595&gt;1.9,0.5,Z1595&gt;1.5,0.75,Z1595&lt;1.6,1)</f>
        <v/>
      </c>
      <c r="AD1595" s="192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92">
        <f t="shared" si="122"/>
        <v>0</v>
      </c>
      <c r="U1596" s="91">
        <f t="shared" si="126"/>
        <v>0</v>
      </c>
      <c r="V1596" s="91">
        <f t="shared" si="126"/>
        <v>0</v>
      </c>
      <c r="W1596" s="91">
        <f t="shared" si="126"/>
        <v>0</v>
      </c>
      <c r="X1596" s="91" t="str" cm="1">
        <f t="array" ref="X1596">IFERROR(_xlfn.IFS(W1596="E",1,W1596="G/2",$I$3/2,W1596="G/5",$I$3/5,W1596="G/10",$I$3/10,W1596="i",$I$3),"")</f>
        <v/>
      </c>
      <c r="Y1596" s="189">
        <f t="shared" si="123"/>
        <v>0</v>
      </c>
      <c r="Z1596" s="101">
        <f t="shared" si="124"/>
        <v>0</v>
      </c>
      <c r="AA1596" s="163" t="str">
        <f t="shared" si="125"/>
        <v/>
      </c>
      <c r="AB1596" s="190" t="str" cm="1">
        <f t="array" ref="AB1596">_xlfn.IFS(Z1596=0,"",Z1596&gt;2.9,0,Z1596&gt;2.4,0.25,Z1596&gt;1.9,0.5,Z1596&gt;1.5,0.75,Z1596&lt;1.6,1)</f>
        <v/>
      </c>
      <c r="AD1596" s="192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92">
        <f t="shared" si="122"/>
        <v>0</v>
      </c>
      <c r="U1597" s="91">
        <f t="shared" si="126"/>
        <v>0</v>
      </c>
      <c r="V1597" s="91">
        <f t="shared" si="126"/>
        <v>0</v>
      </c>
      <c r="W1597" s="91">
        <f t="shared" si="126"/>
        <v>0</v>
      </c>
      <c r="X1597" s="91" t="str" cm="1">
        <f t="array" ref="X1597">IFERROR(_xlfn.IFS(W1597="E",1,W1597="G/2",$I$3/2,W1597="G/5",$I$3/5,W1597="G/10",$I$3/10,W1597="i",$I$3),"")</f>
        <v/>
      </c>
      <c r="Y1597" s="189">
        <f t="shared" si="123"/>
        <v>0</v>
      </c>
      <c r="Z1597" s="101">
        <f t="shared" si="124"/>
        <v>0</v>
      </c>
      <c r="AA1597" s="163" t="str">
        <f t="shared" si="125"/>
        <v/>
      </c>
      <c r="AB1597" s="190" t="str" cm="1">
        <f t="array" ref="AB1597">_xlfn.IFS(Z1597=0,"",Z1597&gt;2.9,0,Z1597&gt;2.4,0.25,Z1597&gt;1.9,0.5,Z1597&gt;1.5,0.75,Z1597&lt;1.6,1)</f>
        <v/>
      </c>
      <c r="AD1597" s="192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92">
        <f t="shared" si="122"/>
        <v>0</v>
      </c>
      <c r="U1598" s="91">
        <f t="shared" si="126"/>
        <v>0</v>
      </c>
      <c r="V1598" s="91">
        <f t="shared" si="126"/>
        <v>0</v>
      </c>
      <c r="W1598" s="91">
        <f t="shared" si="126"/>
        <v>0</v>
      </c>
      <c r="X1598" s="91" t="str" cm="1">
        <f t="array" ref="X1598">IFERROR(_xlfn.IFS(W1598="E",1,W1598="G/2",$I$3/2,W1598="G/5",$I$3/5,W1598="G/10",$I$3/10,W1598="i",$I$3),"")</f>
        <v/>
      </c>
      <c r="Y1598" s="189">
        <f t="shared" si="123"/>
        <v>0</v>
      </c>
      <c r="Z1598" s="101">
        <f t="shared" si="124"/>
        <v>0</v>
      </c>
      <c r="AA1598" s="163" t="str">
        <f t="shared" si="125"/>
        <v/>
      </c>
      <c r="AB1598" s="190" t="str" cm="1">
        <f t="array" ref="AB1598">_xlfn.IFS(Z1598=0,"",Z1598&gt;2.9,0,Z1598&gt;2.4,0.25,Z1598&gt;1.9,0.5,Z1598&gt;1.5,0.75,Z1598&lt;1.6,1)</f>
        <v/>
      </c>
      <c r="AD1598" s="192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92">
        <f t="shared" si="122"/>
        <v>0</v>
      </c>
      <c r="U1599" s="91">
        <f t="shared" si="126"/>
        <v>0</v>
      </c>
      <c r="V1599" s="91">
        <f t="shared" si="126"/>
        <v>0</v>
      </c>
      <c r="W1599" s="91">
        <f t="shared" si="126"/>
        <v>0</v>
      </c>
      <c r="X1599" s="91" t="str" cm="1">
        <f t="array" ref="X1599">IFERROR(_xlfn.IFS(W1599="E",1,W1599="G/2",$I$3/2,W1599="G/5",$I$3/5,W1599="G/10",$I$3/10,W1599="i",$I$3),"")</f>
        <v/>
      </c>
      <c r="Y1599" s="189">
        <f t="shared" si="123"/>
        <v>0</v>
      </c>
      <c r="Z1599" s="101">
        <f t="shared" si="124"/>
        <v>0</v>
      </c>
      <c r="AA1599" s="163" t="str">
        <f t="shared" si="125"/>
        <v/>
      </c>
      <c r="AB1599" s="190" t="str" cm="1">
        <f t="array" ref="AB1599">_xlfn.IFS(Z1599=0,"",Z1599&gt;2.9,0,Z1599&gt;2.4,0.25,Z1599&gt;1.9,0.5,Z1599&gt;1.5,0.75,Z1599&lt;1.6,1)</f>
        <v/>
      </c>
      <c r="AD1599" s="192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92">
        <f t="shared" si="122"/>
        <v>0</v>
      </c>
      <c r="U1600" s="91">
        <f t="shared" si="126"/>
        <v>0</v>
      </c>
      <c r="V1600" s="91">
        <f t="shared" si="126"/>
        <v>0</v>
      </c>
      <c r="W1600" s="91">
        <f t="shared" si="126"/>
        <v>0</v>
      </c>
      <c r="X1600" s="91" t="str" cm="1">
        <f t="array" ref="X1600">IFERROR(_xlfn.IFS(W1600="E",1,W1600="G/2",$I$3/2,W1600="G/5",$I$3/5,W1600="G/10",$I$3/10,W1600="i",$I$3),"")</f>
        <v/>
      </c>
      <c r="Y1600" s="189">
        <f t="shared" si="123"/>
        <v>0</v>
      </c>
      <c r="Z1600" s="101">
        <f t="shared" si="124"/>
        <v>0</v>
      </c>
      <c r="AA1600" s="163" t="str">
        <f t="shared" si="125"/>
        <v/>
      </c>
      <c r="AB1600" s="190" t="str" cm="1">
        <f t="array" ref="AB1600">_xlfn.IFS(Z1600=0,"",Z1600&gt;2.9,0,Z1600&gt;2.4,0.25,Z1600&gt;1.9,0.5,Z1600&gt;1.5,0.75,Z1600&lt;1.6,1)</f>
        <v/>
      </c>
      <c r="AD1600" s="192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92">
        <f t="shared" si="122"/>
        <v>0</v>
      </c>
      <c r="U1601" s="91">
        <f t="shared" si="126"/>
        <v>0</v>
      </c>
      <c r="V1601" s="91">
        <f t="shared" si="126"/>
        <v>0</v>
      </c>
      <c r="W1601" s="91">
        <f t="shared" si="126"/>
        <v>0</v>
      </c>
      <c r="X1601" s="91" t="str" cm="1">
        <f t="array" ref="X1601">IFERROR(_xlfn.IFS(W1601="E",1,W1601="G/2",$I$3/2,W1601="G/5",$I$3/5,W1601="G/10",$I$3/10,W1601="i",$I$3),"")</f>
        <v/>
      </c>
      <c r="Y1601" s="189">
        <f t="shared" si="123"/>
        <v>0</v>
      </c>
      <c r="Z1601" s="101">
        <f t="shared" si="124"/>
        <v>0</v>
      </c>
      <c r="AA1601" s="163" t="str">
        <f t="shared" si="125"/>
        <v/>
      </c>
      <c r="AB1601" s="190" t="str" cm="1">
        <f t="array" ref="AB1601">_xlfn.IFS(Z1601=0,"",Z1601&gt;2.9,0,Z1601&gt;2.4,0.25,Z1601&gt;1.9,0.5,Z1601&gt;1.5,0.75,Z1601&lt;1.6,1)</f>
        <v/>
      </c>
      <c r="AD1601" s="192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92">
        <f t="shared" si="122"/>
        <v>0</v>
      </c>
      <c r="U1602" s="91">
        <f t="shared" si="126"/>
        <v>0</v>
      </c>
      <c r="V1602" s="91">
        <f t="shared" si="126"/>
        <v>0</v>
      </c>
      <c r="W1602" s="91">
        <f t="shared" si="126"/>
        <v>0</v>
      </c>
      <c r="X1602" s="91" t="str" cm="1">
        <f t="array" ref="X1602">IFERROR(_xlfn.IFS(W1602="E",1,W1602="G/2",$I$3/2,W1602="G/5",$I$3/5,W1602="G/10",$I$3/10,W1602="i",$I$3),"")</f>
        <v/>
      </c>
      <c r="Y1602" s="189">
        <f t="shared" si="123"/>
        <v>0</v>
      </c>
      <c r="Z1602" s="101">
        <f t="shared" si="124"/>
        <v>0</v>
      </c>
      <c r="AA1602" s="163" t="str">
        <f t="shared" si="125"/>
        <v/>
      </c>
      <c r="AB1602" s="190" t="str" cm="1">
        <f t="array" ref="AB1602">_xlfn.IFS(Z1602=0,"",Z1602&gt;2.9,0,Z1602&gt;2.4,0.25,Z1602&gt;1.9,0.5,Z1602&gt;1.5,0.75,Z1602&lt;1.6,1)</f>
        <v/>
      </c>
      <c r="AD1602" s="192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92">
        <f t="shared" si="122"/>
        <v>0</v>
      </c>
      <c r="U1603" s="91">
        <f t="shared" si="126"/>
        <v>0</v>
      </c>
      <c r="V1603" s="91">
        <f t="shared" si="126"/>
        <v>0</v>
      </c>
      <c r="W1603" s="91">
        <f t="shared" si="126"/>
        <v>0</v>
      </c>
      <c r="X1603" s="91" t="str" cm="1">
        <f t="array" ref="X1603">IFERROR(_xlfn.IFS(W1603="E",1,W1603="G/2",$I$3/2,W1603="G/5",$I$3/5,W1603="G/10",$I$3/10,W1603="i",$I$3),"")</f>
        <v/>
      </c>
      <c r="Y1603" s="189">
        <f t="shared" si="123"/>
        <v>0</v>
      </c>
      <c r="Z1603" s="101">
        <f t="shared" si="124"/>
        <v>0</v>
      </c>
      <c r="AA1603" s="163" t="str">
        <f t="shared" si="125"/>
        <v/>
      </c>
      <c r="AB1603" s="190" t="str" cm="1">
        <f t="array" ref="AB1603">_xlfn.IFS(Z1603=0,"",Z1603&gt;2.9,0,Z1603&gt;2.4,0.25,Z1603&gt;1.9,0.5,Z1603&gt;1.5,0.75,Z1603&lt;1.6,1)</f>
        <v/>
      </c>
      <c r="AD1603" s="192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92">
        <f t="shared" si="122"/>
        <v>0</v>
      </c>
      <c r="U1604" s="91">
        <f t="shared" si="126"/>
        <v>0</v>
      </c>
      <c r="V1604" s="91">
        <f t="shared" si="126"/>
        <v>0</v>
      </c>
      <c r="W1604" s="91">
        <f t="shared" si="126"/>
        <v>0</v>
      </c>
      <c r="X1604" s="91" t="str" cm="1">
        <f t="array" ref="X1604">IFERROR(_xlfn.IFS(W1604="E",1,W1604="G/2",$I$3/2,W1604="G/5",$I$3/5,W1604="G/10",$I$3/10,W1604="i",$I$3),"")</f>
        <v/>
      </c>
      <c r="Y1604" s="189">
        <f t="shared" si="123"/>
        <v>0</v>
      </c>
      <c r="Z1604" s="101">
        <f t="shared" si="124"/>
        <v>0</v>
      </c>
      <c r="AA1604" s="163" t="str">
        <f t="shared" si="125"/>
        <v/>
      </c>
      <c r="AB1604" s="190" t="str" cm="1">
        <f t="array" ref="AB1604">_xlfn.IFS(Z1604=0,"",Z1604&gt;2.9,0,Z1604&gt;2.4,0.25,Z1604&gt;1.9,0.5,Z1604&gt;1.5,0.75,Z1604&lt;1.6,1)</f>
        <v/>
      </c>
      <c r="AD1604" s="192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92">
        <f t="shared" si="122"/>
        <v>0</v>
      </c>
      <c r="U1605" s="91">
        <f t="shared" si="126"/>
        <v>0</v>
      </c>
      <c r="V1605" s="91">
        <f t="shared" si="126"/>
        <v>0</v>
      </c>
      <c r="W1605" s="91">
        <f t="shared" si="126"/>
        <v>0</v>
      </c>
      <c r="X1605" s="91" t="str" cm="1">
        <f t="array" ref="X1605">IFERROR(_xlfn.IFS(W1605="E",1,W1605="G/2",$I$3/2,W1605="G/5",$I$3/5,W1605="G/10",$I$3/10,W1605="i",$I$3),"")</f>
        <v/>
      </c>
      <c r="Y1605" s="189">
        <f t="shared" si="123"/>
        <v>0</v>
      </c>
      <c r="Z1605" s="101">
        <f t="shared" si="124"/>
        <v>0</v>
      </c>
      <c r="AA1605" s="163" t="str">
        <f t="shared" si="125"/>
        <v/>
      </c>
      <c r="AB1605" s="190" t="str" cm="1">
        <f t="array" ref="AB1605">_xlfn.IFS(Z1605=0,"",Z1605&gt;2.9,0,Z1605&gt;2.4,0.25,Z1605&gt;1.9,0.5,Z1605&gt;1.5,0.75,Z1605&lt;1.6,1)</f>
        <v/>
      </c>
      <c r="AD1605" s="192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92">
        <f t="shared" si="122"/>
        <v>0</v>
      </c>
      <c r="U1606" s="91">
        <f t="shared" si="126"/>
        <v>0</v>
      </c>
      <c r="V1606" s="91">
        <f t="shared" si="126"/>
        <v>0</v>
      </c>
      <c r="W1606" s="91">
        <f t="shared" si="126"/>
        <v>0</v>
      </c>
      <c r="X1606" s="91" t="str" cm="1">
        <f t="array" ref="X1606">IFERROR(_xlfn.IFS(W1606="E",1,W1606="G/2",$I$3/2,W1606="G/5",$I$3/5,W1606="G/10",$I$3/10,W1606="i",$I$3),"")</f>
        <v/>
      </c>
      <c r="Y1606" s="189">
        <f t="shared" si="123"/>
        <v>0</v>
      </c>
      <c r="Z1606" s="101">
        <f t="shared" si="124"/>
        <v>0</v>
      </c>
      <c r="AA1606" s="163" t="str">
        <f t="shared" si="125"/>
        <v/>
      </c>
      <c r="AB1606" s="190" t="str" cm="1">
        <f t="array" ref="AB1606">_xlfn.IFS(Z1606=0,"",Z1606&gt;2.9,0,Z1606&gt;2.4,0.25,Z1606&gt;1.9,0.5,Z1606&gt;1.5,0.75,Z1606&lt;1.6,1)</f>
        <v/>
      </c>
      <c r="AD1606" s="192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92">
        <f t="shared" si="122"/>
        <v>0</v>
      </c>
      <c r="U1607" s="91">
        <f t="shared" si="126"/>
        <v>0</v>
      </c>
      <c r="V1607" s="91">
        <f t="shared" si="126"/>
        <v>0</v>
      </c>
      <c r="W1607" s="91">
        <f t="shared" si="126"/>
        <v>0</v>
      </c>
      <c r="X1607" s="91" t="str" cm="1">
        <f t="array" ref="X1607">IFERROR(_xlfn.IFS(W1607="E",1,W1607="G/2",$I$3/2,W1607="G/5",$I$3/5,W1607="G/10",$I$3/10,W1607="i",$I$3),"")</f>
        <v/>
      </c>
      <c r="Y1607" s="189">
        <f t="shared" si="123"/>
        <v>0</v>
      </c>
      <c r="Z1607" s="101">
        <f t="shared" si="124"/>
        <v>0</v>
      </c>
      <c r="AA1607" s="163" t="str">
        <f t="shared" si="125"/>
        <v/>
      </c>
      <c r="AB1607" s="190" t="str" cm="1">
        <f t="array" ref="AB1607">_xlfn.IFS(Z1607=0,"",Z1607&gt;2.9,0,Z1607&gt;2.4,0.25,Z1607&gt;1.9,0.5,Z1607&gt;1.5,0.75,Z1607&lt;1.6,1)</f>
        <v/>
      </c>
      <c r="AD1607" s="192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92">
        <f t="shared" si="122"/>
        <v>0</v>
      </c>
      <c r="U1608" s="91">
        <f t="shared" si="126"/>
        <v>0</v>
      </c>
      <c r="V1608" s="91">
        <f t="shared" si="126"/>
        <v>0</v>
      </c>
      <c r="W1608" s="91">
        <f t="shared" si="126"/>
        <v>0</v>
      </c>
      <c r="X1608" s="91" t="str" cm="1">
        <f t="array" ref="X1608">IFERROR(_xlfn.IFS(W1608="E",1,W1608="G/2",$I$3/2,W1608="G/5",$I$3/5,W1608="G/10",$I$3/10,W1608="i",$I$3),"")</f>
        <v/>
      </c>
      <c r="Y1608" s="189">
        <f t="shared" si="123"/>
        <v>0</v>
      </c>
      <c r="Z1608" s="101">
        <f t="shared" si="124"/>
        <v>0</v>
      </c>
      <c r="AA1608" s="163" t="str">
        <f t="shared" si="125"/>
        <v/>
      </c>
      <c r="AB1608" s="190" t="str" cm="1">
        <f t="array" ref="AB1608">_xlfn.IFS(Z1608=0,"",Z1608&gt;2.9,0,Z1608&gt;2.4,0.25,Z1608&gt;1.9,0.5,Z1608&gt;1.5,0.75,Z1608&lt;1.6,1)</f>
        <v/>
      </c>
      <c r="AD1608" s="192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92">
        <f t="shared" si="122"/>
        <v>0</v>
      </c>
      <c r="U1609" s="91">
        <f t="shared" si="126"/>
        <v>0</v>
      </c>
      <c r="V1609" s="91">
        <f t="shared" si="126"/>
        <v>0</v>
      </c>
      <c r="W1609" s="91">
        <f t="shared" si="126"/>
        <v>0</v>
      </c>
      <c r="X1609" s="91" t="str" cm="1">
        <f t="array" ref="X1609">IFERROR(_xlfn.IFS(W1609="E",1,W1609="G/2",$I$3/2,W1609="G/5",$I$3/5,W1609="G/10",$I$3/10,W1609="i",$I$3),"")</f>
        <v/>
      </c>
      <c r="Y1609" s="189">
        <f t="shared" si="123"/>
        <v>0</v>
      </c>
      <c r="Z1609" s="101">
        <f t="shared" si="124"/>
        <v>0</v>
      </c>
      <c r="AA1609" s="163" t="str">
        <f t="shared" si="125"/>
        <v/>
      </c>
      <c r="AB1609" s="190" t="str" cm="1">
        <f t="array" ref="AB1609">_xlfn.IFS(Z1609=0,"",Z1609&gt;2.9,0,Z1609&gt;2.4,0.25,Z1609&gt;1.9,0.5,Z1609&gt;1.5,0.75,Z1609&lt;1.6,1)</f>
        <v/>
      </c>
      <c r="AD1609" s="192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92">
        <f t="shared" si="122"/>
        <v>0</v>
      </c>
      <c r="U1610" s="91">
        <f t="shared" si="126"/>
        <v>0</v>
      </c>
      <c r="V1610" s="91">
        <f t="shared" si="126"/>
        <v>0</v>
      </c>
      <c r="W1610" s="91">
        <f t="shared" si="126"/>
        <v>0</v>
      </c>
      <c r="X1610" s="91" t="str" cm="1">
        <f t="array" ref="X1610">IFERROR(_xlfn.IFS(W1610="E",1,W1610="G/2",$I$3/2,W1610="G/5",$I$3/5,W1610="G/10",$I$3/10,W1610="i",$I$3),"")</f>
        <v/>
      </c>
      <c r="Y1610" s="189">
        <f t="shared" si="123"/>
        <v>0</v>
      </c>
      <c r="Z1610" s="101">
        <f t="shared" si="124"/>
        <v>0</v>
      </c>
      <c r="AA1610" s="163" t="str">
        <f t="shared" si="125"/>
        <v/>
      </c>
      <c r="AB1610" s="190" t="str" cm="1">
        <f t="array" ref="AB1610">_xlfn.IFS(Z1610=0,"",Z1610&gt;2.9,0,Z1610&gt;2.4,0.25,Z1610&gt;1.9,0.5,Z1610&gt;1.5,0.75,Z1610&lt;1.6,1)</f>
        <v/>
      </c>
      <c r="AD1610" s="192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92">
        <f t="shared" si="122"/>
        <v>0</v>
      </c>
      <c r="U1611" s="91">
        <f t="shared" si="126"/>
        <v>0</v>
      </c>
      <c r="V1611" s="91">
        <f t="shared" si="126"/>
        <v>0</v>
      </c>
      <c r="W1611" s="91">
        <f t="shared" si="126"/>
        <v>0</v>
      </c>
      <c r="X1611" s="91" t="str" cm="1">
        <f t="array" ref="X1611">IFERROR(_xlfn.IFS(W1611="E",1,W1611="G/2",$I$3/2,W1611="G/5",$I$3/5,W1611="G/10",$I$3/10,W1611="i",$I$3),"")</f>
        <v/>
      </c>
      <c r="Y1611" s="189">
        <f t="shared" si="123"/>
        <v>0</v>
      </c>
      <c r="Z1611" s="101">
        <f t="shared" si="124"/>
        <v>0</v>
      </c>
      <c r="AA1611" s="163" t="str">
        <f t="shared" si="125"/>
        <v/>
      </c>
      <c r="AB1611" s="190" t="str" cm="1">
        <f t="array" ref="AB1611">_xlfn.IFS(Z1611=0,"",Z1611&gt;2.9,0,Z1611&gt;2.4,0.25,Z1611&gt;1.9,0.5,Z1611&gt;1.5,0.75,Z1611&lt;1.6,1)</f>
        <v/>
      </c>
      <c r="AD1611" s="192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92">
        <f t="shared" ref="S1612:S1675" si="127">IFERROR(A1612,"")</f>
        <v>0</v>
      </c>
      <c r="U1612" s="91">
        <f t="shared" si="126"/>
        <v>0</v>
      </c>
      <c r="V1612" s="91">
        <f t="shared" si="126"/>
        <v>0</v>
      </c>
      <c r="W1612" s="91">
        <f t="shared" si="126"/>
        <v>0</v>
      </c>
      <c r="X1612" s="91" t="str" cm="1">
        <f t="array" ref="X1612">IFERROR(_xlfn.IFS(W1612="E",1,W1612="G/2",$I$3/2,W1612="G/5",$I$3/5,W1612="G/10",$I$3/10,W1612="i",$I$3),"")</f>
        <v/>
      </c>
      <c r="Y1612" s="189">
        <f t="shared" ref="Y1612:Y1675" si="128">IFERROR(H1612,"")</f>
        <v>0</v>
      </c>
      <c r="Z1612" s="101">
        <f t="shared" ref="Z1612:Z1675" si="129">IFERROR(Y1612/X1612,0)</f>
        <v>0</v>
      </c>
      <c r="AA1612" s="163" t="str">
        <f t="shared" si="125"/>
        <v/>
      </c>
      <c r="AB1612" s="190" t="str" cm="1">
        <f t="array" ref="AB1612">_xlfn.IFS(Z1612=0,"",Z1612&gt;2.9,0,Z1612&gt;2.4,0.25,Z1612&gt;1.9,0.5,Z1612&gt;1.5,0.75,Z1612&lt;1.6,1)</f>
        <v/>
      </c>
      <c r="AD1612" s="192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92">
        <f t="shared" si="127"/>
        <v>0</v>
      </c>
      <c r="U1613" s="91">
        <f t="shared" si="126"/>
        <v>0</v>
      </c>
      <c r="V1613" s="91">
        <f t="shared" si="126"/>
        <v>0</v>
      </c>
      <c r="W1613" s="91">
        <f t="shared" si="126"/>
        <v>0</v>
      </c>
      <c r="X1613" s="91" t="str" cm="1">
        <f t="array" ref="X1613">IFERROR(_xlfn.IFS(W1613="E",1,W1613="G/2",$I$3/2,W1613="G/5",$I$3/5,W1613="G/10",$I$3/10,W1613="i",$I$3),"")</f>
        <v/>
      </c>
      <c r="Y1613" s="189">
        <f t="shared" si="128"/>
        <v>0</v>
      </c>
      <c r="Z1613" s="101">
        <f t="shared" si="129"/>
        <v>0</v>
      </c>
      <c r="AA1613" s="163" t="str">
        <f t="shared" si="125"/>
        <v/>
      </c>
      <c r="AB1613" s="190" t="str" cm="1">
        <f t="array" ref="AB1613">_xlfn.IFS(Z1613=0,"",Z1613&gt;2.9,0,Z1613&gt;2.4,0.25,Z1613&gt;1.9,0.5,Z1613&gt;1.5,0.75,Z1613&lt;1.6,1)</f>
        <v/>
      </c>
      <c r="AD1613" s="192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92">
        <f t="shared" si="127"/>
        <v>0</v>
      </c>
      <c r="U1614" s="91">
        <f t="shared" si="126"/>
        <v>0</v>
      </c>
      <c r="V1614" s="91">
        <f t="shared" si="126"/>
        <v>0</v>
      </c>
      <c r="W1614" s="91">
        <f t="shared" si="126"/>
        <v>0</v>
      </c>
      <c r="X1614" s="91" t="str" cm="1">
        <f t="array" ref="X1614">IFERROR(_xlfn.IFS(W1614="E",1,W1614="G/2",$I$3/2,W1614="G/5",$I$3/5,W1614="G/10",$I$3/10,W1614="i",$I$3),"")</f>
        <v/>
      </c>
      <c r="Y1614" s="189">
        <f t="shared" si="128"/>
        <v>0</v>
      </c>
      <c r="Z1614" s="101">
        <f t="shared" si="129"/>
        <v>0</v>
      </c>
      <c r="AA1614" s="163" t="str">
        <f t="shared" si="125"/>
        <v/>
      </c>
      <c r="AB1614" s="190" t="str" cm="1">
        <f t="array" ref="AB1614">_xlfn.IFS(Z1614=0,"",Z1614&gt;2.9,0,Z1614&gt;2.4,0.25,Z1614&gt;1.9,0.5,Z1614&gt;1.5,0.75,Z1614&lt;1.6,1)</f>
        <v/>
      </c>
      <c r="AD1614" s="192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92">
        <f t="shared" si="127"/>
        <v>0</v>
      </c>
      <c r="U1615" s="91">
        <f t="shared" si="126"/>
        <v>0</v>
      </c>
      <c r="V1615" s="91">
        <f t="shared" si="126"/>
        <v>0</v>
      </c>
      <c r="W1615" s="91">
        <f t="shared" si="126"/>
        <v>0</v>
      </c>
      <c r="X1615" s="91" t="str" cm="1">
        <f t="array" ref="X1615">IFERROR(_xlfn.IFS(W1615="E",1,W1615="G/2",$I$3/2,W1615="G/5",$I$3/5,W1615="G/10",$I$3/10,W1615="i",$I$3),"")</f>
        <v/>
      </c>
      <c r="Y1615" s="189">
        <f t="shared" si="128"/>
        <v>0</v>
      </c>
      <c r="Z1615" s="101">
        <f t="shared" si="129"/>
        <v>0</v>
      </c>
      <c r="AA1615" s="163" t="str">
        <f t="shared" si="125"/>
        <v/>
      </c>
      <c r="AB1615" s="190" t="str" cm="1">
        <f t="array" ref="AB1615">_xlfn.IFS(Z1615=0,"",Z1615&gt;2.9,0,Z1615&gt;2.4,0.25,Z1615&gt;1.9,0.5,Z1615&gt;1.5,0.75,Z1615&lt;1.6,1)</f>
        <v/>
      </c>
      <c r="AD1615" s="192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92">
        <f t="shared" si="127"/>
        <v>0</v>
      </c>
      <c r="U1616" s="91">
        <f t="shared" si="126"/>
        <v>0</v>
      </c>
      <c r="V1616" s="91">
        <f t="shared" si="126"/>
        <v>0</v>
      </c>
      <c r="W1616" s="91">
        <f t="shared" si="126"/>
        <v>0</v>
      </c>
      <c r="X1616" s="91" t="str" cm="1">
        <f t="array" ref="X1616">IFERROR(_xlfn.IFS(W1616="E",1,W1616="G/2",$I$3/2,W1616="G/5",$I$3/5,W1616="G/10",$I$3/10,W1616="i",$I$3),"")</f>
        <v/>
      </c>
      <c r="Y1616" s="189">
        <f t="shared" si="128"/>
        <v>0</v>
      </c>
      <c r="Z1616" s="101">
        <f t="shared" si="129"/>
        <v>0</v>
      </c>
      <c r="AA1616" s="163" t="str">
        <f t="shared" si="125"/>
        <v/>
      </c>
      <c r="AB1616" s="190" t="str" cm="1">
        <f t="array" ref="AB1616">_xlfn.IFS(Z1616=0,"",Z1616&gt;2.9,0,Z1616&gt;2.4,0.25,Z1616&gt;1.9,0.5,Z1616&gt;1.5,0.75,Z1616&lt;1.6,1)</f>
        <v/>
      </c>
      <c r="AD1616" s="192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92">
        <f t="shared" si="127"/>
        <v>0</v>
      </c>
      <c r="U1617" s="91">
        <f t="shared" si="126"/>
        <v>0</v>
      </c>
      <c r="V1617" s="91">
        <f t="shared" si="126"/>
        <v>0</v>
      </c>
      <c r="W1617" s="91">
        <f t="shared" si="126"/>
        <v>0</v>
      </c>
      <c r="X1617" s="91" t="str" cm="1">
        <f t="array" ref="X1617">IFERROR(_xlfn.IFS(W1617="E",1,W1617="G/2",$I$3/2,W1617="G/5",$I$3/5,W1617="G/10",$I$3/10,W1617="i",$I$3),"")</f>
        <v/>
      </c>
      <c r="Y1617" s="189">
        <f t="shared" si="128"/>
        <v>0</v>
      </c>
      <c r="Z1617" s="101">
        <f t="shared" si="129"/>
        <v>0</v>
      </c>
      <c r="AA1617" s="163" t="str">
        <f t="shared" si="125"/>
        <v/>
      </c>
      <c r="AB1617" s="190" t="str" cm="1">
        <f t="array" ref="AB1617">_xlfn.IFS(Z1617=0,"",Z1617&gt;2.9,0,Z1617&gt;2.4,0.25,Z1617&gt;1.9,0.5,Z1617&gt;1.5,0.75,Z1617&lt;1.6,1)</f>
        <v/>
      </c>
      <c r="AD1617" s="192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92">
        <f t="shared" si="127"/>
        <v>0</v>
      </c>
      <c r="U1618" s="91">
        <f t="shared" si="126"/>
        <v>0</v>
      </c>
      <c r="V1618" s="91">
        <f t="shared" si="126"/>
        <v>0</v>
      </c>
      <c r="W1618" s="91">
        <f t="shared" si="126"/>
        <v>0</v>
      </c>
      <c r="X1618" s="91" t="str" cm="1">
        <f t="array" ref="X1618">IFERROR(_xlfn.IFS(W1618="E",1,W1618="G/2",$I$3/2,W1618="G/5",$I$3/5,W1618="G/10",$I$3/10,W1618="i",$I$3),"")</f>
        <v/>
      </c>
      <c r="Y1618" s="189">
        <f t="shared" si="128"/>
        <v>0</v>
      </c>
      <c r="Z1618" s="101">
        <f t="shared" si="129"/>
        <v>0</v>
      </c>
      <c r="AA1618" s="163" t="str">
        <f t="shared" si="125"/>
        <v/>
      </c>
      <c r="AB1618" s="190" t="str" cm="1">
        <f t="array" ref="AB1618">_xlfn.IFS(Z1618=0,"",Z1618&gt;2.9,0,Z1618&gt;2.4,0.25,Z1618&gt;1.9,0.5,Z1618&gt;1.5,0.75,Z1618&lt;1.6,1)</f>
        <v/>
      </c>
      <c r="AD1618" s="192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92">
        <f t="shared" si="127"/>
        <v>0</v>
      </c>
      <c r="U1619" s="91">
        <f t="shared" si="126"/>
        <v>0</v>
      </c>
      <c r="V1619" s="91">
        <f t="shared" si="126"/>
        <v>0</v>
      </c>
      <c r="W1619" s="91">
        <f t="shared" si="126"/>
        <v>0</v>
      </c>
      <c r="X1619" s="91" t="str" cm="1">
        <f t="array" ref="X1619">IFERROR(_xlfn.IFS(W1619="E",1,W1619="G/2",$I$3/2,W1619="G/5",$I$3/5,W1619="G/10",$I$3/10,W1619="i",$I$3),"")</f>
        <v/>
      </c>
      <c r="Y1619" s="189">
        <f t="shared" si="128"/>
        <v>0</v>
      </c>
      <c r="Z1619" s="101">
        <f t="shared" si="129"/>
        <v>0</v>
      </c>
      <c r="AA1619" s="163" t="str">
        <f t="shared" si="125"/>
        <v/>
      </c>
      <c r="AB1619" s="190" t="str" cm="1">
        <f t="array" ref="AB1619">_xlfn.IFS(Z1619=0,"",Z1619&gt;2.9,0,Z1619&gt;2.4,0.25,Z1619&gt;1.9,0.5,Z1619&gt;1.5,0.75,Z1619&lt;1.6,1)</f>
        <v/>
      </c>
      <c r="AD1619" s="192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92">
        <f t="shared" si="127"/>
        <v>0</v>
      </c>
      <c r="U1620" s="91">
        <f t="shared" si="126"/>
        <v>0</v>
      </c>
      <c r="V1620" s="91">
        <f t="shared" si="126"/>
        <v>0</v>
      </c>
      <c r="W1620" s="91">
        <f t="shared" si="126"/>
        <v>0</v>
      </c>
      <c r="X1620" s="91" t="str" cm="1">
        <f t="array" ref="X1620">IFERROR(_xlfn.IFS(W1620="E",1,W1620="G/2",$I$3/2,W1620="G/5",$I$3/5,W1620="G/10",$I$3/10,W1620="i",$I$3),"")</f>
        <v/>
      </c>
      <c r="Y1620" s="189">
        <f t="shared" si="128"/>
        <v>0</v>
      </c>
      <c r="Z1620" s="101">
        <f t="shared" si="129"/>
        <v>0</v>
      </c>
      <c r="AA1620" s="163" t="str">
        <f t="shared" si="125"/>
        <v/>
      </c>
      <c r="AB1620" s="190" t="str" cm="1">
        <f t="array" ref="AB1620">_xlfn.IFS(Z1620=0,"",Z1620&gt;2.9,0,Z1620&gt;2.4,0.25,Z1620&gt;1.9,0.5,Z1620&gt;1.5,0.75,Z1620&lt;1.6,1)</f>
        <v/>
      </c>
      <c r="AD1620" s="192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92">
        <f t="shared" si="127"/>
        <v>0</v>
      </c>
      <c r="U1621" s="91">
        <f t="shared" si="126"/>
        <v>0</v>
      </c>
      <c r="V1621" s="91">
        <f t="shared" si="126"/>
        <v>0</v>
      </c>
      <c r="W1621" s="91">
        <f t="shared" si="126"/>
        <v>0</v>
      </c>
      <c r="X1621" s="91" t="str" cm="1">
        <f t="array" ref="X1621">IFERROR(_xlfn.IFS(W1621="E",1,W1621="G/2",$I$3/2,W1621="G/5",$I$3/5,W1621="G/10",$I$3/10,W1621="i",$I$3),"")</f>
        <v/>
      </c>
      <c r="Y1621" s="189">
        <f t="shared" si="128"/>
        <v>0</v>
      </c>
      <c r="Z1621" s="101">
        <f t="shared" si="129"/>
        <v>0</v>
      </c>
      <c r="AA1621" s="163" t="str">
        <f t="shared" ref="AA1621:AA1684" si="130">IFERROR(X1621*1.5,"")</f>
        <v/>
      </c>
      <c r="AB1621" s="190" t="str" cm="1">
        <f t="array" ref="AB1621">_xlfn.IFS(Z1621=0,"",Z1621&gt;2.9,0,Z1621&gt;2.4,0.25,Z1621&gt;1.9,0.5,Z1621&gt;1.5,0.75,Z1621&lt;1.6,1)</f>
        <v/>
      </c>
      <c r="AD1621" s="192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92">
        <f t="shared" si="127"/>
        <v>0</v>
      </c>
      <c r="U1622" s="91">
        <f t="shared" si="126"/>
        <v>0</v>
      </c>
      <c r="V1622" s="91">
        <f t="shared" si="126"/>
        <v>0</v>
      </c>
      <c r="W1622" s="91">
        <f t="shared" si="126"/>
        <v>0</v>
      </c>
      <c r="X1622" s="91" t="str" cm="1">
        <f t="array" ref="X1622">IFERROR(_xlfn.IFS(W1622="E",1,W1622="G/2",$I$3/2,W1622="G/5",$I$3/5,W1622="G/10",$I$3/10,W1622="i",$I$3),"")</f>
        <v/>
      </c>
      <c r="Y1622" s="189">
        <f t="shared" si="128"/>
        <v>0</v>
      </c>
      <c r="Z1622" s="101">
        <f t="shared" si="129"/>
        <v>0</v>
      </c>
      <c r="AA1622" s="163" t="str">
        <f t="shared" si="130"/>
        <v/>
      </c>
      <c r="AB1622" s="190" t="str" cm="1">
        <f t="array" ref="AB1622">_xlfn.IFS(Z1622=0,"",Z1622&gt;2.9,0,Z1622&gt;2.4,0.25,Z1622&gt;1.9,0.5,Z1622&gt;1.5,0.75,Z1622&lt;1.6,1)</f>
        <v/>
      </c>
      <c r="AD1622" s="192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92">
        <f t="shared" si="127"/>
        <v>0</v>
      </c>
      <c r="U1623" s="91">
        <f t="shared" si="126"/>
        <v>0</v>
      </c>
      <c r="V1623" s="91">
        <f t="shared" si="126"/>
        <v>0</v>
      </c>
      <c r="W1623" s="91">
        <f t="shared" si="126"/>
        <v>0</v>
      </c>
      <c r="X1623" s="91" t="str" cm="1">
        <f t="array" ref="X1623">IFERROR(_xlfn.IFS(W1623="E",1,W1623="G/2",$I$3/2,W1623="G/5",$I$3/5,W1623="G/10",$I$3/10,W1623="i",$I$3),"")</f>
        <v/>
      </c>
      <c r="Y1623" s="189">
        <f t="shared" si="128"/>
        <v>0</v>
      </c>
      <c r="Z1623" s="101">
        <f t="shared" si="129"/>
        <v>0</v>
      </c>
      <c r="AA1623" s="163" t="str">
        <f t="shared" si="130"/>
        <v/>
      </c>
      <c r="AB1623" s="190" t="str" cm="1">
        <f t="array" ref="AB1623">_xlfn.IFS(Z1623=0,"",Z1623&gt;2.9,0,Z1623&gt;2.4,0.25,Z1623&gt;1.9,0.5,Z1623&gt;1.5,0.75,Z1623&lt;1.6,1)</f>
        <v/>
      </c>
      <c r="AD1623" s="192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92">
        <f t="shared" si="127"/>
        <v>0</v>
      </c>
      <c r="U1624" s="91">
        <f t="shared" si="126"/>
        <v>0</v>
      </c>
      <c r="V1624" s="91">
        <f t="shared" si="126"/>
        <v>0</v>
      </c>
      <c r="W1624" s="91">
        <f t="shared" si="126"/>
        <v>0</v>
      </c>
      <c r="X1624" s="91" t="str" cm="1">
        <f t="array" ref="X1624">IFERROR(_xlfn.IFS(W1624="E",1,W1624="G/2",$I$3/2,W1624="G/5",$I$3/5,W1624="G/10",$I$3/10,W1624="i",$I$3),"")</f>
        <v/>
      </c>
      <c r="Y1624" s="189">
        <f t="shared" si="128"/>
        <v>0</v>
      </c>
      <c r="Z1624" s="101">
        <f t="shared" si="129"/>
        <v>0</v>
      </c>
      <c r="AA1624" s="163" t="str">
        <f t="shared" si="130"/>
        <v/>
      </c>
      <c r="AB1624" s="190" t="str" cm="1">
        <f t="array" ref="AB1624">_xlfn.IFS(Z1624=0,"",Z1624&gt;2.9,0,Z1624&gt;2.4,0.25,Z1624&gt;1.9,0.5,Z1624&gt;1.5,0.75,Z1624&lt;1.6,1)</f>
        <v/>
      </c>
      <c r="AD1624" s="192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92">
        <f t="shared" si="127"/>
        <v>0</v>
      </c>
      <c r="U1625" s="91">
        <f t="shared" si="126"/>
        <v>0</v>
      </c>
      <c r="V1625" s="91">
        <f t="shared" si="126"/>
        <v>0</v>
      </c>
      <c r="W1625" s="91">
        <f t="shared" si="126"/>
        <v>0</v>
      </c>
      <c r="X1625" s="91" t="str" cm="1">
        <f t="array" ref="X1625">IFERROR(_xlfn.IFS(W1625="E",1,W1625="G/2",$I$3/2,W1625="G/5",$I$3/5,W1625="G/10",$I$3/10,W1625="i",$I$3),"")</f>
        <v/>
      </c>
      <c r="Y1625" s="189">
        <f t="shared" si="128"/>
        <v>0</v>
      </c>
      <c r="Z1625" s="101">
        <f t="shared" si="129"/>
        <v>0</v>
      </c>
      <c r="AA1625" s="163" t="str">
        <f t="shared" si="130"/>
        <v/>
      </c>
      <c r="AB1625" s="190" t="str" cm="1">
        <f t="array" ref="AB1625">_xlfn.IFS(Z1625=0,"",Z1625&gt;2.9,0,Z1625&gt;2.4,0.25,Z1625&gt;1.9,0.5,Z1625&gt;1.5,0.75,Z1625&lt;1.6,1)</f>
        <v/>
      </c>
      <c r="AD1625" s="192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92">
        <f t="shared" si="127"/>
        <v>0</v>
      </c>
      <c r="U1626" s="91">
        <f t="shared" si="126"/>
        <v>0</v>
      </c>
      <c r="V1626" s="91">
        <f t="shared" si="126"/>
        <v>0</v>
      </c>
      <c r="W1626" s="91">
        <f t="shared" si="126"/>
        <v>0</v>
      </c>
      <c r="X1626" s="91" t="str" cm="1">
        <f t="array" ref="X1626">IFERROR(_xlfn.IFS(W1626="E",1,W1626="G/2",$I$3/2,W1626="G/5",$I$3/5,W1626="G/10",$I$3/10,W1626="i",$I$3),"")</f>
        <v/>
      </c>
      <c r="Y1626" s="189">
        <f t="shared" si="128"/>
        <v>0</v>
      </c>
      <c r="Z1626" s="101">
        <f t="shared" si="129"/>
        <v>0</v>
      </c>
      <c r="AA1626" s="163" t="str">
        <f t="shared" si="130"/>
        <v/>
      </c>
      <c r="AB1626" s="190" t="str" cm="1">
        <f t="array" ref="AB1626">_xlfn.IFS(Z1626=0,"",Z1626&gt;2.9,0,Z1626&gt;2.4,0.25,Z1626&gt;1.9,0.5,Z1626&gt;1.5,0.75,Z1626&lt;1.6,1)</f>
        <v/>
      </c>
      <c r="AD1626" s="192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92">
        <f t="shared" si="127"/>
        <v>0</v>
      </c>
      <c r="U1627" s="91">
        <f t="shared" si="126"/>
        <v>0</v>
      </c>
      <c r="V1627" s="91">
        <f t="shared" si="126"/>
        <v>0</v>
      </c>
      <c r="W1627" s="91">
        <f t="shared" si="126"/>
        <v>0</v>
      </c>
      <c r="X1627" s="91" t="str" cm="1">
        <f t="array" ref="X1627">IFERROR(_xlfn.IFS(W1627="E",1,W1627="G/2",$I$3/2,W1627="G/5",$I$3/5,W1627="G/10",$I$3/10,W1627="i",$I$3),"")</f>
        <v/>
      </c>
      <c r="Y1627" s="189">
        <f t="shared" si="128"/>
        <v>0</v>
      </c>
      <c r="Z1627" s="101">
        <f t="shared" si="129"/>
        <v>0</v>
      </c>
      <c r="AA1627" s="163" t="str">
        <f t="shared" si="130"/>
        <v/>
      </c>
      <c r="AB1627" s="190" t="str" cm="1">
        <f t="array" ref="AB1627">_xlfn.IFS(Z1627=0,"",Z1627&gt;2.9,0,Z1627&gt;2.4,0.25,Z1627&gt;1.9,0.5,Z1627&gt;1.5,0.75,Z1627&lt;1.6,1)</f>
        <v/>
      </c>
      <c r="AD1627" s="192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92">
        <f t="shared" si="127"/>
        <v>0</v>
      </c>
      <c r="U1628" s="91">
        <f t="shared" si="126"/>
        <v>0</v>
      </c>
      <c r="V1628" s="91">
        <f t="shared" si="126"/>
        <v>0</v>
      </c>
      <c r="W1628" s="91">
        <f t="shared" si="126"/>
        <v>0</v>
      </c>
      <c r="X1628" s="91" t="str" cm="1">
        <f t="array" ref="X1628">IFERROR(_xlfn.IFS(W1628="E",1,W1628="G/2",$I$3/2,W1628="G/5",$I$3/5,W1628="G/10",$I$3/10,W1628="i",$I$3),"")</f>
        <v/>
      </c>
      <c r="Y1628" s="189">
        <f t="shared" si="128"/>
        <v>0</v>
      </c>
      <c r="Z1628" s="101">
        <f t="shared" si="129"/>
        <v>0</v>
      </c>
      <c r="AA1628" s="163" t="str">
        <f t="shared" si="130"/>
        <v/>
      </c>
      <c r="AB1628" s="190" t="str" cm="1">
        <f t="array" ref="AB1628">_xlfn.IFS(Z1628=0,"",Z1628&gt;2.9,0,Z1628&gt;2.4,0.25,Z1628&gt;1.9,0.5,Z1628&gt;1.5,0.75,Z1628&lt;1.6,1)</f>
        <v/>
      </c>
      <c r="AD1628" s="192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92">
        <f t="shared" si="127"/>
        <v>0</v>
      </c>
      <c r="U1629" s="91">
        <f t="shared" si="126"/>
        <v>0</v>
      </c>
      <c r="V1629" s="91">
        <f t="shared" si="126"/>
        <v>0</v>
      </c>
      <c r="W1629" s="91">
        <f t="shared" si="126"/>
        <v>0</v>
      </c>
      <c r="X1629" s="91" t="str" cm="1">
        <f t="array" ref="X1629">IFERROR(_xlfn.IFS(W1629="E",1,W1629="G/2",$I$3/2,W1629="G/5",$I$3/5,W1629="G/10",$I$3/10,W1629="i",$I$3),"")</f>
        <v/>
      </c>
      <c r="Y1629" s="189">
        <f t="shared" si="128"/>
        <v>0</v>
      </c>
      <c r="Z1629" s="101">
        <f t="shared" si="129"/>
        <v>0</v>
      </c>
      <c r="AA1629" s="163" t="str">
        <f t="shared" si="130"/>
        <v/>
      </c>
      <c r="AB1629" s="190" t="str" cm="1">
        <f t="array" ref="AB1629">_xlfn.IFS(Z1629=0,"",Z1629&gt;2.9,0,Z1629&gt;2.4,0.25,Z1629&gt;1.9,0.5,Z1629&gt;1.5,0.75,Z1629&lt;1.6,1)</f>
        <v/>
      </c>
      <c r="AD1629" s="192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92">
        <f t="shared" si="127"/>
        <v>0</v>
      </c>
      <c r="U1630" s="91">
        <f t="shared" si="126"/>
        <v>0</v>
      </c>
      <c r="V1630" s="91">
        <f t="shared" si="126"/>
        <v>0</v>
      </c>
      <c r="W1630" s="91">
        <f t="shared" si="126"/>
        <v>0</v>
      </c>
      <c r="X1630" s="91" t="str" cm="1">
        <f t="array" ref="X1630">IFERROR(_xlfn.IFS(W1630="E",1,W1630="G/2",$I$3/2,W1630="G/5",$I$3/5,W1630="G/10",$I$3/10,W1630="i",$I$3),"")</f>
        <v/>
      </c>
      <c r="Y1630" s="189">
        <f t="shared" si="128"/>
        <v>0</v>
      </c>
      <c r="Z1630" s="101">
        <f t="shared" si="129"/>
        <v>0</v>
      </c>
      <c r="AA1630" s="163" t="str">
        <f t="shared" si="130"/>
        <v/>
      </c>
      <c r="AB1630" s="190" t="str" cm="1">
        <f t="array" ref="AB1630">_xlfn.IFS(Z1630=0,"",Z1630&gt;2.9,0,Z1630&gt;2.4,0.25,Z1630&gt;1.9,0.5,Z1630&gt;1.5,0.75,Z1630&lt;1.6,1)</f>
        <v/>
      </c>
      <c r="AD1630" s="192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92">
        <f t="shared" si="127"/>
        <v>0</v>
      </c>
      <c r="U1631" s="91">
        <f t="shared" si="126"/>
        <v>0</v>
      </c>
      <c r="V1631" s="91">
        <f t="shared" si="126"/>
        <v>0</v>
      </c>
      <c r="W1631" s="91">
        <f t="shared" si="126"/>
        <v>0</v>
      </c>
      <c r="X1631" s="91" t="str" cm="1">
        <f t="array" ref="X1631">IFERROR(_xlfn.IFS(W1631="E",1,W1631="G/2",$I$3/2,W1631="G/5",$I$3/5,W1631="G/10",$I$3/10,W1631="i",$I$3),"")</f>
        <v/>
      </c>
      <c r="Y1631" s="189">
        <f t="shared" si="128"/>
        <v>0</v>
      </c>
      <c r="Z1631" s="101">
        <f t="shared" si="129"/>
        <v>0</v>
      </c>
      <c r="AA1631" s="163" t="str">
        <f t="shared" si="130"/>
        <v/>
      </c>
      <c r="AB1631" s="190" t="str" cm="1">
        <f t="array" ref="AB1631">_xlfn.IFS(Z1631=0,"",Z1631&gt;2.9,0,Z1631&gt;2.4,0.25,Z1631&gt;1.9,0.5,Z1631&gt;1.5,0.75,Z1631&lt;1.6,1)</f>
        <v/>
      </c>
      <c r="AD1631" s="192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92">
        <f t="shared" si="127"/>
        <v>0</v>
      </c>
      <c r="U1632" s="91">
        <f t="shared" si="126"/>
        <v>0</v>
      </c>
      <c r="V1632" s="91">
        <f t="shared" si="126"/>
        <v>0</v>
      </c>
      <c r="W1632" s="91">
        <f t="shared" si="126"/>
        <v>0</v>
      </c>
      <c r="X1632" s="91" t="str" cm="1">
        <f t="array" ref="X1632">IFERROR(_xlfn.IFS(W1632="E",1,W1632="G/2",$I$3/2,W1632="G/5",$I$3/5,W1632="G/10",$I$3/10,W1632="i",$I$3),"")</f>
        <v/>
      </c>
      <c r="Y1632" s="189">
        <f t="shared" si="128"/>
        <v>0</v>
      </c>
      <c r="Z1632" s="101">
        <f t="shared" si="129"/>
        <v>0</v>
      </c>
      <c r="AA1632" s="163" t="str">
        <f t="shared" si="130"/>
        <v/>
      </c>
      <c r="AB1632" s="190" t="str" cm="1">
        <f t="array" ref="AB1632">_xlfn.IFS(Z1632=0,"",Z1632&gt;2.9,0,Z1632&gt;2.4,0.25,Z1632&gt;1.9,0.5,Z1632&gt;1.5,0.75,Z1632&lt;1.6,1)</f>
        <v/>
      </c>
      <c r="AD1632" s="192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92">
        <f t="shared" si="127"/>
        <v>0</v>
      </c>
      <c r="U1633" s="91">
        <f t="shared" si="126"/>
        <v>0</v>
      </c>
      <c r="V1633" s="91">
        <f t="shared" si="126"/>
        <v>0</v>
      </c>
      <c r="W1633" s="91">
        <f t="shared" si="126"/>
        <v>0</v>
      </c>
      <c r="X1633" s="91" t="str" cm="1">
        <f t="array" ref="X1633">IFERROR(_xlfn.IFS(W1633="E",1,W1633="G/2",$I$3/2,W1633="G/5",$I$3/5,W1633="G/10",$I$3/10,W1633="i",$I$3),"")</f>
        <v/>
      </c>
      <c r="Y1633" s="189">
        <f t="shared" si="128"/>
        <v>0</v>
      </c>
      <c r="Z1633" s="101">
        <f t="shared" si="129"/>
        <v>0</v>
      </c>
      <c r="AA1633" s="163" t="str">
        <f t="shared" si="130"/>
        <v/>
      </c>
      <c r="AB1633" s="190" t="str" cm="1">
        <f t="array" ref="AB1633">_xlfn.IFS(Z1633=0,"",Z1633&gt;2.9,0,Z1633&gt;2.4,0.25,Z1633&gt;1.9,0.5,Z1633&gt;1.5,0.75,Z1633&lt;1.6,1)</f>
        <v/>
      </c>
      <c r="AD1633" s="192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92">
        <f t="shared" si="127"/>
        <v>0</v>
      </c>
      <c r="U1634" s="91">
        <f t="shared" si="126"/>
        <v>0</v>
      </c>
      <c r="V1634" s="91">
        <f t="shared" si="126"/>
        <v>0</v>
      </c>
      <c r="W1634" s="91">
        <f t="shared" si="126"/>
        <v>0</v>
      </c>
      <c r="X1634" s="91" t="str" cm="1">
        <f t="array" ref="X1634">IFERROR(_xlfn.IFS(W1634="E",1,W1634="G/2",$I$3/2,W1634="G/5",$I$3/5,W1634="G/10",$I$3/10,W1634="i",$I$3),"")</f>
        <v/>
      </c>
      <c r="Y1634" s="189">
        <f t="shared" si="128"/>
        <v>0</v>
      </c>
      <c r="Z1634" s="101">
        <f t="shared" si="129"/>
        <v>0</v>
      </c>
      <c r="AA1634" s="163" t="str">
        <f t="shared" si="130"/>
        <v/>
      </c>
      <c r="AB1634" s="190" t="str" cm="1">
        <f t="array" ref="AB1634">_xlfn.IFS(Z1634=0,"",Z1634&gt;2.9,0,Z1634&gt;2.4,0.25,Z1634&gt;1.9,0.5,Z1634&gt;1.5,0.75,Z1634&lt;1.6,1)</f>
        <v/>
      </c>
      <c r="AD1634" s="192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92">
        <f t="shared" si="127"/>
        <v>0</v>
      </c>
      <c r="U1635" s="91">
        <f t="shared" si="126"/>
        <v>0</v>
      </c>
      <c r="V1635" s="91">
        <f t="shared" si="126"/>
        <v>0</v>
      </c>
      <c r="W1635" s="91">
        <f t="shared" si="126"/>
        <v>0</v>
      </c>
      <c r="X1635" s="91" t="str" cm="1">
        <f t="array" ref="X1635">IFERROR(_xlfn.IFS(W1635="E",1,W1635="G/2",$I$3/2,W1635="G/5",$I$3/5,W1635="G/10",$I$3/10,W1635="i",$I$3),"")</f>
        <v/>
      </c>
      <c r="Y1635" s="189">
        <f t="shared" si="128"/>
        <v>0</v>
      </c>
      <c r="Z1635" s="101">
        <f t="shared" si="129"/>
        <v>0</v>
      </c>
      <c r="AA1635" s="163" t="str">
        <f t="shared" si="130"/>
        <v/>
      </c>
      <c r="AB1635" s="190" t="str" cm="1">
        <f t="array" ref="AB1635">_xlfn.IFS(Z1635=0,"",Z1635&gt;2.9,0,Z1635&gt;2.4,0.25,Z1635&gt;1.9,0.5,Z1635&gt;1.5,0.75,Z1635&lt;1.6,1)</f>
        <v/>
      </c>
      <c r="AD1635" s="192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92">
        <f t="shared" si="127"/>
        <v>0</v>
      </c>
      <c r="U1636" s="91">
        <f t="shared" si="126"/>
        <v>0</v>
      </c>
      <c r="V1636" s="91">
        <f t="shared" si="126"/>
        <v>0</v>
      </c>
      <c r="W1636" s="91">
        <f t="shared" si="126"/>
        <v>0</v>
      </c>
      <c r="X1636" s="91" t="str" cm="1">
        <f t="array" ref="X1636">IFERROR(_xlfn.IFS(W1636="E",1,W1636="G/2",$I$3/2,W1636="G/5",$I$3/5,W1636="G/10",$I$3/10,W1636="i",$I$3),"")</f>
        <v/>
      </c>
      <c r="Y1636" s="189">
        <f t="shared" si="128"/>
        <v>0</v>
      </c>
      <c r="Z1636" s="101">
        <f t="shared" si="129"/>
        <v>0</v>
      </c>
      <c r="AA1636" s="163" t="str">
        <f t="shared" si="130"/>
        <v/>
      </c>
      <c r="AB1636" s="190" t="str" cm="1">
        <f t="array" ref="AB1636">_xlfn.IFS(Z1636=0,"",Z1636&gt;2.9,0,Z1636&gt;2.4,0.25,Z1636&gt;1.9,0.5,Z1636&gt;1.5,0.75,Z1636&lt;1.6,1)</f>
        <v/>
      </c>
      <c r="AD1636" s="192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92">
        <f t="shared" si="127"/>
        <v>0</v>
      </c>
      <c r="U1637" s="91">
        <f t="shared" ref="U1637:W1700" si="131">IFERROR(A1637,"")</f>
        <v>0</v>
      </c>
      <c r="V1637" s="91">
        <f t="shared" si="131"/>
        <v>0</v>
      </c>
      <c r="W1637" s="91">
        <f t="shared" si="131"/>
        <v>0</v>
      </c>
      <c r="X1637" s="91" t="str" cm="1">
        <f t="array" ref="X1637">IFERROR(_xlfn.IFS(W1637="E",1,W1637="G/2",$I$3/2,W1637="G/5",$I$3/5,W1637="G/10",$I$3/10,W1637="i",$I$3),"")</f>
        <v/>
      </c>
      <c r="Y1637" s="189">
        <f t="shared" si="128"/>
        <v>0</v>
      </c>
      <c r="Z1637" s="101">
        <f t="shared" si="129"/>
        <v>0</v>
      </c>
      <c r="AA1637" s="163" t="str">
        <f t="shared" si="130"/>
        <v/>
      </c>
      <c r="AB1637" s="190" t="str" cm="1">
        <f t="array" ref="AB1637">_xlfn.IFS(Z1637=0,"",Z1637&gt;2.9,0,Z1637&gt;2.4,0.25,Z1637&gt;1.9,0.5,Z1637&gt;1.5,0.75,Z1637&lt;1.6,1)</f>
        <v/>
      </c>
      <c r="AD1637" s="192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92">
        <f t="shared" si="127"/>
        <v>0</v>
      </c>
      <c r="U1638" s="91">
        <f t="shared" si="131"/>
        <v>0</v>
      </c>
      <c r="V1638" s="91">
        <f t="shared" si="131"/>
        <v>0</v>
      </c>
      <c r="W1638" s="91">
        <f t="shared" si="131"/>
        <v>0</v>
      </c>
      <c r="X1638" s="91" t="str" cm="1">
        <f t="array" ref="X1638">IFERROR(_xlfn.IFS(W1638="E",1,W1638="G/2",$I$3/2,W1638="G/5",$I$3/5,W1638="G/10",$I$3/10,W1638="i",$I$3),"")</f>
        <v/>
      </c>
      <c r="Y1638" s="189">
        <f t="shared" si="128"/>
        <v>0</v>
      </c>
      <c r="Z1638" s="101">
        <f t="shared" si="129"/>
        <v>0</v>
      </c>
      <c r="AA1638" s="163" t="str">
        <f t="shared" si="130"/>
        <v/>
      </c>
      <c r="AB1638" s="190" t="str" cm="1">
        <f t="array" ref="AB1638">_xlfn.IFS(Z1638=0,"",Z1638&gt;2.9,0,Z1638&gt;2.4,0.25,Z1638&gt;1.9,0.5,Z1638&gt;1.5,0.75,Z1638&lt;1.6,1)</f>
        <v/>
      </c>
      <c r="AD1638" s="192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92">
        <f t="shared" si="127"/>
        <v>0</v>
      </c>
      <c r="U1639" s="91">
        <f t="shared" si="131"/>
        <v>0</v>
      </c>
      <c r="V1639" s="91">
        <f t="shared" si="131"/>
        <v>0</v>
      </c>
      <c r="W1639" s="91">
        <f t="shared" si="131"/>
        <v>0</v>
      </c>
      <c r="X1639" s="91" t="str" cm="1">
        <f t="array" ref="X1639">IFERROR(_xlfn.IFS(W1639="E",1,W1639="G/2",$I$3/2,W1639="G/5",$I$3/5,W1639="G/10",$I$3/10,W1639="i",$I$3),"")</f>
        <v/>
      </c>
      <c r="Y1639" s="189">
        <f t="shared" si="128"/>
        <v>0</v>
      </c>
      <c r="Z1639" s="101">
        <f t="shared" si="129"/>
        <v>0</v>
      </c>
      <c r="AA1639" s="163" t="str">
        <f t="shared" si="130"/>
        <v/>
      </c>
      <c r="AB1639" s="190" t="str" cm="1">
        <f t="array" ref="AB1639">_xlfn.IFS(Z1639=0,"",Z1639&gt;2.9,0,Z1639&gt;2.4,0.25,Z1639&gt;1.9,0.5,Z1639&gt;1.5,0.75,Z1639&lt;1.6,1)</f>
        <v/>
      </c>
      <c r="AD1639" s="192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92">
        <f t="shared" si="127"/>
        <v>0</v>
      </c>
      <c r="U1640" s="91">
        <f t="shared" si="131"/>
        <v>0</v>
      </c>
      <c r="V1640" s="91">
        <f t="shared" si="131"/>
        <v>0</v>
      </c>
      <c r="W1640" s="91">
        <f t="shared" si="131"/>
        <v>0</v>
      </c>
      <c r="X1640" s="91" t="str" cm="1">
        <f t="array" ref="X1640">IFERROR(_xlfn.IFS(W1640="E",1,W1640="G/2",$I$3/2,W1640="G/5",$I$3/5,W1640="G/10",$I$3/10,W1640="i",$I$3),"")</f>
        <v/>
      </c>
      <c r="Y1640" s="189">
        <f t="shared" si="128"/>
        <v>0</v>
      </c>
      <c r="Z1640" s="101">
        <f t="shared" si="129"/>
        <v>0</v>
      </c>
      <c r="AA1640" s="163" t="str">
        <f t="shared" si="130"/>
        <v/>
      </c>
      <c r="AB1640" s="190" t="str" cm="1">
        <f t="array" ref="AB1640">_xlfn.IFS(Z1640=0,"",Z1640&gt;2.9,0,Z1640&gt;2.4,0.25,Z1640&gt;1.9,0.5,Z1640&gt;1.5,0.75,Z1640&lt;1.6,1)</f>
        <v/>
      </c>
      <c r="AD1640" s="192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92">
        <f t="shared" si="127"/>
        <v>0</v>
      </c>
      <c r="U1641" s="91">
        <f t="shared" si="131"/>
        <v>0</v>
      </c>
      <c r="V1641" s="91">
        <f t="shared" si="131"/>
        <v>0</v>
      </c>
      <c r="W1641" s="91">
        <f t="shared" si="131"/>
        <v>0</v>
      </c>
      <c r="X1641" s="91" t="str" cm="1">
        <f t="array" ref="X1641">IFERROR(_xlfn.IFS(W1641="E",1,W1641="G/2",$I$3/2,W1641="G/5",$I$3/5,W1641="G/10",$I$3/10,W1641="i",$I$3),"")</f>
        <v/>
      </c>
      <c r="Y1641" s="189">
        <f t="shared" si="128"/>
        <v>0</v>
      </c>
      <c r="Z1641" s="101">
        <f t="shared" si="129"/>
        <v>0</v>
      </c>
      <c r="AA1641" s="163" t="str">
        <f t="shared" si="130"/>
        <v/>
      </c>
      <c r="AB1641" s="190" t="str" cm="1">
        <f t="array" ref="AB1641">_xlfn.IFS(Z1641=0,"",Z1641&gt;2.9,0,Z1641&gt;2.4,0.25,Z1641&gt;1.9,0.5,Z1641&gt;1.5,0.75,Z1641&lt;1.6,1)</f>
        <v/>
      </c>
      <c r="AD1641" s="192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92">
        <f t="shared" si="127"/>
        <v>0</v>
      </c>
      <c r="U1642" s="91">
        <f t="shared" si="131"/>
        <v>0</v>
      </c>
      <c r="V1642" s="91">
        <f t="shared" si="131"/>
        <v>0</v>
      </c>
      <c r="W1642" s="91">
        <f t="shared" si="131"/>
        <v>0</v>
      </c>
      <c r="X1642" s="91" t="str" cm="1">
        <f t="array" ref="X1642">IFERROR(_xlfn.IFS(W1642="E",1,W1642="G/2",$I$3/2,W1642="G/5",$I$3/5,W1642="G/10",$I$3/10,W1642="i",$I$3),"")</f>
        <v/>
      </c>
      <c r="Y1642" s="189">
        <f t="shared" si="128"/>
        <v>0</v>
      </c>
      <c r="Z1642" s="101">
        <f t="shared" si="129"/>
        <v>0</v>
      </c>
      <c r="AA1642" s="163" t="str">
        <f t="shared" si="130"/>
        <v/>
      </c>
      <c r="AB1642" s="190" t="str" cm="1">
        <f t="array" ref="AB1642">_xlfn.IFS(Z1642=0,"",Z1642&gt;2.9,0,Z1642&gt;2.4,0.25,Z1642&gt;1.9,0.5,Z1642&gt;1.5,0.75,Z1642&lt;1.6,1)</f>
        <v/>
      </c>
      <c r="AD1642" s="192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92">
        <f t="shared" si="127"/>
        <v>0</v>
      </c>
      <c r="U1643" s="91">
        <f t="shared" si="131"/>
        <v>0</v>
      </c>
      <c r="V1643" s="91">
        <f t="shared" si="131"/>
        <v>0</v>
      </c>
      <c r="W1643" s="91">
        <f t="shared" si="131"/>
        <v>0</v>
      </c>
      <c r="X1643" s="91" t="str" cm="1">
        <f t="array" ref="X1643">IFERROR(_xlfn.IFS(W1643="E",1,W1643="G/2",$I$3/2,W1643="G/5",$I$3/5,W1643="G/10",$I$3/10,W1643="i",$I$3),"")</f>
        <v/>
      </c>
      <c r="Y1643" s="189">
        <f t="shared" si="128"/>
        <v>0</v>
      </c>
      <c r="Z1643" s="101">
        <f t="shared" si="129"/>
        <v>0</v>
      </c>
      <c r="AA1643" s="163" t="str">
        <f t="shared" si="130"/>
        <v/>
      </c>
      <c r="AB1643" s="190" t="str" cm="1">
        <f t="array" ref="AB1643">_xlfn.IFS(Z1643=0,"",Z1643&gt;2.9,0,Z1643&gt;2.4,0.25,Z1643&gt;1.9,0.5,Z1643&gt;1.5,0.75,Z1643&lt;1.6,1)</f>
        <v/>
      </c>
      <c r="AD1643" s="192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92">
        <f t="shared" si="127"/>
        <v>0</v>
      </c>
      <c r="U1644" s="91">
        <f t="shared" si="131"/>
        <v>0</v>
      </c>
      <c r="V1644" s="91">
        <f t="shared" si="131"/>
        <v>0</v>
      </c>
      <c r="W1644" s="91">
        <f t="shared" si="131"/>
        <v>0</v>
      </c>
      <c r="X1644" s="91" t="str" cm="1">
        <f t="array" ref="X1644">IFERROR(_xlfn.IFS(W1644="E",1,W1644="G/2",$I$3/2,W1644="G/5",$I$3/5,W1644="G/10",$I$3/10,W1644="i",$I$3),"")</f>
        <v/>
      </c>
      <c r="Y1644" s="189">
        <f t="shared" si="128"/>
        <v>0</v>
      </c>
      <c r="Z1644" s="101">
        <f t="shared" si="129"/>
        <v>0</v>
      </c>
      <c r="AA1644" s="163" t="str">
        <f t="shared" si="130"/>
        <v/>
      </c>
      <c r="AB1644" s="190" t="str" cm="1">
        <f t="array" ref="AB1644">_xlfn.IFS(Z1644=0,"",Z1644&gt;2.9,0,Z1644&gt;2.4,0.25,Z1644&gt;1.9,0.5,Z1644&gt;1.5,0.75,Z1644&lt;1.6,1)</f>
        <v/>
      </c>
      <c r="AD1644" s="192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92">
        <f t="shared" si="127"/>
        <v>0</v>
      </c>
      <c r="U1645" s="91">
        <f t="shared" si="131"/>
        <v>0</v>
      </c>
      <c r="V1645" s="91">
        <f t="shared" si="131"/>
        <v>0</v>
      </c>
      <c r="W1645" s="91">
        <f t="shared" si="131"/>
        <v>0</v>
      </c>
      <c r="X1645" s="91" t="str" cm="1">
        <f t="array" ref="X1645">IFERROR(_xlfn.IFS(W1645="E",1,W1645="G/2",$I$3/2,W1645="G/5",$I$3/5,W1645="G/10",$I$3/10,W1645="i",$I$3),"")</f>
        <v/>
      </c>
      <c r="Y1645" s="189">
        <f t="shared" si="128"/>
        <v>0</v>
      </c>
      <c r="Z1645" s="101">
        <f t="shared" si="129"/>
        <v>0</v>
      </c>
      <c r="AA1645" s="163" t="str">
        <f t="shared" si="130"/>
        <v/>
      </c>
      <c r="AB1645" s="190" t="str" cm="1">
        <f t="array" ref="AB1645">_xlfn.IFS(Z1645=0,"",Z1645&gt;2.9,0,Z1645&gt;2.4,0.25,Z1645&gt;1.9,0.5,Z1645&gt;1.5,0.75,Z1645&lt;1.6,1)</f>
        <v/>
      </c>
      <c r="AD1645" s="192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92">
        <f t="shared" si="127"/>
        <v>0</v>
      </c>
      <c r="U1646" s="91">
        <f t="shared" si="131"/>
        <v>0</v>
      </c>
      <c r="V1646" s="91">
        <f t="shared" si="131"/>
        <v>0</v>
      </c>
      <c r="W1646" s="91">
        <f t="shared" si="131"/>
        <v>0</v>
      </c>
      <c r="X1646" s="91" t="str" cm="1">
        <f t="array" ref="X1646">IFERROR(_xlfn.IFS(W1646="E",1,W1646="G/2",$I$3/2,W1646="G/5",$I$3/5,W1646="G/10",$I$3/10,W1646="i",$I$3),"")</f>
        <v/>
      </c>
      <c r="Y1646" s="189">
        <f t="shared" si="128"/>
        <v>0</v>
      </c>
      <c r="Z1646" s="101">
        <f t="shared" si="129"/>
        <v>0</v>
      </c>
      <c r="AA1646" s="163" t="str">
        <f t="shared" si="130"/>
        <v/>
      </c>
      <c r="AB1646" s="190" t="str" cm="1">
        <f t="array" ref="AB1646">_xlfn.IFS(Z1646=0,"",Z1646&gt;2.9,0,Z1646&gt;2.4,0.25,Z1646&gt;1.9,0.5,Z1646&gt;1.5,0.75,Z1646&lt;1.6,1)</f>
        <v/>
      </c>
      <c r="AD1646" s="192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92">
        <f t="shared" si="127"/>
        <v>0</v>
      </c>
      <c r="U1647" s="91">
        <f t="shared" si="131"/>
        <v>0</v>
      </c>
      <c r="V1647" s="91">
        <f t="shared" si="131"/>
        <v>0</v>
      </c>
      <c r="W1647" s="91">
        <f t="shared" si="131"/>
        <v>0</v>
      </c>
      <c r="X1647" s="91" t="str" cm="1">
        <f t="array" ref="X1647">IFERROR(_xlfn.IFS(W1647="E",1,W1647="G/2",$I$3/2,W1647="G/5",$I$3/5,W1647="G/10",$I$3/10,W1647="i",$I$3),"")</f>
        <v/>
      </c>
      <c r="Y1647" s="189">
        <f t="shared" si="128"/>
        <v>0</v>
      </c>
      <c r="Z1647" s="101">
        <f t="shared" si="129"/>
        <v>0</v>
      </c>
      <c r="AA1647" s="163" t="str">
        <f t="shared" si="130"/>
        <v/>
      </c>
      <c r="AB1647" s="190" t="str" cm="1">
        <f t="array" ref="AB1647">_xlfn.IFS(Z1647=0,"",Z1647&gt;2.9,0,Z1647&gt;2.4,0.25,Z1647&gt;1.9,0.5,Z1647&gt;1.5,0.75,Z1647&lt;1.6,1)</f>
        <v/>
      </c>
      <c r="AD1647" s="192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92">
        <f t="shared" si="127"/>
        <v>0</v>
      </c>
      <c r="U1648" s="91">
        <f t="shared" si="131"/>
        <v>0</v>
      </c>
      <c r="V1648" s="91">
        <f t="shared" si="131"/>
        <v>0</v>
      </c>
      <c r="W1648" s="91">
        <f t="shared" si="131"/>
        <v>0</v>
      </c>
      <c r="X1648" s="91" t="str" cm="1">
        <f t="array" ref="X1648">IFERROR(_xlfn.IFS(W1648="E",1,W1648="G/2",$I$3/2,W1648="G/5",$I$3/5,W1648="G/10",$I$3/10,W1648="i",$I$3),"")</f>
        <v/>
      </c>
      <c r="Y1648" s="189">
        <f t="shared" si="128"/>
        <v>0</v>
      </c>
      <c r="Z1648" s="101">
        <f t="shared" si="129"/>
        <v>0</v>
      </c>
      <c r="AA1648" s="163" t="str">
        <f t="shared" si="130"/>
        <v/>
      </c>
      <c r="AB1648" s="190" t="str" cm="1">
        <f t="array" ref="AB1648">_xlfn.IFS(Z1648=0,"",Z1648&gt;2.9,0,Z1648&gt;2.4,0.25,Z1648&gt;1.9,0.5,Z1648&gt;1.5,0.75,Z1648&lt;1.6,1)</f>
        <v/>
      </c>
      <c r="AD1648" s="192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92">
        <f t="shared" si="127"/>
        <v>0</v>
      </c>
      <c r="U1649" s="91">
        <f t="shared" si="131"/>
        <v>0</v>
      </c>
      <c r="V1649" s="91">
        <f t="shared" si="131"/>
        <v>0</v>
      </c>
      <c r="W1649" s="91">
        <f t="shared" si="131"/>
        <v>0</v>
      </c>
      <c r="X1649" s="91" t="str" cm="1">
        <f t="array" ref="X1649">IFERROR(_xlfn.IFS(W1649="E",1,W1649="G/2",$I$3/2,W1649="G/5",$I$3/5,W1649="G/10",$I$3/10,W1649="i",$I$3),"")</f>
        <v/>
      </c>
      <c r="Y1649" s="189">
        <f t="shared" si="128"/>
        <v>0</v>
      </c>
      <c r="Z1649" s="101">
        <f t="shared" si="129"/>
        <v>0</v>
      </c>
      <c r="AA1649" s="163" t="str">
        <f t="shared" si="130"/>
        <v/>
      </c>
      <c r="AB1649" s="190" t="str" cm="1">
        <f t="array" ref="AB1649">_xlfn.IFS(Z1649=0,"",Z1649&gt;2.9,0,Z1649&gt;2.4,0.25,Z1649&gt;1.9,0.5,Z1649&gt;1.5,0.75,Z1649&lt;1.6,1)</f>
        <v/>
      </c>
      <c r="AD1649" s="192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92">
        <f t="shared" si="127"/>
        <v>0</v>
      </c>
      <c r="U1650" s="91">
        <f t="shared" si="131"/>
        <v>0</v>
      </c>
      <c r="V1650" s="91">
        <f t="shared" si="131"/>
        <v>0</v>
      </c>
      <c r="W1650" s="91">
        <f t="shared" si="131"/>
        <v>0</v>
      </c>
      <c r="X1650" s="91" t="str" cm="1">
        <f t="array" ref="X1650">IFERROR(_xlfn.IFS(W1650="E",1,W1650="G/2",$I$3/2,W1650="G/5",$I$3/5,W1650="G/10",$I$3/10,W1650="i",$I$3),"")</f>
        <v/>
      </c>
      <c r="Y1650" s="189">
        <f t="shared" si="128"/>
        <v>0</v>
      </c>
      <c r="Z1650" s="101">
        <f t="shared" si="129"/>
        <v>0</v>
      </c>
      <c r="AA1650" s="163" t="str">
        <f t="shared" si="130"/>
        <v/>
      </c>
      <c r="AB1650" s="190" t="str" cm="1">
        <f t="array" ref="AB1650">_xlfn.IFS(Z1650=0,"",Z1650&gt;2.9,0,Z1650&gt;2.4,0.25,Z1650&gt;1.9,0.5,Z1650&gt;1.5,0.75,Z1650&lt;1.6,1)</f>
        <v/>
      </c>
      <c r="AD1650" s="192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92">
        <f t="shared" si="127"/>
        <v>0</v>
      </c>
      <c r="U1651" s="91">
        <f t="shared" si="131"/>
        <v>0</v>
      </c>
      <c r="V1651" s="91">
        <f t="shared" si="131"/>
        <v>0</v>
      </c>
      <c r="W1651" s="91">
        <f t="shared" si="131"/>
        <v>0</v>
      </c>
      <c r="X1651" s="91" t="str" cm="1">
        <f t="array" ref="X1651">IFERROR(_xlfn.IFS(W1651="E",1,W1651="G/2",$I$3/2,W1651="G/5",$I$3/5,W1651="G/10",$I$3/10,W1651="i",$I$3),"")</f>
        <v/>
      </c>
      <c r="Y1651" s="189">
        <f t="shared" si="128"/>
        <v>0</v>
      </c>
      <c r="Z1651" s="101">
        <f t="shared" si="129"/>
        <v>0</v>
      </c>
      <c r="AA1651" s="163" t="str">
        <f t="shared" si="130"/>
        <v/>
      </c>
      <c r="AB1651" s="190" t="str" cm="1">
        <f t="array" ref="AB1651">_xlfn.IFS(Z1651=0,"",Z1651&gt;2.9,0,Z1651&gt;2.4,0.25,Z1651&gt;1.9,0.5,Z1651&gt;1.5,0.75,Z1651&lt;1.6,1)</f>
        <v/>
      </c>
      <c r="AD1651" s="192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92">
        <f t="shared" si="127"/>
        <v>0</v>
      </c>
      <c r="U1652" s="91">
        <f t="shared" si="131"/>
        <v>0</v>
      </c>
      <c r="V1652" s="91">
        <f t="shared" si="131"/>
        <v>0</v>
      </c>
      <c r="W1652" s="91">
        <f t="shared" si="131"/>
        <v>0</v>
      </c>
      <c r="X1652" s="91" t="str" cm="1">
        <f t="array" ref="X1652">IFERROR(_xlfn.IFS(W1652="E",1,W1652="G/2",$I$3/2,W1652="G/5",$I$3/5,W1652="G/10",$I$3/10,W1652="i",$I$3),"")</f>
        <v/>
      </c>
      <c r="Y1652" s="189">
        <f t="shared" si="128"/>
        <v>0</v>
      </c>
      <c r="Z1652" s="101">
        <f t="shared" si="129"/>
        <v>0</v>
      </c>
      <c r="AA1652" s="163" t="str">
        <f t="shared" si="130"/>
        <v/>
      </c>
      <c r="AB1652" s="190" t="str" cm="1">
        <f t="array" ref="AB1652">_xlfn.IFS(Z1652=0,"",Z1652&gt;2.9,0,Z1652&gt;2.4,0.25,Z1652&gt;1.9,0.5,Z1652&gt;1.5,0.75,Z1652&lt;1.6,1)</f>
        <v/>
      </c>
      <c r="AD1652" s="192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92">
        <f t="shared" si="127"/>
        <v>0</v>
      </c>
      <c r="U1653" s="91">
        <f t="shared" si="131"/>
        <v>0</v>
      </c>
      <c r="V1653" s="91">
        <f t="shared" si="131"/>
        <v>0</v>
      </c>
      <c r="W1653" s="91">
        <f t="shared" si="131"/>
        <v>0</v>
      </c>
      <c r="X1653" s="91" t="str" cm="1">
        <f t="array" ref="X1653">IFERROR(_xlfn.IFS(W1653="E",1,W1653="G/2",$I$3/2,W1653="G/5",$I$3/5,W1653="G/10",$I$3/10,W1653="i",$I$3),"")</f>
        <v/>
      </c>
      <c r="Y1653" s="189">
        <f t="shared" si="128"/>
        <v>0</v>
      </c>
      <c r="Z1653" s="101">
        <f t="shared" si="129"/>
        <v>0</v>
      </c>
      <c r="AA1653" s="163" t="str">
        <f t="shared" si="130"/>
        <v/>
      </c>
      <c r="AB1653" s="190" t="str" cm="1">
        <f t="array" ref="AB1653">_xlfn.IFS(Z1653=0,"",Z1653&gt;2.9,0,Z1653&gt;2.4,0.25,Z1653&gt;1.9,0.5,Z1653&gt;1.5,0.75,Z1653&lt;1.6,1)</f>
        <v/>
      </c>
      <c r="AD1653" s="192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92">
        <f t="shared" si="127"/>
        <v>0</v>
      </c>
      <c r="U1654" s="91">
        <f t="shared" si="131"/>
        <v>0</v>
      </c>
      <c r="V1654" s="91">
        <f t="shared" si="131"/>
        <v>0</v>
      </c>
      <c r="W1654" s="91">
        <f t="shared" si="131"/>
        <v>0</v>
      </c>
      <c r="X1654" s="91" t="str" cm="1">
        <f t="array" ref="X1654">IFERROR(_xlfn.IFS(W1654="E",1,W1654="G/2",$I$3/2,W1654="G/5",$I$3/5,W1654="G/10",$I$3/10,W1654="i",$I$3),"")</f>
        <v/>
      </c>
      <c r="Y1654" s="189">
        <f t="shared" si="128"/>
        <v>0</v>
      </c>
      <c r="Z1654" s="101">
        <f t="shared" si="129"/>
        <v>0</v>
      </c>
      <c r="AA1654" s="163" t="str">
        <f t="shared" si="130"/>
        <v/>
      </c>
      <c r="AB1654" s="190" t="str" cm="1">
        <f t="array" ref="AB1654">_xlfn.IFS(Z1654=0,"",Z1654&gt;2.9,0,Z1654&gt;2.4,0.25,Z1654&gt;1.9,0.5,Z1654&gt;1.5,0.75,Z1654&lt;1.6,1)</f>
        <v/>
      </c>
      <c r="AD1654" s="192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92">
        <f t="shared" si="127"/>
        <v>0</v>
      </c>
      <c r="U1655" s="91">
        <f t="shared" si="131"/>
        <v>0</v>
      </c>
      <c r="V1655" s="91">
        <f t="shared" si="131"/>
        <v>0</v>
      </c>
      <c r="W1655" s="91">
        <f t="shared" si="131"/>
        <v>0</v>
      </c>
      <c r="X1655" s="91" t="str" cm="1">
        <f t="array" ref="X1655">IFERROR(_xlfn.IFS(W1655="E",1,W1655="G/2",$I$3/2,W1655="G/5",$I$3/5,W1655="G/10",$I$3/10,W1655="i",$I$3),"")</f>
        <v/>
      </c>
      <c r="Y1655" s="189">
        <f t="shared" si="128"/>
        <v>0</v>
      </c>
      <c r="Z1655" s="101">
        <f t="shared" si="129"/>
        <v>0</v>
      </c>
      <c r="AA1655" s="163" t="str">
        <f t="shared" si="130"/>
        <v/>
      </c>
      <c r="AB1655" s="190" t="str" cm="1">
        <f t="array" ref="AB1655">_xlfn.IFS(Z1655=0,"",Z1655&gt;2.9,0,Z1655&gt;2.4,0.25,Z1655&gt;1.9,0.5,Z1655&gt;1.5,0.75,Z1655&lt;1.6,1)</f>
        <v/>
      </c>
      <c r="AD1655" s="192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92">
        <f t="shared" si="127"/>
        <v>0</v>
      </c>
      <c r="U1656" s="91">
        <f t="shared" si="131"/>
        <v>0</v>
      </c>
      <c r="V1656" s="91">
        <f t="shared" si="131"/>
        <v>0</v>
      </c>
      <c r="W1656" s="91">
        <f t="shared" si="131"/>
        <v>0</v>
      </c>
      <c r="X1656" s="91" t="str" cm="1">
        <f t="array" ref="X1656">IFERROR(_xlfn.IFS(W1656="E",1,W1656="G/2",$I$3/2,W1656="G/5",$I$3/5,W1656="G/10",$I$3/10,W1656="i",$I$3),"")</f>
        <v/>
      </c>
      <c r="Y1656" s="189">
        <f t="shared" si="128"/>
        <v>0</v>
      </c>
      <c r="Z1656" s="101">
        <f t="shared" si="129"/>
        <v>0</v>
      </c>
      <c r="AA1656" s="163" t="str">
        <f t="shared" si="130"/>
        <v/>
      </c>
      <c r="AB1656" s="190" t="str" cm="1">
        <f t="array" ref="AB1656">_xlfn.IFS(Z1656=0,"",Z1656&gt;2.9,0,Z1656&gt;2.4,0.25,Z1656&gt;1.9,0.5,Z1656&gt;1.5,0.75,Z1656&lt;1.6,1)</f>
        <v/>
      </c>
      <c r="AD1656" s="192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92">
        <f t="shared" si="127"/>
        <v>0</v>
      </c>
      <c r="U1657" s="91">
        <f t="shared" si="131"/>
        <v>0</v>
      </c>
      <c r="V1657" s="91">
        <f t="shared" si="131"/>
        <v>0</v>
      </c>
      <c r="W1657" s="91">
        <f t="shared" si="131"/>
        <v>0</v>
      </c>
      <c r="X1657" s="91" t="str" cm="1">
        <f t="array" ref="X1657">IFERROR(_xlfn.IFS(W1657="E",1,W1657="G/2",$I$3/2,W1657="G/5",$I$3/5,W1657="G/10",$I$3/10,W1657="i",$I$3),"")</f>
        <v/>
      </c>
      <c r="Y1657" s="189">
        <f t="shared" si="128"/>
        <v>0</v>
      </c>
      <c r="Z1657" s="101">
        <f t="shared" si="129"/>
        <v>0</v>
      </c>
      <c r="AA1657" s="163" t="str">
        <f t="shared" si="130"/>
        <v/>
      </c>
      <c r="AB1657" s="190" t="str" cm="1">
        <f t="array" ref="AB1657">_xlfn.IFS(Z1657=0,"",Z1657&gt;2.9,0,Z1657&gt;2.4,0.25,Z1657&gt;1.9,0.5,Z1657&gt;1.5,0.75,Z1657&lt;1.6,1)</f>
        <v/>
      </c>
      <c r="AD1657" s="192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92">
        <f t="shared" si="127"/>
        <v>0</v>
      </c>
      <c r="U1658" s="91">
        <f t="shared" si="131"/>
        <v>0</v>
      </c>
      <c r="V1658" s="91">
        <f t="shared" si="131"/>
        <v>0</v>
      </c>
      <c r="W1658" s="91">
        <f t="shared" si="131"/>
        <v>0</v>
      </c>
      <c r="X1658" s="91" t="str" cm="1">
        <f t="array" ref="X1658">IFERROR(_xlfn.IFS(W1658="E",1,W1658="G/2",$I$3/2,W1658="G/5",$I$3/5,W1658="G/10",$I$3/10,W1658="i",$I$3),"")</f>
        <v/>
      </c>
      <c r="Y1658" s="189">
        <f t="shared" si="128"/>
        <v>0</v>
      </c>
      <c r="Z1658" s="101">
        <f t="shared" si="129"/>
        <v>0</v>
      </c>
      <c r="AA1658" s="163" t="str">
        <f t="shared" si="130"/>
        <v/>
      </c>
      <c r="AB1658" s="190" t="str" cm="1">
        <f t="array" ref="AB1658">_xlfn.IFS(Z1658=0,"",Z1658&gt;2.9,0,Z1658&gt;2.4,0.25,Z1658&gt;1.9,0.5,Z1658&gt;1.5,0.75,Z1658&lt;1.6,1)</f>
        <v/>
      </c>
      <c r="AD1658" s="192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92">
        <f t="shared" si="127"/>
        <v>0</v>
      </c>
      <c r="U1659" s="91">
        <f t="shared" si="131"/>
        <v>0</v>
      </c>
      <c r="V1659" s="91">
        <f t="shared" si="131"/>
        <v>0</v>
      </c>
      <c r="W1659" s="91">
        <f t="shared" si="131"/>
        <v>0</v>
      </c>
      <c r="X1659" s="91" t="str" cm="1">
        <f t="array" ref="X1659">IFERROR(_xlfn.IFS(W1659="E",1,W1659="G/2",$I$3/2,W1659="G/5",$I$3/5,W1659="G/10",$I$3/10,W1659="i",$I$3),"")</f>
        <v/>
      </c>
      <c r="Y1659" s="189">
        <f t="shared" si="128"/>
        <v>0</v>
      </c>
      <c r="Z1659" s="101">
        <f t="shared" si="129"/>
        <v>0</v>
      </c>
      <c r="AA1659" s="163" t="str">
        <f t="shared" si="130"/>
        <v/>
      </c>
      <c r="AB1659" s="190" t="str" cm="1">
        <f t="array" ref="AB1659">_xlfn.IFS(Z1659=0,"",Z1659&gt;2.9,0,Z1659&gt;2.4,0.25,Z1659&gt;1.9,0.5,Z1659&gt;1.5,0.75,Z1659&lt;1.6,1)</f>
        <v/>
      </c>
      <c r="AD1659" s="192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92">
        <f t="shared" si="127"/>
        <v>0</v>
      </c>
      <c r="U1660" s="91">
        <f t="shared" si="131"/>
        <v>0</v>
      </c>
      <c r="V1660" s="91">
        <f t="shared" si="131"/>
        <v>0</v>
      </c>
      <c r="W1660" s="91">
        <f t="shared" si="131"/>
        <v>0</v>
      </c>
      <c r="X1660" s="91" t="str" cm="1">
        <f t="array" ref="X1660">IFERROR(_xlfn.IFS(W1660="E",1,W1660="G/2",$I$3/2,W1660="G/5",$I$3/5,W1660="G/10",$I$3/10,W1660="i",$I$3),"")</f>
        <v/>
      </c>
      <c r="Y1660" s="189">
        <f t="shared" si="128"/>
        <v>0</v>
      </c>
      <c r="Z1660" s="101">
        <f t="shared" si="129"/>
        <v>0</v>
      </c>
      <c r="AA1660" s="163" t="str">
        <f t="shared" si="130"/>
        <v/>
      </c>
      <c r="AB1660" s="190" t="str" cm="1">
        <f t="array" ref="AB1660">_xlfn.IFS(Z1660=0,"",Z1660&gt;2.9,0,Z1660&gt;2.4,0.25,Z1660&gt;1.9,0.5,Z1660&gt;1.5,0.75,Z1660&lt;1.6,1)</f>
        <v/>
      </c>
      <c r="AD1660" s="192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92">
        <f t="shared" si="127"/>
        <v>0</v>
      </c>
      <c r="U1661" s="91">
        <f t="shared" si="131"/>
        <v>0</v>
      </c>
      <c r="V1661" s="91">
        <f t="shared" si="131"/>
        <v>0</v>
      </c>
      <c r="W1661" s="91">
        <f t="shared" si="131"/>
        <v>0</v>
      </c>
      <c r="X1661" s="91" t="str" cm="1">
        <f t="array" ref="X1661">IFERROR(_xlfn.IFS(W1661="E",1,W1661="G/2",$I$3/2,W1661="G/5",$I$3/5,W1661="G/10",$I$3/10,W1661="i",$I$3),"")</f>
        <v/>
      </c>
      <c r="Y1661" s="189">
        <f t="shared" si="128"/>
        <v>0</v>
      </c>
      <c r="Z1661" s="101">
        <f t="shared" si="129"/>
        <v>0</v>
      </c>
      <c r="AA1661" s="163" t="str">
        <f t="shared" si="130"/>
        <v/>
      </c>
      <c r="AB1661" s="190" t="str" cm="1">
        <f t="array" ref="AB1661">_xlfn.IFS(Z1661=0,"",Z1661&gt;2.9,0,Z1661&gt;2.4,0.25,Z1661&gt;1.9,0.5,Z1661&gt;1.5,0.75,Z1661&lt;1.6,1)</f>
        <v/>
      </c>
      <c r="AD1661" s="192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92">
        <f t="shared" si="127"/>
        <v>0</v>
      </c>
      <c r="U1662" s="91">
        <f t="shared" si="131"/>
        <v>0</v>
      </c>
      <c r="V1662" s="91">
        <f t="shared" si="131"/>
        <v>0</v>
      </c>
      <c r="W1662" s="91">
        <f t="shared" si="131"/>
        <v>0</v>
      </c>
      <c r="X1662" s="91" t="str" cm="1">
        <f t="array" ref="X1662">IFERROR(_xlfn.IFS(W1662="E",1,W1662="G/2",$I$3/2,W1662="G/5",$I$3/5,W1662="G/10",$I$3/10,W1662="i",$I$3),"")</f>
        <v/>
      </c>
      <c r="Y1662" s="189">
        <f t="shared" si="128"/>
        <v>0</v>
      </c>
      <c r="Z1662" s="101">
        <f t="shared" si="129"/>
        <v>0</v>
      </c>
      <c r="AA1662" s="163" t="str">
        <f t="shared" si="130"/>
        <v/>
      </c>
      <c r="AB1662" s="190" t="str" cm="1">
        <f t="array" ref="AB1662">_xlfn.IFS(Z1662=0,"",Z1662&gt;2.9,0,Z1662&gt;2.4,0.25,Z1662&gt;1.9,0.5,Z1662&gt;1.5,0.75,Z1662&lt;1.6,1)</f>
        <v/>
      </c>
      <c r="AD1662" s="192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92">
        <f t="shared" si="127"/>
        <v>0</v>
      </c>
      <c r="U1663" s="91">
        <f t="shared" si="131"/>
        <v>0</v>
      </c>
      <c r="V1663" s="91">
        <f t="shared" si="131"/>
        <v>0</v>
      </c>
      <c r="W1663" s="91">
        <f t="shared" si="131"/>
        <v>0</v>
      </c>
      <c r="X1663" s="91" t="str" cm="1">
        <f t="array" ref="X1663">IFERROR(_xlfn.IFS(W1663="E",1,W1663="G/2",$I$3/2,W1663="G/5",$I$3/5,W1663="G/10",$I$3/10,W1663="i",$I$3),"")</f>
        <v/>
      </c>
      <c r="Y1663" s="189">
        <f t="shared" si="128"/>
        <v>0</v>
      </c>
      <c r="Z1663" s="101">
        <f t="shared" si="129"/>
        <v>0</v>
      </c>
      <c r="AA1663" s="163" t="str">
        <f t="shared" si="130"/>
        <v/>
      </c>
      <c r="AB1663" s="190" t="str" cm="1">
        <f t="array" ref="AB1663">_xlfn.IFS(Z1663=0,"",Z1663&gt;2.9,0,Z1663&gt;2.4,0.25,Z1663&gt;1.9,0.5,Z1663&gt;1.5,0.75,Z1663&lt;1.6,1)</f>
        <v/>
      </c>
      <c r="AD1663" s="192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92">
        <f t="shared" si="127"/>
        <v>0</v>
      </c>
      <c r="U1664" s="91">
        <f t="shared" si="131"/>
        <v>0</v>
      </c>
      <c r="V1664" s="91">
        <f t="shared" si="131"/>
        <v>0</v>
      </c>
      <c r="W1664" s="91">
        <f t="shared" si="131"/>
        <v>0</v>
      </c>
      <c r="X1664" s="91" t="str" cm="1">
        <f t="array" ref="X1664">IFERROR(_xlfn.IFS(W1664="E",1,W1664="G/2",$I$3/2,W1664="G/5",$I$3/5,W1664="G/10",$I$3/10,W1664="i",$I$3),"")</f>
        <v/>
      </c>
      <c r="Y1664" s="189">
        <f t="shared" si="128"/>
        <v>0</v>
      </c>
      <c r="Z1664" s="101">
        <f t="shared" si="129"/>
        <v>0</v>
      </c>
      <c r="AA1664" s="163" t="str">
        <f t="shared" si="130"/>
        <v/>
      </c>
      <c r="AB1664" s="190" t="str" cm="1">
        <f t="array" ref="AB1664">_xlfn.IFS(Z1664=0,"",Z1664&gt;2.9,0,Z1664&gt;2.4,0.25,Z1664&gt;1.9,0.5,Z1664&gt;1.5,0.75,Z1664&lt;1.6,1)</f>
        <v/>
      </c>
      <c r="AD1664" s="192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92">
        <f t="shared" si="127"/>
        <v>0</v>
      </c>
      <c r="U1665" s="91">
        <f t="shared" si="131"/>
        <v>0</v>
      </c>
      <c r="V1665" s="91">
        <f t="shared" si="131"/>
        <v>0</v>
      </c>
      <c r="W1665" s="91">
        <f t="shared" si="131"/>
        <v>0</v>
      </c>
      <c r="X1665" s="91" t="str" cm="1">
        <f t="array" ref="X1665">IFERROR(_xlfn.IFS(W1665="E",1,W1665="G/2",$I$3/2,W1665="G/5",$I$3/5,W1665="G/10",$I$3/10,W1665="i",$I$3),"")</f>
        <v/>
      </c>
      <c r="Y1665" s="189">
        <f t="shared" si="128"/>
        <v>0</v>
      </c>
      <c r="Z1665" s="101">
        <f t="shared" si="129"/>
        <v>0</v>
      </c>
      <c r="AA1665" s="163" t="str">
        <f t="shared" si="130"/>
        <v/>
      </c>
      <c r="AB1665" s="190" t="str" cm="1">
        <f t="array" ref="AB1665">_xlfn.IFS(Z1665=0,"",Z1665&gt;2.9,0,Z1665&gt;2.4,0.25,Z1665&gt;1.9,0.5,Z1665&gt;1.5,0.75,Z1665&lt;1.6,1)</f>
        <v/>
      </c>
      <c r="AD1665" s="192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92">
        <f t="shared" si="127"/>
        <v>0</v>
      </c>
      <c r="U1666" s="91">
        <f t="shared" si="131"/>
        <v>0</v>
      </c>
      <c r="V1666" s="91">
        <f t="shared" si="131"/>
        <v>0</v>
      </c>
      <c r="W1666" s="91">
        <f t="shared" si="131"/>
        <v>0</v>
      </c>
      <c r="X1666" s="91" t="str" cm="1">
        <f t="array" ref="X1666">IFERROR(_xlfn.IFS(W1666="E",1,W1666="G/2",$I$3/2,W1666="G/5",$I$3/5,W1666="G/10",$I$3/10,W1666="i",$I$3),"")</f>
        <v/>
      </c>
      <c r="Y1666" s="189">
        <f t="shared" si="128"/>
        <v>0</v>
      </c>
      <c r="Z1666" s="101">
        <f t="shared" si="129"/>
        <v>0</v>
      </c>
      <c r="AA1666" s="163" t="str">
        <f t="shared" si="130"/>
        <v/>
      </c>
      <c r="AB1666" s="190" t="str" cm="1">
        <f t="array" ref="AB1666">_xlfn.IFS(Z1666=0,"",Z1666&gt;2.9,0,Z1666&gt;2.4,0.25,Z1666&gt;1.9,0.5,Z1666&gt;1.5,0.75,Z1666&lt;1.6,1)</f>
        <v/>
      </c>
      <c r="AD1666" s="192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92">
        <f t="shared" si="127"/>
        <v>0</v>
      </c>
      <c r="U1667" s="91">
        <f t="shared" si="131"/>
        <v>0</v>
      </c>
      <c r="V1667" s="91">
        <f t="shared" si="131"/>
        <v>0</v>
      </c>
      <c r="W1667" s="91">
        <f t="shared" si="131"/>
        <v>0</v>
      </c>
      <c r="X1667" s="91" t="str" cm="1">
        <f t="array" ref="X1667">IFERROR(_xlfn.IFS(W1667="E",1,W1667="G/2",$I$3/2,W1667="G/5",$I$3/5,W1667="G/10",$I$3/10,W1667="i",$I$3),"")</f>
        <v/>
      </c>
      <c r="Y1667" s="189">
        <f t="shared" si="128"/>
        <v>0</v>
      </c>
      <c r="Z1667" s="101">
        <f t="shared" si="129"/>
        <v>0</v>
      </c>
      <c r="AA1667" s="163" t="str">
        <f t="shared" si="130"/>
        <v/>
      </c>
      <c r="AB1667" s="190" t="str" cm="1">
        <f t="array" ref="AB1667">_xlfn.IFS(Z1667=0,"",Z1667&gt;2.9,0,Z1667&gt;2.4,0.25,Z1667&gt;1.9,0.5,Z1667&gt;1.5,0.75,Z1667&lt;1.6,1)</f>
        <v/>
      </c>
      <c r="AD1667" s="192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92">
        <f t="shared" si="127"/>
        <v>0</v>
      </c>
      <c r="U1668" s="91">
        <f t="shared" si="131"/>
        <v>0</v>
      </c>
      <c r="V1668" s="91">
        <f t="shared" si="131"/>
        <v>0</v>
      </c>
      <c r="W1668" s="91">
        <f t="shared" si="131"/>
        <v>0</v>
      </c>
      <c r="X1668" s="91" t="str" cm="1">
        <f t="array" ref="X1668">IFERROR(_xlfn.IFS(W1668="E",1,W1668="G/2",$I$3/2,W1668="G/5",$I$3/5,W1668="G/10",$I$3/10,W1668="i",$I$3),"")</f>
        <v/>
      </c>
      <c r="Y1668" s="189">
        <f t="shared" si="128"/>
        <v>0</v>
      </c>
      <c r="Z1668" s="101">
        <f t="shared" si="129"/>
        <v>0</v>
      </c>
      <c r="AA1668" s="163" t="str">
        <f t="shared" si="130"/>
        <v/>
      </c>
      <c r="AB1668" s="190" t="str" cm="1">
        <f t="array" ref="AB1668">_xlfn.IFS(Z1668=0,"",Z1668&gt;2.9,0,Z1668&gt;2.4,0.25,Z1668&gt;1.9,0.5,Z1668&gt;1.5,0.75,Z1668&lt;1.6,1)</f>
        <v/>
      </c>
      <c r="AD1668" s="192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92">
        <f t="shared" si="127"/>
        <v>0</v>
      </c>
      <c r="U1669" s="91">
        <f t="shared" si="131"/>
        <v>0</v>
      </c>
      <c r="V1669" s="91">
        <f t="shared" si="131"/>
        <v>0</v>
      </c>
      <c r="W1669" s="91">
        <f t="shared" si="131"/>
        <v>0</v>
      </c>
      <c r="X1669" s="91" t="str" cm="1">
        <f t="array" ref="X1669">IFERROR(_xlfn.IFS(W1669="E",1,W1669="G/2",$I$3/2,W1669="G/5",$I$3/5,W1669="G/10",$I$3/10,W1669="i",$I$3),"")</f>
        <v/>
      </c>
      <c r="Y1669" s="189">
        <f t="shared" si="128"/>
        <v>0</v>
      </c>
      <c r="Z1669" s="101">
        <f t="shared" si="129"/>
        <v>0</v>
      </c>
      <c r="AA1669" s="163" t="str">
        <f t="shared" si="130"/>
        <v/>
      </c>
      <c r="AB1669" s="190" t="str" cm="1">
        <f t="array" ref="AB1669">_xlfn.IFS(Z1669=0,"",Z1669&gt;2.9,0,Z1669&gt;2.4,0.25,Z1669&gt;1.9,0.5,Z1669&gt;1.5,0.75,Z1669&lt;1.6,1)</f>
        <v/>
      </c>
      <c r="AD1669" s="192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92">
        <f t="shared" si="127"/>
        <v>0</v>
      </c>
      <c r="U1670" s="91">
        <f t="shared" si="131"/>
        <v>0</v>
      </c>
      <c r="V1670" s="91">
        <f t="shared" si="131"/>
        <v>0</v>
      </c>
      <c r="W1670" s="91">
        <f t="shared" si="131"/>
        <v>0</v>
      </c>
      <c r="X1670" s="91" t="str" cm="1">
        <f t="array" ref="X1670">IFERROR(_xlfn.IFS(W1670="E",1,W1670="G/2",$I$3/2,W1670="G/5",$I$3/5,W1670="G/10",$I$3/10,W1670="i",$I$3),"")</f>
        <v/>
      </c>
      <c r="Y1670" s="189">
        <f t="shared" si="128"/>
        <v>0</v>
      </c>
      <c r="Z1670" s="101">
        <f t="shared" si="129"/>
        <v>0</v>
      </c>
      <c r="AA1670" s="163" t="str">
        <f t="shared" si="130"/>
        <v/>
      </c>
      <c r="AB1670" s="190" t="str" cm="1">
        <f t="array" ref="AB1670">_xlfn.IFS(Z1670=0,"",Z1670&gt;2.9,0,Z1670&gt;2.4,0.25,Z1670&gt;1.9,0.5,Z1670&gt;1.5,0.75,Z1670&lt;1.6,1)</f>
        <v/>
      </c>
      <c r="AD1670" s="192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92">
        <f t="shared" si="127"/>
        <v>0</v>
      </c>
      <c r="U1671" s="91">
        <f t="shared" si="131"/>
        <v>0</v>
      </c>
      <c r="V1671" s="91">
        <f t="shared" si="131"/>
        <v>0</v>
      </c>
      <c r="W1671" s="91">
        <f t="shared" si="131"/>
        <v>0</v>
      </c>
      <c r="X1671" s="91" t="str" cm="1">
        <f t="array" ref="X1671">IFERROR(_xlfn.IFS(W1671="E",1,W1671="G/2",$I$3/2,W1671="G/5",$I$3/5,W1671="G/10",$I$3/10,W1671="i",$I$3),"")</f>
        <v/>
      </c>
      <c r="Y1671" s="189">
        <f t="shared" si="128"/>
        <v>0</v>
      </c>
      <c r="Z1671" s="101">
        <f t="shared" si="129"/>
        <v>0</v>
      </c>
      <c r="AA1671" s="163" t="str">
        <f t="shared" si="130"/>
        <v/>
      </c>
      <c r="AB1671" s="190" t="str" cm="1">
        <f t="array" ref="AB1671">_xlfn.IFS(Z1671=0,"",Z1671&gt;2.9,0,Z1671&gt;2.4,0.25,Z1671&gt;1.9,0.5,Z1671&gt;1.5,0.75,Z1671&lt;1.6,1)</f>
        <v/>
      </c>
      <c r="AD1671" s="192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92">
        <f t="shared" si="127"/>
        <v>0</v>
      </c>
      <c r="U1672" s="91">
        <f t="shared" si="131"/>
        <v>0</v>
      </c>
      <c r="V1672" s="91">
        <f t="shared" si="131"/>
        <v>0</v>
      </c>
      <c r="W1672" s="91">
        <f t="shared" si="131"/>
        <v>0</v>
      </c>
      <c r="X1672" s="91" t="str" cm="1">
        <f t="array" ref="X1672">IFERROR(_xlfn.IFS(W1672="E",1,W1672="G/2",$I$3/2,W1672="G/5",$I$3/5,W1672="G/10",$I$3/10,W1672="i",$I$3),"")</f>
        <v/>
      </c>
      <c r="Y1672" s="189">
        <f t="shared" si="128"/>
        <v>0</v>
      </c>
      <c r="Z1672" s="101">
        <f t="shared" si="129"/>
        <v>0</v>
      </c>
      <c r="AA1672" s="163" t="str">
        <f t="shared" si="130"/>
        <v/>
      </c>
      <c r="AB1672" s="190" t="str" cm="1">
        <f t="array" ref="AB1672">_xlfn.IFS(Z1672=0,"",Z1672&gt;2.9,0,Z1672&gt;2.4,0.25,Z1672&gt;1.9,0.5,Z1672&gt;1.5,0.75,Z1672&lt;1.6,1)</f>
        <v/>
      </c>
      <c r="AD1672" s="192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92">
        <f t="shared" si="127"/>
        <v>0</v>
      </c>
      <c r="U1673" s="91">
        <f t="shared" si="131"/>
        <v>0</v>
      </c>
      <c r="V1673" s="91">
        <f t="shared" si="131"/>
        <v>0</v>
      </c>
      <c r="W1673" s="91">
        <f t="shared" si="131"/>
        <v>0</v>
      </c>
      <c r="X1673" s="91" t="str" cm="1">
        <f t="array" ref="X1673">IFERROR(_xlfn.IFS(W1673="E",1,W1673="G/2",$I$3/2,W1673="G/5",$I$3/5,W1673="G/10",$I$3/10,W1673="i",$I$3),"")</f>
        <v/>
      </c>
      <c r="Y1673" s="189">
        <f t="shared" si="128"/>
        <v>0</v>
      </c>
      <c r="Z1673" s="101">
        <f t="shared" si="129"/>
        <v>0</v>
      </c>
      <c r="AA1673" s="163" t="str">
        <f t="shared" si="130"/>
        <v/>
      </c>
      <c r="AB1673" s="190" t="str" cm="1">
        <f t="array" ref="AB1673">_xlfn.IFS(Z1673=0,"",Z1673&gt;2.9,0,Z1673&gt;2.4,0.25,Z1673&gt;1.9,0.5,Z1673&gt;1.5,0.75,Z1673&lt;1.6,1)</f>
        <v/>
      </c>
      <c r="AD1673" s="192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92">
        <f t="shared" si="127"/>
        <v>0</v>
      </c>
      <c r="U1674" s="91">
        <f t="shared" si="131"/>
        <v>0</v>
      </c>
      <c r="V1674" s="91">
        <f t="shared" si="131"/>
        <v>0</v>
      </c>
      <c r="W1674" s="91">
        <f t="shared" si="131"/>
        <v>0</v>
      </c>
      <c r="X1674" s="91" t="str" cm="1">
        <f t="array" ref="X1674">IFERROR(_xlfn.IFS(W1674="E",1,W1674="G/2",$I$3/2,W1674="G/5",$I$3/5,W1674="G/10",$I$3/10,W1674="i",$I$3),"")</f>
        <v/>
      </c>
      <c r="Y1674" s="189">
        <f t="shared" si="128"/>
        <v>0</v>
      </c>
      <c r="Z1674" s="101">
        <f t="shared" si="129"/>
        <v>0</v>
      </c>
      <c r="AA1674" s="163" t="str">
        <f t="shared" si="130"/>
        <v/>
      </c>
      <c r="AB1674" s="190" t="str" cm="1">
        <f t="array" ref="AB1674">_xlfn.IFS(Z1674=0,"",Z1674&gt;2.9,0,Z1674&gt;2.4,0.25,Z1674&gt;1.9,0.5,Z1674&gt;1.5,0.75,Z1674&lt;1.6,1)</f>
        <v/>
      </c>
      <c r="AD1674" s="192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92">
        <f t="shared" si="127"/>
        <v>0</v>
      </c>
      <c r="U1675" s="91">
        <f t="shared" si="131"/>
        <v>0</v>
      </c>
      <c r="V1675" s="91">
        <f t="shared" si="131"/>
        <v>0</v>
      </c>
      <c r="W1675" s="91">
        <f t="shared" si="131"/>
        <v>0</v>
      </c>
      <c r="X1675" s="91" t="str" cm="1">
        <f t="array" ref="X1675">IFERROR(_xlfn.IFS(W1675="E",1,W1675="G/2",$I$3/2,W1675="G/5",$I$3/5,W1675="G/10",$I$3/10,W1675="i",$I$3),"")</f>
        <v/>
      </c>
      <c r="Y1675" s="189">
        <f t="shared" si="128"/>
        <v>0</v>
      </c>
      <c r="Z1675" s="101">
        <f t="shared" si="129"/>
        <v>0</v>
      </c>
      <c r="AA1675" s="163" t="str">
        <f t="shared" si="130"/>
        <v/>
      </c>
      <c r="AB1675" s="190" t="str" cm="1">
        <f t="array" ref="AB1675">_xlfn.IFS(Z1675=0,"",Z1675&gt;2.9,0,Z1675&gt;2.4,0.25,Z1675&gt;1.9,0.5,Z1675&gt;1.5,0.75,Z1675&lt;1.6,1)</f>
        <v/>
      </c>
      <c r="AD1675" s="192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92">
        <f t="shared" ref="S1676:S1739" si="132">IFERROR(A1676,"")</f>
        <v>0</v>
      </c>
      <c r="U1676" s="91">
        <f t="shared" si="131"/>
        <v>0</v>
      </c>
      <c r="V1676" s="91">
        <f t="shared" si="131"/>
        <v>0</v>
      </c>
      <c r="W1676" s="91">
        <f t="shared" si="131"/>
        <v>0</v>
      </c>
      <c r="X1676" s="91" t="str" cm="1">
        <f t="array" ref="X1676">IFERROR(_xlfn.IFS(W1676="E",1,W1676="G/2",$I$3/2,W1676="G/5",$I$3/5,W1676="G/10",$I$3/10,W1676="i",$I$3),"")</f>
        <v/>
      </c>
      <c r="Y1676" s="189">
        <f t="shared" ref="Y1676:Y1739" si="133">IFERROR(H1676,"")</f>
        <v>0</v>
      </c>
      <c r="Z1676" s="101">
        <f t="shared" ref="Z1676:Z1739" si="134">IFERROR(Y1676/X1676,0)</f>
        <v>0</v>
      </c>
      <c r="AA1676" s="163" t="str">
        <f t="shared" si="130"/>
        <v/>
      </c>
      <c r="AB1676" s="190" t="str" cm="1">
        <f t="array" ref="AB1676">_xlfn.IFS(Z1676=0,"",Z1676&gt;2.9,0,Z1676&gt;2.4,0.25,Z1676&gt;1.9,0.5,Z1676&gt;1.5,0.75,Z1676&lt;1.6,1)</f>
        <v/>
      </c>
      <c r="AD1676" s="192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92">
        <f t="shared" si="132"/>
        <v>0</v>
      </c>
      <c r="U1677" s="91">
        <f t="shared" si="131"/>
        <v>0</v>
      </c>
      <c r="V1677" s="91">
        <f t="shared" si="131"/>
        <v>0</v>
      </c>
      <c r="W1677" s="91">
        <f t="shared" si="131"/>
        <v>0</v>
      </c>
      <c r="X1677" s="91" t="str" cm="1">
        <f t="array" ref="X1677">IFERROR(_xlfn.IFS(W1677="E",1,W1677="G/2",$I$3/2,W1677="G/5",$I$3/5,W1677="G/10",$I$3/10,W1677="i",$I$3),"")</f>
        <v/>
      </c>
      <c r="Y1677" s="189">
        <f t="shared" si="133"/>
        <v>0</v>
      </c>
      <c r="Z1677" s="101">
        <f t="shared" si="134"/>
        <v>0</v>
      </c>
      <c r="AA1677" s="163" t="str">
        <f t="shared" si="130"/>
        <v/>
      </c>
      <c r="AB1677" s="190" t="str" cm="1">
        <f t="array" ref="AB1677">_xlfn.IFS(Z1677=0,"",Z1677&gt;2.9,0,Z1677&gt;2.4,0.25,Z1677&gt;1.9,0.5,Z1677&gt;1.5,0.75,Z1677&lt;1.6,1)</f>
        <v/>
      </c>
      <c r="AD1677" s="192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92">
        <f t="shared" si="132"/>
        <v>0</v>
      </c>
      <c r="U1678" s="91">
        <f t="shared" si="131"/>
        <v>0</v>
      </c>
      <c r="V1678" s="91">
        <f t="shared" si="131"/>
        <v>0</v>
      </c>
      <c r="W1678" s="91">
        <f t="shared" si="131"/>
        <v>0</v>
      </c>
      <c r="X1678" s="91" t="str" cm="1">
        <f t="array" ref="X1678">IFERROR(_xlfn.IFS(W1678="E",1,W1678="G/2",$I$3/2,W1678="G/5",$I$3/5,W1678="G/10",$I$3/10,W1678="i",$I$3),"")</f>
        <v/>
      </c>
      <c r="Y1678" s="189">
        <f t="shared" si="133"/>
        <v>0</v>
      </c>
      <c r="Z1678" s="101">
        <f t="shared" si="134"/>
        <v>0</v>
      </c>
      <c r="AA1678" s="163" t="str">
        <f t="shared" si="130"/>
        <v/>
      </c>
      <c r="AB1678" s="190" t="str" cm="1">
        <f t="array" ref="AB1678">_xlfn.IFS(Z1678=0,"",Z1678&gt;2.9,0,Z1678&gt;2.4,0.25,Z1678&gt;1.9,0.5,Z1678&gt;1.5,0.75,Z1678&lt;1.6,1)</f>
        <v/>
      </c>
      <c r="AD1678" s="192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92">
        <f t="shared" si="132"/>
        <v>0</v>
      </c>
      <c r="U1679" s="91">
        <f t="shared" si="131"/>
        <v>0</v>
      </c>
      <c r="V1679" s="91">
        <f t="shared" si="131"/>
        <v>0</v>
      </c>
      <c r="W1679" s="91">
        <f t="shared" si="131"/>
        <v>0</v>
      </c>
      <c r="X1679" s="91" t="str" cm="1">
        <f t="array" ref="X1679">IFERROR(_xlfn.IFS(W1679="E",1,W1679="G/2",$I$3/2,W1679="G/5",$I$3/5,W1679="G/10",$I$3/10,W1679="i",$I$3),"")</f>
        <v/>
      </c>
      <c r="Y1679" s="189">
        <f t="shared" si="133"/>
        <v>0</v>
      </c>
      <c r="Z1679" s="101">
        <f t="shared" si="134"/>
        <v>0</v>
      </c>
      <c r="AA1679" s="163" t="str">
        <f t="shared" si="130"/>
        <v/>
      </c>
      <c r="AB1679" s="190" t="str" cm="1">
        <f t="array" ref="AB1679">_xlfn.IFS(Z1679=0,"",Z1679&gt;2.9,0,Z1679&gt;2.4,0.25,Z1679&gt;1.9,0.5,Z1679&gt;1.5,0.75,Z1679&lt;1.6,1)</f>
        <v/>
      </c>
      <c r="AD1679" s="192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92">
        <f t="shared" si="132"/>
        <v>0</v>
      </c>
      <c r="U1680" s="91">
        <f t="shared" si="131"/>
        <v>0</v>
      </c>
      <c r="V1680" s="91">
        <f t="shared" si="131"/>
        <v>0</v>
      </c>
      <c r="W1680" s="91">
        <f t="shared" si="131"/>
        <v>0</v>
      </c>
      <c r="X1680" s="91" t="str" cm="1">
        <f t="array" ref="X1680">IFERROR(_xlfn.IFS(W1680="E",1,W1680="G/2",$I$3/2,W1680="G/5",$I$3/5,W1680="G/10",$I$3/10,W1680="i",$I$3),"")</f>
        <v/>
      </c>
      <c r="Y1680" s="189">
        <f t="shared" si="133"/>
        <v>0</v>
      </c>
      <c r="Z1680" s="101">
        <f t="shared" si="134"/>
        <v>0</v>
      </c>
      <c r="AA1680" s="163" t="str">
        <f t="shared" si="130"/>
        <v/>
      </c>
      <c r="AB1680" s="190" t="str" cm="1">
        <f t="array" ref="AB1680">_xlfn.IFS(Z1680=0,"",Z1680&gt;2.9,0,Z1680&gt;2.4,0.25,Z1680&gt;1.9,0.5,Z1680&gt;1.5,0.75,Z1680&lt;1.6,1)</f>
        <v/>
      </c>
      <c r="AD1680" s="192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92">
        <f t="shared" si="132"/>
        <v>0</v>
      </c>
      <c r="U1681" s="91">
        <f t="shared" si="131"/>
        <v>0</v>
      </c>
      <c r="V1681" s="91">
        <f t="shared" si="131"/>
        <v>0</v>
      </c>
      <c r="W1681" s="91">
        <f t="shared" si="131"/>
        <v>0</v>
      </c>
      <c r="X1681" s="91" t="str" cm="1">
        <f t="array" ref="X1681">IFERROR(_xlfn.IFS(W1681="E",1,W1681="G/2",$I$3/2,W1681="G/5",$I$3/5,W1681="G/10",$I$3/10,W1681="i",$I$3),"")</f>
        <v/>
      </c>
      <c r="Y1681" s="189">
        <f t="shared" si="133"/>
        <v>0</v>
      </c>
      <c r="Z1681" s="101">
        <f t="shared" si="134"/>
        <v>0</v>
      </c>
      <c r="AA1681" s="163" t="str">
        <f t="shared" si="130"/>
        <v/>
      </c>
      <c r="AB1681" s="190" t="str" cm="1">
        <f t="array" ref="AB1681">_xlfn.IFS(Z1681=0,"",Z1681&gt;2.9,0,Z1681&gt;2.4,0.25,Z1681&gt;1.9,0.5,Z1681&gt;1.5,0.75,Z1681&lt;1.6,1)</f>
        <v/>
      </c>
      <c r="AD1681" s="192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92">
        <f t="shared" si="132"/>
        <v>0</v>
      </c>
      <c r="U1682" s="91">
        <f t="shared" si="131"/>
        <v>0</v>
      </c>
      <c r="V1682" s="91">
        <f t="shared" si="131"/>
        <v>0</v>
      </c>
      <c r="W1682" s="91">
        <f t="shared" si="131"/>
        <v>0</v>
      </c>
      <c r="X1682" s="91" t="str" cm="1">
        <f t="array" ref="X1682">IFERROR(_xlfn.IFS(W1682="E",1,W1682="G/2",$I$3/2,W1682="G/5",$I$3/5,W1682="G/10",$I$3/10,W1682="i",$I$3),"")</f>
        <v/>
      </c>
      <c r="Y1682" s="189">
        <f t="shared" si="133"/>
        <v>0</v>
      </c>
      <c r="Z1682" s="101">
        <f t="shared" si="134"/>
        <v>0</v>
      </c>
      <c r="AA1682" s="163" t="str">
        <f t="shared" si="130"/>
        <v/>
      </c>
      <c r="AB1682" s="190" t="str" cm="1">
        <f t="array" ref="AB1682">_xlfn.IFS(Z1682=0,"",Z1682&gt;2.9,0,Z1682&gt;2.4,0.25,Z1682&gt;1.9,0.5,Z1682&gt;1.5,0.75,Z1682&lt;1.6,1)</f>
        <v/>
      </c>
      <c r="AD1682" s="192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92">
        <f t="shared" si="132"/>
        <v>0</v>
      </c>
      <c r="U1683" s="91">
        <f t="shared" si="131"/>
        <v>0</v>
      </c>
      <c r="V1683" s="91">
        <f t="shared" si="131"/>
        <v>0</v>
      </c>
      <c r="W1683" s="91">
        <f t="shared" si="131"/>
        <v>0</v>
      </c>
      <c r="X1683" s="91" t="str" cm="1">
        <f t="array" ref="X1683">IFERROR(_xlfn.IFS(W1683="E",1,W1683="G/2",$I$3/2,W1683="G/5",$I$3/5,W1683="G/10",$I$3/10,W1683="i",$I$3),"")</f>
        <v/>
      </c>
      <c r="Y1683" s="189">
        <f t="shared" si="133"/>
        <v>0</v>
      </c>
      <c r="Z1683" s="101">
        <f t="shared" si="134"/>
        <v>0</v>
      </c>
      <c r="AA1683" s="163" t="str">
        <f t="shared" si="130"/>
        <v/>
      </c>
      <c r="AB1683" s="190" t="str" cm="1">
        <f t="array" ref="AB1683">_xlfn.IFS(Z1683=0,"",Z1683&gt;2.9,0,Z1683&gt;2.4,0.25,Z1683&gt;1.9,0.5,Z1683&gt;1.5,0.75,Z1683&lt;1.6,1)</f>
        <v/>
      </c>
      <c r="AD1683" s="192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92">
        <f t="shared" si="132"/>
        <v>0</v>
      </c>
      <c r="U1684" s="91">
        <f t="shared" si="131"/>
        <v>0</v>
      </c>
      <c r="V1684" s="91">
        <f t="shared" si="131"/>
        <v>0</v>
      </c>
      <c r="W1684" s="91">
        <f t="shared" si="131"/>
        <v>0</v>
      </c>
      <c r="X1684" s="91" t="str" cm="1">
        <f t="array" ref="X1684">IFERROR(_xlfn.IFS(W1684="E",1,W1684="G/2",$I$3/2,W1684="G/5",$I$3/5,W1684="G/10",$I$3/10,W1684="i",$I$3),"")</f>
        <v/>
      </c>
      <c r="Y1684" s="189">
        <f t="shared" si="133"/>
        <v>0</v>
      </c>
      <c r="Z1684" s="101">
        <f t="shared" si="134"/>
        <v>0</v>
      </c>
      <c r="AA1684" s="163" t="str">
        <f t="shared" si="130"/>
        <v/>
      </c>
      <c r="AB1684" s="190" t="str" cm="1">
        <f t="array" ref="AB1684">_xlfn.IFS(Z1684=0,"",Z1684&gt;2.9,0,Z1684&gt;2.4,0.25,Z1684&gt;1.9,0.5,Z1684&gt;1.5,0.75,Z1684&lt;1.6,1)</f>
        <v/>
      </c>
      <c r="AD1684" s="192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92">
        <f t="shared" si="132"/>
        <v>0</v>
      </c>
      <c r="U1685" s="91">
        <f t="shared" si="131"/>
        <v>0</v>
      </c>
      <c r="V1685" s="91">
        <f t="shared" si="131"/>
        <v>0</v>
      </c>
      <c r="W1685" s="91">
        <f t="shared" si="131"/>
        <v>0</v>
      </c>
      <c r="X1685" s="91" t="str" cm="1">
        <f t="array" ref="X1685">IFERROR(_xlfn.IFS(W1685="E",1,W1685="G/2",$I$3/2,W1685="G/5",$I$3/5,W1685="G/10",$I$3/10,W1685="i",$I$3),"")</f>
        <v/>
      </c>
      <c r="Y1685" s="189">
        <f t="shared" si="133"/>
        <v>0</v>
      </c>
      <c r="Z1685" s="101">
        <f t="shared" si="134"/>
        <v>0</v>
      </c>
      <c r="AA1685" s="163" t="str">
        <f t="shared" ref="AA1685:AA1748" si="135">IFERROR(X1685*1.5,"")</f>
        <v/>
      </c>
      <c r="AB1685" s="190" t="str" cm="1">
        <f t="array" ref="AB1685">_xlfn.IFS(Z1685=0,"",Z1685&gt;2.9,0,Z1685&gt;2.4,0.25,Z1685&gt;1.9,0.5,Z1685&gt;1.5,0.75,Z1685&lt;1.6,1)</f>
        <v/>
      </c>
      <c r="AD1685" s="192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92">
        <f t="shared" si="132"/>
        <v>0</v>
      </c>
      <c r="U1686" s="91">
        <f t="shared" si="131"/>
        <v>0</v>
      </c>
      <c r="V1686" s="91">
        <f t="shared" si="131"/>
        <v>0</v>
      </c>
      <c r="W1686" s="91">
        <f t="shared" si="131"/>
        <v>0</v>
      </c>
      <c r="X1686" s="91" t="str" cm="1">
        <f t="array" ref="X1686">IFERROR(_xlfn.IFS(W1686="E",1,W1686="G/2",$I$3/2,W1686="G/5",$I$3/5,W1686="G/10",$I$3/10,W1686="i",$I$3),"")</f>
        <v/>
      </c>
      <c r="Y1686" s="189">
        <f t="shared" si="133"/>
        <v>0</v>
      </c>
      <c r="Z1686" s="101">
        <f t="shared" si="134"/>
        <v>0</v>
      </c>
      <c r="AA1686" s="163" t="str">
        <f t="shared" si="135"/>
        <v/>
      </c>
      <c r="AB1686" s="190" t="str" cm="1">
        <f t="array" ref="AB1686">_xlfn.IFS(Z1686=0,"",Z1686&gt;2.9,0,Z1686&gt;2.4,0.25,Z1686&gt;1.9,0.5,Z1686&gt;1.5,0.75,Z1686&lt;1.6,1)</f>
        <v/>
      </c>
      <c r="AD1686" s="192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92">
        <f t="shared" si="132"/>
        <v>0</v>
      </c>
      <c r="U1687" s="91">
        <f t="shared" si="131"/>
        <v>0</v>
      </c>
      <c r="V1687" s="91">
        <f t="shared" si="131"/>
        <v>0</v>
      </c>
      <c r="W1687" s="91">
        <f t="shared" si="131"/>
        <v>0</v>
      </c>
      <c r="X1687" s="91" t="str" cm="1">
        <f t="array" ref="X1687">IFERROR(_xlfn.IFS(W1687="E",1,W1687="G/2",$I$3/2,W1687="G/5",$I$3/5,W1687="G/10",$I$3/10,W1687="i",$I$3),"")</f>
        <v/>
      </c>
      <c r="Y1687" s="189">
        <f t="shared" si="133"/>
        <v>0</v>
      </c>
      <c r="Z1687" s="101">
        <f t="shared" si="134"/>
        <v>0</v>
      </c>
      <c r="AA1687" s="163" t="str">
        <f t="shared" si="135"/>
        <v/>
      </c>
      <c r="AB1687" s="190" t="str" cm="1">
        <f t="array" ref="AB1687">_xlfn.IFS(Z1687=0,"",Z1687&gt;2.9,0,Z1687&gt;2.4,0.25,Z1687&gt;1.9,0.5,Z1687&gt;1.5,0.75,Z1687&lt;1.6,1)</f>
        <v/>
      </c>
      <c r="AD1687" s="192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92">
        <f t="shared" si="132"/>
        <v>0</v>
      </c>
      <c r="U1688" s="91">
        <f t="shared" si="131"/>
        <v>0</v>
      </c>
      <c r="V1688" s="91">
        <f t="shared" si="131"/>
        <v>0</v>
      </c>
      <c r="W1688" s="91">
        <f t="shared" si="131"/>
        <v>0</v>
      </c>
      <c r="X1688" s="91" t="str" cm="1">
        <f t="array" ref="X1688">IFERROR(_xlfn.IFS(W1688="E",1,W1688="G/2",$I$3/2,W1688="G/5",$I$3/5,W1688="G/10",$I$3/10,W1688="i",$I$3),"")</f>
        <v/>
      </c>
      <c r="Y1688" s="189">
        <f t="shared" si="133"/>
        <v>0</v>
      </c>
      <c r="Z1688" s="101">
        <f t="shared" si="134"/>
        <v>0</v>
      </c>
      <c r="AA1688" s="163" t="str">
        <f t="shared" si="135"/>
        <v/>
      </c>
      <c r="AB1688" s="190" t="str" cm="1">
        <f t="array" ref="AB1688">_xlfn.IFS(Z1688=0,"",Z1688&gt;2.9,0,Z1688&gt;2.4,0.25,Z1688&gt;1.9,0.5,Z1688&gt;1.5,0.75,Z1688&lt;1.6,1)</f>
        <v/>
      </c>
      <c r="AD1688" s="192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92">
        <f t="shared" si="132"/>
        <v>0</v>
      </c>
      <c r="U1689" s="91">
        <f t="shared" si="131"/>
        <v>0</v>
      </c>
      <c r="V1689" s="91">
        <f t="shared" si="131"/>
        <v>0</v>
      </c>
      <c r="W1689" s="91">
        <f t="shared" si="131"/>
        <v>0</v>
      </c>
      <c r="X1689" s="91" t="str" cm="1">
        <f t="array" ref="X1689">IFERROR(_xlfn.IFS(W1689="E",1,W1689="G/2",$I$3/2,W1689="G/5",$I$3/5,W1689="G/10",$I$3/10,W1689="i",$I$3),"")</f>
        <v/>
      </c>
      <c r="Y1689" s="189">
        <f t="shared" si="133"/>
        <v>0</v>
      </c>
      <c r="Z1689" s="101">
        <f t="shared" si="134"/>
        <v>0</v>
      </c>
      <c r="AA1689" s="163" t="str">
        <f t="shared" si="135"/>
        <v/>
      </c>
      <c r="AB1689" s="190" t="str" cm="1">
        <f t="array" ref="AB1689">_xlfn.IFS(Z1689=0,"",Z1689&gt;2.9,0,Z1689&gt;2.4,0.25,Z1689&gt;1.9,0.5,Z1689&gt;1.5,0.75,Z1689&lt;1.6,1)</f>
        <v/>
      </c>
      <c r="AD1689" s="192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92">
        <f t="shared" si="132"/>
        <v>0</v>
      </c>
      <c r="U1690" s="91">
        <f t="shared" si="131"/>
        <v>0</v>
      </c>
      <c r="V1690" s="91">
        <f t="shared" si="131"/>
        <v>0</v>
      </c>
      <c r="W1690" s="91">
        <f t="shared" si="131"/>
        <v>0</v>
      </c>
      <c r="X1690" s="91" t="str" cm="1">
        <f t="array" ref="X1690">IFERROR(_xlfn.IFS(W1690="E",1,W1690="G/2",$I$3/2,W1690="G/5",$I$3/5,W1690="G/10",$I$3/10,W1690="i",$I$3),"")</f>
        <v/>
      </c>
      <c r="Y1690" s="189">
        <f t="shared" si="133"/>
        <v>0</v>
      </c>
      <c r="Z1690" s="101">
        <f t="shared" si="134"/>
        <v>0</v>
      </c>
      <c r="AA1690" s="163" t="str">
        <f t="shared" si="135"/>
        <v/>
      </c>
      <c r="AB1690" s="190" t="str" cm="1">
        <f t="array" ref="AB1690">_xlfn.IFS(Z1690=0,"",Z1690&gt;2.9,0,Z1690&gt;2.4,0.25,Z1690&gt;1.9,0.5,Z1690&gt;1.5,0.75,Z1690&lt;1.6,1)</f>
        <v/>
      </c>
      <c r="AD1690" s="192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92">
        <f t="shared" si="132"/>
        <v>0</v>
      </c>
      <c r="U1691" s="91">
        <f t="shared" si="131"/>
        <v>0</v>
      </c>
      <c r="V1691" s="91">
        <f t="shared" si="131"/>
        <v>0</v>
      </c>
      <c r="W1691" s="91">
        <f t="shared" si="131"/>
        <v>0</v>
      </c>
      <c r="X1691" s="91" t="str" cm="1">
        <f t="array" ref="X1691">IFERROR(_xlfn.IFS(W1691="E",1,W1691="G/2",$I$3/2,W1691="G/5",$I$3/5,W1691="G/10",$I$3/10,W1691="i",$I$3),"")</f>
        <v/>
      </c>
      <c r="Y1691" s="189">
        <f t="shared" si="133"/>
        <v>0</v>
      </c>
      <c r="Z1691" s="101">
        <f t="shared" si="134"/>
        <v>0</v>
      </c>
      <c r="AA1691" s="163" t="str">
        <f t="shared" si="135"/>
        <v/>
      </c>
      <c r="AB1691" s="190" t="str" cm="1">
        <f t="array" ref="AB1691">_xlfn.IFS(Z1691=0,"",Z1691&gt;2.9,0,Z1691&gt;2.4,0.25,Z1691&gt;1.9,0.5,Z1691&gt;1.5,0.75,Z1691&lt;1.6,1)</f>
        <v/>
      </c>
      <c r="AD1691" s="192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92">
        <f t="shared" si="132"/>
        <v>0</v>
      </c>
      <c r="U1692" s="91">
        <f t="shared" si="131"/>
        <v>0</v>
      </c>
      <c r="V1692" s="91">
        <f t="shared" si="131"/>
        <v>0</v>
      </c>
      <c r="W1692" s="91">
        <f t="shared" si="131"/>
        <v>0</v>
      </c>
      <c r="X1692" s="91" t="str" cm="1">
        <f t="array" ref="X1692">IFERROR(_xlfn.IFS(W1692="E",1,W1692="G/2",$I$3/2,W1692="G/5",$I$3/5,W1692="G/10",$I$3/10,W1692="i",$I$3),"")</f>
        <v/>
      </c>
      <c r="Y1692" s="189">
        <f t="shared" si="133"/>
        <v>0</v>
      </c>
      <c r="Z1692" s="101">
        <f t="shared" si="134"/>
        <v>0</v>
      </c>
      <c r="AA1692" s="163" t="str">
        <f t="shared" si="135"/>
        <v/>
      </c>
      <c r="AB1692" s="190" t="str" cm="1">
        <f t="array" ref="AB1692">_xlfn.IFS(Z1692=0,"",Z1692&gt;2.9,0,Z1692&gt;2.4,0.25,Z1692&gt;1.9,0.5,Z1692&gt;1.5,0.75,Z1692&lt;1.6,1)</f>
        <v/>
      </c>
      <c r="AD1692" s="192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92">
        <f t="shared" si="132"/>
        <v>0</v>
      </c>
      <c r="U1693" s="91">
        <f t="shared" si="131"/>
        <v>0</v>
      </c>
      <c r="V1693" s="91">
        <f t="shared" si="131"/>
        <v>0</v>
      </c>
      <c r="W1693" s="91">
        <f t="shared" si="131"/>
        <v>0</v>
      </c>
      <c r="X1693" s="91" t="str" cm="1">
        <f t="array" ref="X1693">IFERROR(_xlfn.IFS(W1693="E",1,W1693="G/2",$I$3/2,W1693="G/5",$I$3/5,W1693="G/10",$I$3/10,W1693="i",$I$3),"")</f>
        <v/>
      </c>
      <c r="Y1693" s="189">
        <f t="shared" si="133"/>
        <v>0</v>
      </c>
      <c r="Z1693" s="101">
        <f t="shared" si="134"/>
        <v>0</v>
      </c>
      <c r="AA1693" s="163" t="str">
        <f t="shared" si="135"/>
        <v/>
      </c>
      <c r="AB1693" s="190" t="str" cm="1">
        <f t="array" ref="AB1693">_xlfn.IFS(Z1693=0,"",Z1693&gt;2.9,0,Z1693&gt;2.4,0.25,Z1693&gt;1.9,0.5,Z1693&gt;1.5,0.75,Z1693&lt;1.6,1)</f>
        <v/>
      </c>
      <c r="AD1693" s="192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92">
        <f t="shared" si="132"/>
        <v>0</v>
      </c>
      <c r="U1694" s="91">
        <f t="shared" si="131"/>
        <v>0</v>
      </c>
      <c r="V1694" s="91">
        <f t="shared" si="131"/>
        <v>0</v>
      </c>
      <c r="W1694" s="91">
        <f t="shared" si="131"/>
        <v>0</v>
      </c>
      <c r="X1694" s="91" t="str" cm="1">
        <f t="array" ref="X1694">IFERROR(_xlfn.IFS(W1694="E",1,W1694="G/2",$I$3/2,W1694="G/5",$I$3/5,W1694="G/10",$I$3/10,W1694="i",$I$3),"")</f>
        <v/>
      </c>
      <c r="Y1694" s="189">
        <f t="shared" si="133"/>
        <v>0</v>
      </c>
      <c r="Z1694" s="101">
        <f t="shared" si="134"/>
        <v>0</v>
      </c>
      <c r="AA1694" s="163" t="str">
        <f t="shared" si="135"/>
        <v/>
      </c>
      <c r="AB1694" s="190" t="str" cm="1">
        <f t="array" ref="AB1694">_xlfn.IFS(Z1694=0,"",Z1694&gt;2.9,0,Z1694&gt;2.4,0.25,Z1694&gt;1.9,0.5,Z1694&gt;1.5,0.75,Z1694&lt;1.6,1)</f>
        <v/>
      </c>
      <c r="AD1694" s="192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92">
        <f t="shared" si="132"/>
        <v>0</v>
      </c>
      <c r="U1695" s="91">
        <f t="shared" si="131"/>
        <v>0</v>
      </c>
      <c r="V1695" s="91">
        <f t="shared" si="131"/>
        <v>0</v>
      </c>
      <c r="W1695" s="91">
        <f t="shared" si="131"/>
        <v>0</v>
      </c>
      <c r="X1695" s="91" t="str" cm="1">
        <f t="array" ref="X1695">IFERROR(_xlfn.IFS(W1695="E",1,W1695="G/2",$I$3/2,W1695="G/5",$I$3/5,W1695="G/10",$I$3/10,W1695="i",$I$3),"")</f>
        <v/>
      </c>
      <c r="Y1695" s="189">
        <f t="shared" si="133"/>
        <v>0</v>
      </c>
      <c r="Z1695" s="101">
        <f t="shared" si="134"/>
        <v>0</v>
      </c>
      <c r="AA1695" s="163" t="str">
        <f t="shared" si="135"/>
        <v/>
      </c>
      <c r="AB1695" s="190" t="str" cm="1">
        <f t="array" ref="AB1695">_xlfn.IFS(Z1695=0,"",Z1695&gt;2.9,0,Z1695&gt;2.4,0.25,Z1695&gt;1.9,0.5,Z1695&gt;1.5,0.75,Z1695&lt;1.6,1)</f>
        <v/>
      </c>
      <c r="AD1695" s="192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92">
        <f t="shared" si="132"/>
        <v>0</v>
      </c>
      <c r="U1696" s="91">
        <f t="shared" si="131"/>
        <v>0</v>
      </c>
      <c r="V1696" s="91">
        <f t="shared" si="131"/>
        <v>0</v>
      </c>
      <c r="W1696" s="91">
        <f t="shared" si="131"/>
        <v>0</v>
      </c>
      <c r="X1696" s="91" t="str" cm="1">
        <f t="array" ref="X1696">IFERROR(_xlfn.IFS(W1696="E",1,W1696="G/2",$I$3/2,W1696="G/5",$I$3/5,W1696="G/10",$I$3/10,W1696="i",$I$3),"")</f>
        <v/>
      </c>
      <c r="Y1696" s="189">
        <f t="shared" si="133"/>
        <v>0</v>
      </c>
      <c r="Z1696" s="101">
        <f t="shared" si="134"/>
        <v>0</v>
      </c>
      <c r="AA1696" s="163" t="str">
        <f t="shared" si="135"/>
        <v/>
      </c>
      <c r="AB1696" s="190" t="str" cm="1">
        <f t="array" ref="AB1696">_xlfn.IFS(Z1696=0,"",Z1696&gt;2.9,0,Z1696&gt;2.4,0.25,Z1696&gt;1.9,0.5,Z1696&gt;1.5,0.75,Z1696&lt;1.6,1)</f>
        <v/>
      </c>
      <c r="AD1696" s="192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92">
        <f t="shared" si="132"/>
        <v>0</v>
      </c>
      <c r="U1697" s="91">
        <f t="shared" si="131"/>
        <v>0</v>
      </c>
      <c r="V1697" s="91">
        <f t="shared" si="131"/>
        <v>0</v>
      </c>
      <c r="W1697" s="91">
        <f t="shared" si="131"/>
        <v>0</v>
      </c>
      <c r="X1697" s="91" t="str" cm="1">
        <f t="array" ref="X1697">IFERROR(_xlfn.IFS(W1697="E",1,W1697="G/2",$I$3/2,W1697="G/5",$I$3/5,W1697="G/10",$I$3/10,W1697="i",$I$3),"")</f>
        <v/>
      </c>
      <c r="Y1697" s="189">
        <f t="shared" si="133"/>
        <v>0</v>
      </c>
      <c r="Z1697" s="101">
        <f t="shared" si="134"/>
        <v>0</v>
      </c>
      <c r="AA1697" s="163" t="str">
        <f t="shared" si="135"/>
        <v/>
      </c>
      <c r="AB1697" s="190" t="str" cm="1">
        <f t="array" ref="AB1697">_xlfn.IFS(Z1697=0,"",Z1697&gt;2.9,0,Z1697&gt;2.4,0.25,Z1697&gt;1.9,0.5,Z1697&gt;1.5,0.75,Z1697&lt;1.6,1)</f>
        <v/>
      </c>
      <c r="AD1697" s="192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92">
        <f t="shared" si="132"/>
        <v>0</v>
      </c>
      <c r="U1698" s="91">
        <f t="shared" si="131"/>
        <v>0</v>
      </c>
      <c r="V1698" s="91">
        <f t="shared" si="131"/>
        <v>0</v>
      </c>
      <c r="W1698" s="91">
        <f t="shared" si="131"/>
        <v>0</v>
      </c>
      <c r="X1698" s="91" t="str" cm="1">
        <f t="array" ref="X1698">IFERROR(_xlfn.IFS(W1698="E",1,W1698="G/2",$I$3/2,W1698="G/5",$I$3/5,W1698="G/10",$I$3/10,W1698="i",$I$3),"")</f>
        <v/>
      </c>
      <c r="Y1698" s="189">
        <f t="shared" si="133"/>
        <v>0</v>
      </c>
      <c r="Z1698" s="101">
        <f t="shared" si="134"/>
        <v>0</v>
      </c>
      <c r="AA1698" s="163" t="str">
        <f t="shared" si="135"/>
        <v/>
      </c>
      <c r="AB1698" s="190" t="str" cm="1">
        <f t="array" ref="AB1698">_xlfn.IFS(Z1698=0,"",Z1698&gt;2.9,0,Z1698&gt;2.4,0.25,Z1698&gt;1.9,0.5,Z1698&gt;1.5,0.75,Z1698&lt;1.6,1)</f>
        <v/>
      </c>
      <c r="AD1698" s="192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92">
        <f t="shared" si="132"/>
        <v>0</v>
      </c>
      <c r="U1699" s="91">
        <f t="shared" si="131"/>
        <v>0</v>
      </c>
      <c r="V1699" s="91">
        <f t="shared" si="131"/>
        <v>0</v>
      </c>
      <c r="W1699" s="91">
        <f t="shared" si="131"/>
        <v>0</v>
      </c>
      <c r="X1699" s="91" t="str" cm="1">
        <f t="array" ref="X1699">IFERROR(_xlfn.IFS(W1699="E",1,W1699="G/2",$I$3/2,W1699="G/5",$I$3/5,W1699="G/10",$I$3/10,W1699="i",$I$3),"")</f>
        <v/>
      </c>
      <c r="Y1699" s="189">
        <f t="shared" si="133"/>
        <v>0</v>
      </c>
      <c r="Z1699" s="101">
        <f t="shared" si="134"/>
        <v>0</v>
      </c>
      <c r="AA1699" s="163" t="str">
        <f t="shared" si="135"/>
        <v/>
      </c>
      <c r="AB1699" s="190" t="str" cm="1">
        <f t="array" ref="AB1699">_xlfn.IFS(Z1699=0,"",Z1699&gt;2.9,0,Z1699&gt;2.4,0.25,Z1699&gt;1.9,0.5,Z1699&gt;1.5,0.75,Z1699&lt;1.6,1)</f>
        <v/>
      </c>
      <c r="AD1699" s="192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92">
        <f t="shared" si="132"/>
        <v>0</v>
      </c>
      <c r="U1700" s="91">
        <f t="shared" si="131"/>
        <v>0</v>
      </c>
      <c r="V1700" s="91">
        <f t="shared" si="131"/>
        <v>0</v>
      </c>
      <c r="W1700" s="91">
        <f t="shared" si="131"/>
        <v>0</v>
      </c>
      <c r="X1700" s="91" t="str" cm="1">
        <f t="array" ref="X1700">IFERROR(_xlfn.IFS(W1700="E",1,W1700="G/2",$I$3/2,W1700="G/5",$I$3/5,W1700="G/10",$I$3/10,W1700="i",$I$3),"")</f>
        <v/>
      </c>
      <c r="Y1700" s="189">
        <f t="shared" si="133"/>
        <v>0</v>
      </c>
      <c r="Z1700" s="101">
        <f t="shared" si="134"/>
        <v>0</v>
      </c>
      <c r="AA1700" s="163" t="str">
        <f t="shared" si="135"/>
        <v/>
      </c>
      <c r="AB1700" s="190" t="str" cm="1">
        <f t="array" ref="AB1700">_xlfn.IFS(Z1700=0,"",Z1700&gt;2.9,0,Z1700&gt;2.4,0.25,Z1700&gt;1.9,0.5,Z1700&gt;1.5,0.75,Z1700&lt;1.6,1)</f>
        <v/>
      </c>
      <c r="AD1700" s="192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92">
        <f t="shared" si="132"/>
        <v>0</v>
      </c>
      <c r="U1701" s="91">
        <f t="shared" ref="U1701:W1764" si="136">IFERROR(A1701,"")</f>
        <v>0</v>
      </c>
      <c r="V1701" s="91">
        <f t="shared" si="136"/>
        <v>0</v>
      </c>
      <c r="W1701" s="91">
        <f t="shared" si="136"/>
        <v>0</v>
      </c>
      <c r="X1701" s="91" t="str" cm="1">
        <f t="array" ref="X1701">IFERROR(_xlfn.IFS(W1701="E",1,W1701="G/2",$I$3/2,W1701="G/5",$I$3/5,W1701="G/10",$I$3/10,W1701="i",$I$3),"")</f>
        <v/>
      </c>
      <c r="Y1701" s="189">
        <f t="shared" si="133"/>
        <v>0</v>
      </c>
      <c r="Z1701" s="101">
        <f t="shared" si="134"/>
        <v>0</v>
      </c>
      <c r="AA1701" s="163" t="str">
        <f t="shared" si="135"/>
        <v/>
      </c>
      <c r="AB1701" s="190" t="str" cm="1">
        <f t="array" ref="AB1701">_xlfn.IFS(Z1701=0,"",Z1701&gt;2.9,0,Z1701&gt;2.4,0.25,Z1701&gt;1.9,0.5,Z1701&gt;1.5,0.75,Z1701&lt;1.6,1)</f>
        <v/>
      </c>
      <c r="AD1701" s="192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92">
        <f t="shared" si="132"/>
        <v>0</v>
      </c>
      <c r="U1702" s="91">
        <f t="shared" si="136"/>
        <v>0</v>
      </c>
      <c r="V1702" s="91">
        <f t="shared" si="136"/>
        <v>0</v>
      </c>
      <c r="W1702" s="91">
        <f t="shared" si="136"/>
        <v>0</v>
      </c>
      <c r="X1702" s="91" t="str" cm="1">
        <f t="array" ref="X1702">IFERROR(_xlfn.IFS(W1702="E",1,W1702="G/2",$I$3/2,W1702="G/5",$I$3/5,W1702="G/10",$I$3/10,W1702="i",$I$3),"")</f>
        <v/>
      </c>
      <c r="Y1702" s="189">
        <f t="shared" si="133"/>
        <v>0</v>
      </c>
      <c r="Z1702" s="101">
        <f t="shared" si="134"/>
        <v>0</v>
      </c>
      <c r="AA1702" s="163" t="str">
        <f t="shared" si="135"/>
        <v/>
      </c>
      <c r="AB1702" s="190" t="str" cm="1">
        <f t="array" ref="AB1702">_xlfn.IFS(Z1702=0,"",Z1702&gt;2.9,0,Z1702&gt;2.4,0.25,Z1702&gt;1.9,0.5,Z1702&gt;1.5,0.75,Z1702&lt;1.6,1)</f>
        <v/>
      </c>
      <c r="AD1702" s="192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92">
        <f t="shared" si="132"/>
        <v>0</v>
      </c>
      <c r="U1703" s="91">
        <f t="shared" si="136"/>
        <v>0</v>
      </c>
      <c r="V1703" s="91">
        <f t="shared" si="136"/>
        <v>0</v>
      </c>
      <c r="W1703" s="91">
        <f t="shared" si="136"/>
        <v>0</v>
      </c>
      <c r="X1703" s="91" t="str" cm="1">
        <f t="array" ref="X1703">IFERROR(_xlfn.IFS(W1703="E",1,W1703="G/2",$I$3/2,W1703="G/5",$I$3/5,W1703="G/10",$I$3/10,W1703="i",$I$3),"")</f>
        <v/>
      </c>
      <c r="Y1703" s="189">
        <f t="shared" si="133"/>
        <v>0</v>
      </c>
      <c r="Z1703" s="101">
        <f t="shared" si="134"/>
        <v>0</v>
      </c>
      <c r="AA1703" s="163" t="str">
        <f t="shared" si="135"/>
        <v/>
      </c>
      <c r="AB1703" s="190" t="str" cm="1">
        <f t="array" ref="AB1703">_xlfn.IFS(Z1703=0,"",Z1703&gt;2.9,0,Z1703&gt;2.4,0.25,Z1703&gt;1.9,0.5,Z1703&gt;1.5,0.75,Z1703&lt;1.6,1)</f>
        <v/>
      </c>
      <c r="AD1703" s="192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92">
        <f t="shared" si="132"/>
        <v>0</v>
      </c>
      <c r="U1704" s="91">
        <f t="shared" si="136"/>
        <v>0</v>
      </c>
      <c r="V1704" s="91">
        <f t="shared" si="136"/>
        <v>0</v>
      </c>
      <c r="W1704" s="91">
        <f t="shared" si="136"/>
        <v>0</v>
      </c>
      <c r="X1704" s="91" t="str" cm="1">
        <f t="array" ref="X1704">IFERROR(_xlfn.IFS(W1704="E",1,W1704="G/2",$I$3/2,W1704="G/5",$I$3/5,W1704="G/10",$I$3/10,W1704="i",$I$3),"")</f>
        <v/>
      </c>
      <c r="Y1704" s="189">
        <f t="shared" si="133"/>
        <v>0</v>
      </c>
      <c r="Z1704" s="101">
        <f t="shared" si="134"/>
        <v>0</v>
      </c>
      <c r="AA1704" s="163" t="str">
        <f t="shared" si="135"/>
        <v/>
      </c>
      <c r="AB1704" s="190" t="str" cm="1">
        <f t="array" ref="AB1704">_xlfn.IFS(Z1704=0,"",Z1704&gt;2.9,0,Z1704&gt;2.4,0.25,Z1704&gt;1.9,0.5,Z1704&gt;1.5,0.75,Z1704&lt;1.6,1)</f>
        <v/>
      </c>
      <c r="AD1704" s="192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92">
        <f t="shared" si="132"/>
        <v>0</v>
      </c>
      <c r="U1705" s="91">
        <f t="shared" si="136"/>
        <v>0</v>
      </c>
      <c r="V1705" s="91">
        <f t="shared" si="136"/>
        <v>0</v>
      </c>
      <c r="W1705" s="91">
        <f t="shared" si="136"/>
        <v>0</v>
      </c>
      <c r="X1705" s="91" t="str" cm="1">
        <f t="array" ref="X1705">IFERROR(_xlfn.IFS(W1705="E",1,W1705="G/2",$I$3/2,W1705="G/5",$I$3/5,W1705="G/10",$I$3/10,W1705="i",$I$3),"")</f>
        <v/>
      </c>
      <c r="Y1705" s="189">
        <f t="shared" si="133"/>
        <v>0</v>
      </c>
      <c r="Z1705" s="101">
        <f t="shared" si="134"/>
        <v>0</v>
      </c>
      <c r="AA1705" s="163" t="str">
        <f t="shared" si="135"/>
        <v/>
      </c>
      <c r="AB1705" s="190" t="str" cm="1">
        <f t="array" ref="AB1705">_xlfn.IFS(Z1705=0,"",Z1705&gt;2.9,0,Z1705&gt;2.4,0.25,Z1705&gt;1.9,0.5,Z1705&gt;1.5,0.75,Z1705&lt;1.6,1)</f>
        <v/>
      </c>
      <c r="AD1705" s="192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92">
        <f t="shared" si="132"/>
        <v>0</v>
      </c>
      <c r="U1706" s="91">
        <f t="shared" si="136"/>
        <v>0</v>
      </c>
      <c r="V1706" s="91">
        <f t="shared" si="136"/>
        <v>0</v>
      </c>
      <c r="W1706" s="91">
        <f t="shared" si="136"/>
        <v>0</v>
      </c>
      <c r="X1706" s="91" t="str" cm="1">
        <f t="array" ref="X1706">IFERROR(_xlfn.IFS(W1706="E",1,W1706="G/2",$I$3/2,W1706="G/5",$I$3/5,W1706="G/10",$I$3/10,W1706="i",$I$3),"")</f>
        <v/>
      </c>
      <c r="Y1706" s="189">
        <f t="shared" si="133"/>
        <v>0</v>
      </c>
      <c r="Z1706" s="101">
        <f t="shared" si="134"/>
        <v>0</v>
      </c>
      <c r="AA1706" s="163" t="str">
        <f t="shared" si="135"/>
        <v/>
      </c>
      <c r="AB1706" s="190" t="str" cm="1">
        <f t="array" ref="AB1706">_xlfn.IFS(Z1706=0,"",Z1706&gt;2.9,0,Z1706&gt;2.4,0.25,Z1706&gt;1.9,0.5,Z1706&gt;1.5,0.75,Z1706&lt;1.6,1)</f>
        <v/>
      </c>
      <c r="AD1706" s="192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92">
        <f t="shared" si="132"/>
        <v>0</v>
      </c>
      <c r="U1707" s="91">
        <f t="shared" si="136"/>
        <v>0</v>
      </c>
      <c r="V1707" s="91">
        <f t="shared" si="136"/>
        <v>0</v>
      </c>
      <c r="W1707" s="91">
        <f t="shared" si="136"/>
        <v>0</v>
      </c>
      <c r="X1707" s="91" t="str" cm="1">
        <f t="array" ref="X1707">IFERROR(_xlfn.IFS(W1707="E",1,W1707="G/2",$I$3/2,W1707="G/5",$I$3/5,W1707="G/10",$I$3/10,W1707="i",$I$3),"")</f>
        <v/>
      </c>
      <c r="Y1707" s="189">
        <f t="shared" si="133"/>
        <v>0</v>
      </c>
      <c r="Z1707" s="101">
        <f t="shared" si="134"/>
        <v>0</v>
      </c>
      <c r="AA1707" s="163" t="str">
        <f t="shared" si="135"/>
        <v/>
      </c>
      <c r="AB1707" s="190" t="str" cm="1">
        <f t="array" ref="AB1707">_xlfn.IFS(Z1707=0,"",Z1707&gt;2.9,0,Z1707&gt;2.4,0.25,Z1707&gt;1.9,0.5,Z1707&gt;1.5,0.75,Z1707&lt;1.6,1)</f>
        <v/>
      </c>
      <c r="AD1707" s="192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92">
        <f t="shared" si="132"/>
        <v>0</v>
      </c>
      <c r="U1708" s="91">
        <f t="shared" si="136"/>
        <v>0</v>
      </c>
      <c r="V1708" s="91">
        <f t="shared" si="136"/>
        <v>0</v>
      </c>
      <c r="W1708" s="91">
        <f t="shared" si="136"/>
        <v>0</v>
      </c>
      <c r="X1708" s="91" t="str" cm="1">
        <f t="array" ref="X1708">IFERROR(_xlfn.IFS(W1708="E",1,W1708="G/2",$I$3/2,W1708="G/5",$I$3/5,W1708="G/10",$I$3/10,W1708="i",$I$3),"")</f>
        <v/>
      </c>
      <c r="Y1708" s="189">
        <f t="shared" si="133"/>
        <v>0</v>
      </c>
      <c r="Z1708" s="101">
        <f t="shared" si="134"/>
        <v>0</v>
      </c>
      <c r="AA1708" s="163" t="str">
        <f t="shared" si="135"/>
        <v/>
      </c>
      <c r="AB1708" s="190" t="str" cm="1">
        <f t="array" ref="AB1708">_xlfn.IFS(Z1708=0,"",Z1708&gt;2.9,0,Z1708&gt;2.4,0.25,Z1708&gt;1.9,0.5,Z1708&gt;1.5,0.75,Z1708&lt;1.6,1)</f>
        <v/>
      </c>
      <c r="AD1708" s="192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92">
        <f t="shared" si="132"/>
        <v>0</v>
      </c>
      <c r="U1709" s="91">
        <f t="shared" si="136"/>
        <v>0</v>
      </c>
      <c r="V1709" s="91">
        <f t="shared" si="136"/>
        <v>0</v>
      </c>
      <c r="W1709" s="91">
        <f t="shared" si="136"/>
        <v>0</v>
      </c>
      <c r="X1709" s="91" t="str" cm="1">
        <f t="array" ref="X1709">IFERROR(_xlfn.IFS(W1709="E",1,W1709="G/2",$I$3/2,W1709="G/5",$I$3/5,W1709="G/10",$I$3/10,W1709="i",$I$3),"")</f>
        <v/>
      </c>
      <c r="Y1709" s="189">
        <f t="shared" si="133"/>
        <v>0</v>
      </c>
      <c r="Z1709" s="101">
        <f t="shared" si="134"/>
        <v>0</v>
      </c>
      <c r="AA1709" s="163" t="str">
        <f t="shared" si="135"/>
        <v/>
      </c>
      <c r="AB1709" s="190" t="str" cm="1">
        <f t="array" ref="AB1709">_xlfn.IFS(Z1709=0,"",Z1709&gt;2.9,0,Z1709&gt;2.4,0.25,Z1709&gt;1.9,0.5,Z1709&gt;1.5,0.75,Z1709&lt;1.6,1)</f>
        <v/>
      </c>
      <c r="AD1709" s="192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92">
        <f t="shared" si="132"/>
        <v>0</v>
      </c>
      <c r="U1710" s="91">
        <f t="shared" si="136"/>
        <v>0</v>
      </c>
      <c r="V1710" s="91">
        <f t="shared" si="136"/>
        <v>0</v>
      </c>
      <c r="W1710" s="91">
        <f t="shared" si="136"/>
        <v>0</v>
      </c>
      <c r="X1710" s="91" t="str" cm="1">
        <f t="array" ref="X1710">IFERROR(_xlfn.IFS(W1710="E",1,W1710="G/2",$I$3/2,W1710="G/5",$I$3/5,W1710="G/10",$I$3/10,W1710="i",$I$3),"")</f>
        <v/>
      </c>
      <c r="Y1710" s="189">
        <f t="shared" si="133"/>
        <v>0</v>
      </c>
      <c r="Z1710" s="101">
        <f t="shared" si="134"/>
        <v>0</v>
      </c>
      <c r="AA1710" s="163" t="str">
        <f t="shared" si="135"/>
        <v/>
      </c>
      <c r="AB1710" s="190" t="str" cm="1">
        <f t="array" ref="AB1710">_xlfn.IFS(Z1710=0,"",Z1710&gt;2.9,0,Z1710&gt;2.4,0.25,Z1710&gt;1.9,0.5,Z1710&gt;1.5,0.75,Z1710&lt;1.6,1)</f>
        <v/>
      </c>
      <c r="AD1710" s="192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92">
        <f t="shared" si="132"/>
        <v>0</v>
      </c>
      <c r="U1711" s="91">
        <f t="shared" si="136"/>
        <v>0</v>
      </c>
      <c r="V1711" s="91">
        <f t="shared" si="136"/>
        <v>0</v>
      </c>
      <c r="W1711" s="91">
        <f t="shared" si="136"/>
        <v>0</v>
      </c>
      <c r="X1711" s="91" t="str" cm="1">
        <f t="array" ref="X1711">IFERROR(_xlfn.IFS(W1711="E",1,W1711="G/2",$I$3/2,W1711="G/5",$I$3/5,W1711="G/10",$I$3/10,W1711="i",$I$3),"")</f>
        <v/>
      </c>
      <c r="Y1711" s="189">
        <f t="shared" si="133"/>
        <v>0</v>
      </c>
      <c r="Z1711" s="101">
        <f t="shared" si="134"/>
        <v>0</v>
      </c>
      <c r="AA1711" s="163" t="str">
        <f t="shared" si="135"/>
        <v/>
      </c>
      <c r="AB1711" s="190" t="str" cm="1">
        <f t="array" ref="AB1711">_xlfn.IFS(Z1711=0,"",Z1711&gt;2.9,0,Z1711&gt;2.4,0.25,Z1711&gt;1.9,0.5,Z1711&gt;1.5,0.75,Z1711&lt;1.6,1)</f>
        <v/>
      </c>
      <c r="AD1711" s="192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92">
        <f t="shared" si="132"/>
        <v>0</v>
      </c>
      <c r="U1712" s="91">
        <f t="shared" si="136"/>
        <v>0</v>
      </c>
      <c r="V1712" s="91">
        <f t="shared" si="136"/>
        <v>0</v>
      </c>
      <c r="W1712" s="91">
        <f t="shared" si="136"/>
        <v>0</v>
      </c>
      <c r="X1712" s="91" t="str" cm="1">
        <f t="array" ref="X1712">IFERROR(_xlfn.IFS(W1712="E",1,W1712="G/2",$I$3/2,W1712="G/5",$I$3/5,W1712="G/10",$I$3/10,W1712="i",$I$3),"")</f>
        <v/>
      </c>
      <c r="Y1712" s="189">
        <f t="shared" si="133"/>
        <v>0</v>
      </c>
      <c r="Z1712" s="101">
        <f t="shared" si="134"/>
        <v>0</v>
      </c>
      <c r="AA1712" s="163" t="str">
        <f t="shared" si="135"/>
        <v/>
      </c>
      <c r="AB1712" s="190" t="str" cm="1">
        <f t="array" ref="AB1712">_xlfn.IFS(Z1712=0,"",Z1712&gt;2.9,0,Z1712&gt;2.4,0.25,Z1712&gt;1.9,0.5,Z1712&gt;1.5,0.75,Z1712&lt;1.6,1)</f>
        <v/>
      </c>
      <c r="AD1712" s="192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92">
        <f t="shared" si="132"/>
        <v>0</v>
      </c>
      <c r="U1713" s="91">
        <f t="shared" si="136"/>
        <v>0</v>
      </c>
      <c r="V1713" s="91">
        <f t="shared" si="136"/>
        <v>0</v>
      </c>
      <c r="W1713" s="91">
        <f t="shared" si="136"/>
        <v>0</v>
      </c>
      <c r="X1713" s="91" t="str" cm="1">
        <f t="array" ref="X1713">IFERROR(_xlfn.IFS(W1713="E",1,W1713="G/2",$I$3/2,W1713="G/5",$I$3/5,W1713="G/10",$I$3/10,W1713="i",$I$3),"")</f>
        <v/>
      </c>
      <c r="Y1713" s="189">
        <f t="shared" si="133"/>
        <v>0</v>
      </c>
      <c r="Z1713" s="101">
        <f t="shared" si="134"/>
        <v>0</v>
      </c>
      <c r="AA1713" s="163" t="str">
        <f t="shared" si="135"/>
        <v/>
      </c>
      <c r="AB1713" s="190" t="str" cm="1">
        <f t="array" ref="AB1713">_xlfn.IFS(Z1713=0,"",Z1713&gt;2.9,0,Z1713&gt;2.4,0.25,Z1713&gt;1.9,0.5,Z1713&gt;1.5,0.75,Z1713&lt;1.6,1)</f>
        <v/>
      </c>
      <c r="AD1713" s="192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92">
        <f t="shared" si="132"/>
        <v>0</v>
      </c>
      <c r="U1714" s="91">
        <f t="shared" si="136"/>
        <v>0</v>
      </c>
      <c r="V1714" s="91">
        <f t="shared" si="136"/>
        <v>0</v>
      </c>
      <c r="W1714" s="91">
        <f t="shared" si="136"/>
        <v>0</v>
      </c>
      <c r="X1714" s="91" t="str" cm="1">
        <f t="array" ref="X1714">IFERROR(_xlfn.IFS(W1714="E",1,W1714="G/2",$I$3/2,W1714="G/5",$I$3/5,W1714="G/10",$I$3/10,W1714="i",$I$3),"")</f>
        <v/>
      </c>
      <c r="Y1714" s="189">
        <f t="shared" si="133"/>
        <v>0</v>
      </c>
      <c r="Z1714" s="101">
        <f t="shared" si="134"/>
        <v>0</v>
      </c>
      <c r="AA1714" s="163" t="str">
        <f t="shared" si="135"/>
        <v/>
      </c>
      <c r="AB1714" s="190" t="str" cm="1">
        <f t="array" ref="AB1714">_xlfn.IFS(Z1714=0,"",Z1714&gt;2.9,0,Z1714&gt;2.4,0.25,Z1714&gt;1.9,0.5,Z1714&gt;1.5,0.75,Z1714&lt;1.6,1)</f>
        <v/>
      </c>
      <c r="AD1714" s="192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92">
        <f t="shared" si="132"/>
        <v>0</v>
      </c>
      <c r="U1715" s="91">
        <f t="shared" si="136"/>
        <v>0</v>
      </c>
      <c r="V1715" s="91">
        <f t="shared" si="136"/>
        <v>0</v>
      </c>
      <c r="W1715" s="91">
        <f t="shared" si="136"/>
        <v>0</v>
      </c>
      <c r="X1715" s="91" t="str" cm="1">
        <f t="array" ref="X1715">IFERROR(_xlfn.IFS(W1715="E",1,W1715="G/2",$I$3/2,W1715="G/5",$I$3/5,W1715="G/10",$I$3/10,W1715="i",$I$3),"")</f>
        <v/>
      </c>
      <c r="Y1715" s="189">
        <f t="shared" si="133"/>
        <v>0</v>
      </c>
      <c r="Z1715" s="101">
        <f t="shared" si="134"/>
        <v>0</v>
      </c>
      <c r="AA1715" s="163" t="str">
        <f t="shared" si="135"/>
        <v/>
      </c>
      <c r="AB1715" s="190" t="str" cm="1">
        <f t="array" ref="AB1715">_xlfn.IFS(Z1715=0,"",Z1715&gt;2.9,0,Z1715&gt;2.4,0.25,Z1715&gt;1.9,0.5,Z1715&gt;1.5,0.75,Z1715&lt;1.6,1)</f>
        <v/>
      </c>
      <c r="AD1715" s="192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92">
        <f t="shared" si="132"/>
        <v>0</v>
      </c>
      <c r="U1716" s="91">
        <f t="shared" si="136"/>
        <v>0</v>
      </c>
      <c r="V1716" s="91">
        <f t="shared" si="136"/>
        <v>0</v>
      </c>
      <c r="W1716" s="91">
        <f t="shared" si="136"/>
        <v>0</v>
      </c>
      <c r="X1716" s="91" t="str" cm="1">
        <f t="array" ref="X1716">IFERROR(_xlfn.IFS(W1716="E",1,W1716="G/2",$I$3/2,W1716="G/5",$I$3/5,W1716="G/10",$I$3/10,W1716="i",$I$3),"")</f>
        <v/>
      </c>
      <c r="Y1716" s="189">
        <f t="shared" si="133"/>
        <v>0</v>
      </c>
      <c r="Z1716" s="101">
        <f t="shared" si="134"/>
        <v>0</v>
      </c>
      <c r="AA1716" s="163" t="str">
        <f t="shared" si="135"/>
        <v/>
      </c>
      <c r="AB1716" s="190" t="str" cm="1">
        <f t="array" ref="AB1716">_xlfn.IFS(Z1716=0,"",Z1716&gt;2.9,0,Z1716&gt;2.4,0.25,Z1716&gt;1.9,0.5,Z1716&gt;1.5,0.75,Z1716&lt;1.6,1)</f>
        <v/>
      </c>
      <c r="AD1716" s="192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92">
        <f t="shared" si="132"/>
        <v>0</v>
      </c>
      <c r="U1717" s="91">
        <f t="shared" si="136"/>
        <v>0</v>
      </c>
      <c r="V1717" s="91">
        <f t="shared" si="136"/>
        <v>0</v>
      </c>
      <c r="W1717" s="91">
        <f t="shared" si="136"/>
        <v>0</v>
      </c>
      <c r="X1717" s="91" t="str" cm="1">
        <f t="array" ref="X1717">IFERROR(_xlfn.IFS(W1717="E",1,W1717="G/2",$I$3/2,W1717="G/5",$I$3/5,W1717="G/10",$I$3/10,W1717="i",$I$3),"")</f>
        <v/>
      </c>
      <c r="Y1717" s="189">
        <f t="shared" si="133"/>
        <v>0</v>
      </c>
      <c r="Z1717" s="101">
        <f t="shared" si="134"/>
        <v>0</v>
      </c>
      <c r="AA1717" s="163" t="str">
        <f t="shared" si="135"/>
        <v/>
      </c>
      <c r="AB1717" s="190" t="str" cm="1">
        <f t="array" ref="AB1717">_xlfn.IFS(Z1717=0,"",Z1717&gt;2.9,0,Z1717&gt;2.4,0.25,Z1717&gt;1.9,0.5,Z1717&gt;1.5,0.75,Z1717&lt;1.6,1)</f>
        <v/>
      </c>
      <c r="AD1717" s="192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92">
        <f t="shared" si="132"/>
        <v>0</v>
      </c>
      <c r="U1718" s="91">
        <f t="shared" si="136"/>
        <v>0</v>
      </c>
      <c r="V1718" s="91">
        <f t="shared" si="136"/>
        <v>0</v>
      </c>
      <c r="W1718" s="91">
        <f t="shared" si="136"/>
        <v>0</v>
      </c>
      <c r="X1718" s="91" t="str" cm="1">
        <f t="array" ref="X1718">IFERROR(_xlfn.IFS(W1718="E",1,W1718="G/2",$I$3/2,W1718="G/5",$I$3/5,W1718="G/10",$I$3/10,W1718="i",$I$3),"")</f>
        <v/>
      </c>
      <c r="Y1718" s="189">
        <f t="shared" si="133"/>
        <v>0</v>
      </c>
      <c r="Z1718" s="101">
        <f t="shared" si="134"/>
        <v>0</v>
      </c>
      <c r="AA1718" s="163" t="str">
        <f t="shared" si="135"/>
        <v/>
      </c>
      <c r="AB1718" s="190" t="str" cm="1">
        <f t="array" ref="AB1718">_xlfn.IFS(Z1718=0,"",Z1718&gt;2.9,0,Z1718&gt;2.4,0.25,Z1718&gt;1.9,0.5,Z1718&gt;1.5,0.75,Z1718&lt;1.6,1)</f>
        <v/>
      </c>
      <c r="AD1718" s="192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92">
        <f t="shared" si="132"/>
        <v>0</v>
      </c>
      <c r="U1719" s="91">
        <f t="shared" si="136"/>
        <v>0</v>
      </c>
      <c r="V1719" s="91">
        <f t="shared" si="136"/>
        <v>0</v>
      </c>
      <c r="W1719" s="91">
        <f t="shared" si="136"/>
        <v>0</v>
      </c>
      <c r="X1719" s="91" t="str" cm="1">
        <f t="array" ref="X1719">IFERROR(_xlfn.IFS(W1719="E",1,W1719="G/2",$I$3/2,W1719="G/5",$I$3/5,W1719="G/10",$I$3/10,W1719="i",$I$3),"")</f>
        <v/>
      </c>
      <c r="Y1719" s="189">
        <f t="shared" si="133"/>
        <v>0</v>
      </c>
      <c r="Z1719" s="101">
        <f t="shared" si="134"/>
        <v>0</v>
      </c>
      <c r="AA1719" s="163" t="str">
        <f t="shared" si="135"/>
        <v/>
      </c>
      <c r="AB1719" s="190" t="str" cm="1">
        <f t="array" ref="AB1719">_xlfn.IFS(Z1719=0,"",Z1719&gt;2.9,0,Z1719&gt;2.4,0.25,Z1719&gt;1.9,0.5,Z1719&gt;1.5,0.75,Z1719&lt;1.6,1)</f>
        <v/>
      </c>
      <c r="AD1719" s="192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92">
        <f t="shared" si="132"/>
        <v>0</v>
      </c>
      <c r="U1720" s="91">
        <f t="shared" si="136"/>
        <v>0</v>
      </c>
      <c r="V1720" s="91">
        <f t="shared" si="136"/>
        <v>0</v>
      </c>
      <c r="W1720" s="91">
        <f t="shared" si="136"/>
        <v>0</v>
      </c>
      <c r="X1720" s="91" t="str" cm="1">
        <f t="array" ref="X1720">IFERROR(_xlfn.IFS(W1720="E",1,W1720="G/2",$I$3/2,W1720="G/5",$I$3/5,W1720="G/10",$I$3/10,W1720="i",$I$3),"")</f>
        <v/>
      </c>
      <c r="Y1720" s="189">
        <f t="shared" si="133"/>
        <v>0</v>
      </c>
      <c r="Z1720" s="101">
        <f t="shared" si="134"/>
        <v>0</v>
      </c>
      <c r="AA1720" s="163" t="str">
        <f t="shared" si="135"/>
        <v/>
      </c>
      <c r="AB1720" s="190" t="str" cm="1">
        <f t="array" ref="AB1720">_xlfn.IFS(Z1720=0,"",Z1720&gt;2.9,0,Z1720&gt;2.4,0.25,Z1720&gt;1.9,0.5,Z1720&gt;1.5,0.75,Z1720&lt;1.6,1)</f>
        <v/>
      </c>
      <c r="AD1720" s="192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92">
        <f t="shared" si="132"/>
        <v>0</v>
      </c>
      <c r="U1721" s="91">
        <f t="shared" si="136"/>
        <v>0</v>
      </c>
      <c r="V1721" s="91">
        <f t="shared" si="136"/>
        <v>0</v>
      </c>
      <c r="W1721" s="91">
        <f t="shared" si="136"/>
        <v>0</v>
      </c>
      <c r="X1721" s="91" t="str" cm="1">
        <f t="array" ref="X1721">IFERROR(_xlfn.IFS(W1721="E",1,W1721="G/2",$I$3/2,W1721="G/5",$I$3/5,W1721="G/10",$I$3/10,W1721="i",$I$3),"")</f>
        <v/>
      </c>
      <c r="Y1721" s="189">
        <f t="shared" si="133"/>
        <v>0</v>
      </c>
      <c r="Z1721" s="101">
        <f t="shared" si="134"/>
        <v>0</v>
      </c>
      <c r="AA1721" s="163" t="str">
        <f t="shared" si="135"/>
        <v/>
      </c>
      <c r="AB1721" s="190" t="str" cm="1">
        <f t="array" ref="AB1721">_xlfn.IFS(Z1721=0,"",Z1721&gt;2.9,0,Z1721&gt;2.4,0.25,Z1721&gt;1.9,0.5,Z1721&gt;1.5,0.75,Z1721&lt;1.6,1)</f>
        <v/>
      </c>
      <c r="AD1721" s="192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92">
        <f t="shared" si="132"/>
        <v>0</v>
      </c>
      <c r="U1722" s="91">
        <f t="shared" si="136"/>
        <v>0</v>
      </c>
      <c r="V1722" s="91">
        <f t="shared" si="136"/>
        <v>0</v>
      </c>
      <c r="W1722" s="91">
        <f t="shared" si="136"/>
        <v>0</v>
      </c>
      <c r="X1722" s="91" t="str" cm="1">
        <f t="array" ref="X1722">IFERROR(_xlfn.IFS(W1722="E",1,W1722="G/2",$I$3/2,W1722="G/5",$I$3/5,W1722="G/10",$I$3/10,W1722="i",$I$3),"")</f>
        <v/>
      </c>
      <c r="Y1722" s="189">
        <f t="shared" si="133"/>
        <v>0</v>
      </c>
      <c r="Z1722" s="101">
        <f t="shared" si="134"/>
        <v>0</v>
      </c>
      <c r="AA1722" s="163" t="str">
        <f t="shared" si="135"/>
        <v/>
      </c>
      <c r="AB1722" s="190" t="str" cm="1">
        <f t="array" ref="AB1722">_xlfn.IFS(Z1722=0,"",Z1722&gt;2.9,0,Z1722&gt;2.4,0.25,Z1722&gt;1.9,0.5,Z1722&gt;1.5,0.75,Z1722&lt;1.6,1)</f>
        <v/>
      </c>
      <c r="AD1722" s="192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92">
        <f t="shared" si="132"/>
        <v>0</v>
      </c>
      <c r="U1723" s="91">
        <f t="shared" si="136"/>
        <v>0</v>
      </c>
      <c r="V1723" s="91">
        <f t="shared" si="136"/>
        <v>0</v>
      </c>
      <c r="W1723" s="91">
        <f t="shared" si="136"/>
        <v>0</v>
      </c>
      <c r="X1723" s="91" t="str" cm="1">
        <f t="array" ref="X1723">IFERROR(_xlfn.IFS(W1723="E",1,W1723="G/2",$I$3/2,W1723="G/5",$I$3/5,W1723="G/10",$I$3/10,W1723="i",$I$3),"")</f>
        <v/>
      </c>
      <c r="Y1723" s="189">
        <f t="shared" si="133"/>
        <v>0</v>
      </c>
      <c r="Z1723" s="101">
        <f t="shared" si="134"/>
        <v>0</v>
      </c>
      <c r="AA1723" s="163" t="str">
        <f t="shared" si="135"/>
        <v/>
      </c>
      <c r="AB1723" s="190" t="str" cm="1">
        <f t="array" ref="AB1723">_xlfn.IFS(Z1723=0,"",Z1723&gt;2.9,0,Z1723&gt;2.4,0.25,Z1723&gt;1.9,0.5,Z1723&gt;1.5,0.75,Z1723&lt;1.6,1)</f>
        <v/>
      </c>
      <c r="AD1723" s="192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92">
        <f t="shared" si="132"/>
        <v>0</v>
      </c>
      <c r="U1724" s="91">
        <f t="shared" si="136"/>
        <v>0</v>
      </c>
      <c r="V1724" s="91">
        <f t="shared" si="136"/>
        <v>0</v>
      </c>
      <c r="W1724" s="91">
        <f t="shared" si="136"/>
        <v>0</v>
      </c>
      <c r="X1724" s="91" t="str" cm="1">
        <f t="array" ref="X1724">IFERROR(_xlfn.IFS(W1724="E",1,W1724="G/2",$I$3/2,W1724="G/5",$I$3/5,W1724="G/10",$I$3/10,W1724="i",$I$3),"")</f>
        <v/>
      </c>
      <c r="Y1724" s="189">
        <f t="shared" si="133"/>
        <v>0</v>
      </c>
      <c r="Z1724" s="101">
        <f t="shared" si="134"/>
        <v>0</v>
      </c>
      <c r="AA1724" s="163" t="str">
        <f t="shared" si="135"/>
        <v/>
      </c>
      <c r="AB1724" s="190" t="str" cm="1">
        <f t="array" ref="AB1724">_xlfn.IFS(Z1724=0,"",Z1724&gt;2.9,0,Z1724&gt;2.4,0.25,Z1724&gt;1.9,0.5,Z1724&gt;1.5,0.75,Z1724&lt;1.6,1)</f>
        <v/>
      </c>
      <c r="AD1724" s="192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92">
        <f t="shared" si="132"/>
        <v>0</v>
      </c>
      <c r="U1725" s="91">
        <f t="shared" si="136"/>
        <v>0</v>
      </c>
      <c r="V1725" s="91">
        <f t="shared" si="136"/>
        <v>0</v>
      </c>
      <c r="W1725" s="91">
        <f t="shared" si="136"/>
        <v>0</v>
      </c>
      <c r="X1725" s="91" t="str" cm="1">
        <f t="array" ref="X1725">IFERROR(_xlfn.IFS(W1725="E",1,W1725="G/2",$I$3/2,W1725="G/5",$I$3/5,W1725="G/10",$I$3/10,W1725="i",$I$3),"")</f>
        <v/>
      </c>
      <c r="Y1725" s="189">
        <f t="shared" si="133"/>
        <v>0</v>
      </c>
      <c r="Z1725" s="101">
        <f t="shared" si="134"/>
        <v>0</v>
      </c>
      <c r="AA1725" s="163" t="str">
        <f t="shared" si="135"/>
        <v/>
      </c>
      <c r="AB1725" s="190" t="str" cm="1">
        <f t="array" ref="AB1725">_xlfn.IFS(Z1725=0,"",Z1725&gt;2.9,0,Z1725&gt;2.4,0.25,Z1725&gt;1.9,0.5,Z1725&gt;1.5,0.75,Z1725&lt;1.6,1)</f>
        <v/>
      </c>
      <c r="AD1725" s="192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92">
        <f t="shared" si="132"/>
        <v>0</v>
      </c>
      <c r="U1726" s="91">
        <f t="shared" si="136"/>
        <v>0</v>
      </c>
      <c r="V1726" s="91">
        <f t="shared" si="136"/>
        <v>0</v>
      </c>
      <c r="W1726" s="91">
        <f t="shared" si="136"/>
        <v>0</v>
      </c>
      <c r="X1726" s="91" t="str" cm="1">
        <f t="array" ref="X1726">IFERROR(_xlfn.IFS(W1726="E",1,W1726="G/2",$I$3/2,W1726="G/5",$I$3/5,W1726="G/10",$I$3/10,W1726="i",$I$3),"")</f>
        <v/>
      </c>
      <c r="Y1726" s="189">
        <f t="shared" si="133"/>
        <v>0</v>
      </c>
      <c r="Z1726" s="101">
        <f t="shared" si="134"/>
        <v>0</v>
      </c>
      <c r="AA1726" s="163" t="str">
        <f t="shared" si="135"/>
        <v/>
      </c>
      <c r="AB1726" s="190" t="str" cm="1">
        <f t="array" ref="AB1726">_xlfn.IFS(Z1726=0,"",Z1726&gt;2.9,0,Z1726&gt;2.4,0.25,Z1726&gt;1.9,0.5,Z1726&gt;1.5,0.75,Z1726&lt;1.6,1)</f>
        <v/>
      </c>
      <c r="AD1726" s="192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92">
        <f t="shared" si="132"/>
        <v>0</v>
      </c>
      <c r="U1727" s="91">
        <f t="shared" si="136"/>
        <v>0</v>
      </c>
      <c r="V1727" s="91">
        <f t="shared" si="136"/>
        <v>0</v>
      </c>
      <c r="W1727" s="91">
        <f t="shared" si="136"/>
        <v>0</v>
      </c>
      <c r="X1727" s="91" t="str" cm="1">
        <f t="array" ref="X1727">IFERROR(_xlfn.IFS(W1727="E",1,W1727="G/2",$I$3/2,W1727="G/5",$I$3/5,W1727="G/10",$I$3/10,W1727="i",$I$3),"")</f>
        <v/>
      </c>
      <c r="Y1727" s="189">
        <f t="shared" si="133"/>
        <v>0</v>
      </c>
      <c r="Z1727" s="101">
        <f t="shared" si="134"/>
        <v>0</v>
      </c>
      <c r="AA1727" s="163" t="str">
        <f t="shared" si="135"/>
        <v/>
      </c>
      <c r="AB1727" s="190" t="str" cm="1">
        <f t="array" ref="AB1727">_xlfn.IFS(Z1727=0,"",Z1727&gt;2.9,0,Z1727&gt;2.4,0.25,Z1727&gt;1.9,0.5,Z1727&gt;1.5,0.75,Z1727&lt;1.6,1)</f>
        <v/>
      </c>
      <c r="AD1727" s="192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92">
        <f t="shared" si="132"/>
        <v>0</v>
      </c>
      <c r="U1728" s="91">
        <f t="shared" si="136"/>
        <v>0</v>
      </c>
      <c r="V1728" s="91">
        <f t="shared" si="136"/>
        <v>0</v>
      </c>
      <c r="W1728" s="91">
        <f t="shared" si="136"/>
        <v>0</v>
      </c>
      <c r="X1728" s="91" t="str" cm="1">
        <f t="array" ref="X1728">IFERROR(_xlfn.IFS(W1728="E",1,W1728="G/2",$I$3/2,W1728="G/5",$I$3/5,W1728="G/10",$I$3/10,W1728="i",$I$3),"")</f>
        <v/>
      </c>
      <c r="Y1728" s="189">
        <f t="shared" si="133"/>
        <v>0</v>
      </c>
      <c r="Z1728" s="101">
        <f t="shared" si="134"/>
        <v>0</v>
      </c>
      <c r="AA1728" s="163" t="str">
        <f t="shared" si="135"/>
        <v/>
      </c>
      <c r="AB1728" s="190" t="str" cm="1">
        <f t="array" ref="AB1728">_xlfn.IFS(Z1728=0,"",Z1728&gt;2.9,0,Z1728&gt;2.4,0.25,Z1728&gt;1.9,0.5,Z1728&gt;1.5,0.75,Z1728&lt;1.6,1)</f>
        <v/>
      </c>
      <c r="AD1728" s="192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92">
        <f t="shared" si="132"/>
        <v>0</v>
      </c>
      <c r="U1729" s="91">
        <f t="shared" si="136"/>
        <v>0</v>
      </c>
      <c r="V1729" s="91">
        <f t="shared" si="136"/>
        <v>0</v>
      </c>
      <c r="W1729" s="91">
        <f t="shared" si="136"/>
        <v>0</v>
      </c>
      <c r="X1729" s="91" t="str" cm="1">
        <f t="array" ref="X1729">IFERROR(_xlfn.IFS(W1729="E",1,W1729="G/2",$I$3/2,W1729="G/5",$I$3/5,W1729="G/10",$I$3/10,W1729="i",$I$3),"")</f>
        <v/>
      </c>
      <c r="Y1729" s="189">
        <f t="shared" si="133"/>
        <v>0</v>
      </c>
      <c r="Z1729" s="101">
        <f t="shared" si="134"/>
        <v>0</v>
      </c>
      <c r="AA1729" s="163" t="str">
        <f t="shared" si="135"/>
        <v/>
      </c>
      <c r="AB1729" s="190" t="str" cm="1">
        <f t="array" ref="AB1729">_xlfn.IFS(Z1729=0,"",Z1729&gt;2.9,0,Z1729&gt;2.4,0.25,Z1729&gt;1.9,0.5,Z1729&gt;1.5,0.75,Z1729&lt;1.6,1)</f>
        <v/>
      </c>
      <c r="AD1729" s="192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92">
        <f t="shared" si="132"/>
        <v>0</v>
      </c>
      <c r="U1730" s="91">
        <f t="shared" si="136"/>
        <v>0</v>
      </c>
      <c r="V1730" s="91">
        <f t="shared" si="136"/>
        <v>0</v>
      </c>
      <c r="W1730" s="91">
        <f t="shared" si="136"/>
        <v>0</v>
      </c>
      <c r="X1730" s="91" t="str" cm="1">
        <f t="array" ref="X1730">IFERROR(_xlfn.IFS(W1730="E",1,W1730="G/2",$I$3/2,W1730="G/5",$I$3/5,W1730="G/10",$I$3/10,W1730="i",$I$3),"")</f>
        <v/>
      </c>
      <c r="Y1730" s="189">
        <f t="shared" si="133"/>
        <v>0</v>
      </c>
      <c r="Z1730" s="101">
        <f t="shared" si="134"/>
        <v>0</v>
      </c>
      <c r="AA1730" s="163" t="str">
        <f t="shared" si="135"/>
        <v/>
      </c>
      <c r="AB1730" s="190" t="str" cm="1">
        <f t="array" ref="AB1730">_xlfn.IFS(Z1730=0,"",Z1730&gt;2.9,0,Z1730&gt;2.4,0.25,Z1730&gt;1.9,0.5,Z1730&gt;1.5,0.75,Z1730&lt;1.6,1)</f>
        <v/>
      </c>
      <c r="AD1730" s="192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92">
        <f t="shared" si="132"/>
        <v>0</v>
      </c>
      <c r="U1731" s="91">
        <f t="shared" si="136"/>
        <v>0</v>
      </c>
      <c r="V1731" s="91">
        <f t="shared" si="136"/>
        <v>0</v>
      </c>
      <c r="W1731" s="91">
        <f t="shared" si="136"/>
        <v>0</v>
      </c>
      <c r="X1731" s="91" t="str" cm="1">
        <f t="array" ref="X1731">IFERROR(_xlfn.IFS(W1731="E",1,W1731="G/2",$I$3/2,W1731="G/5",$I$3/5,W1731="G/10",$I$3/10,W1731="i",$I$3),"")</f>
        <v/>
      </c>
      <c r="Y1731" s="189">
        <f t="shared" si="133"/>
        <v>0</v>
      </c>
      <c r="Z1731" s="101">
        <f t="shared" si="134"/>
        <v>0</v>
      </c>
      <c r="AA1731" s="163" t="str">
        <f t="shared" si="135"/>
        <v/>
      </c>
      <c r="AB1731" s="190" t="str" cm="1">
        <f t="array" ref="AB1731">_xlfn.IFS(Z1731=0,"",Z1731&gt;2.9,0,Z1731&gt;2.4,0.25,Z1731&gt;1.9,0.5,Z1731&gt;1.5,0.75,Z1731&lt;1.6,1)</f>
        <v/>
      </c>
      <c r="AD1731" s="192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92">
        <f t="shared" si="132"/>
        <v>0</v>
      </c>
      <c r="U1732" s="91">
        <f t="shared" si="136"/>
        <v>0</v>
      </c>
      <c r="V1732" s="91">
        <f t="shared" si="136"/>
        <v>0</v>
      </c>
      <c r="W1732" s="91">
        <f t="shared" si="136"/>
        <v>0</v>
      </c>
      <c r="X1732" s="91" t="str" cm="1">
        <f t="array" ref="X1732">IFERROR(_xlfn.IFS(W1732="E",1,W1732="G/2",$I$3/2,W1732="G/5",$I$3/5,W1732="G/10",$I$3/10,W1732="i",$I$3),"")</f>
        <v/>
      </c>
      <c r="Y1732" s="189">
        <f t="shared" si="133"/>
        <v>0</v>
      </c>
      <c r="Z1732" s="101">
        <f t="shared" si="134"/>
        <v>0</v>
      </c>
      <c r="AA1732" s="163" t="str">
        <f t="shared" si="135"/>
        <v/>
      </c>
      <c r="AB1732" s="190" t="str" cm="1">
        <f t="array" ref="AB1732">_xlfn.IFS(Z1732=0,"",Z1732&gt;2.9,0,Z1732&gt;2.4,0.25,Z1732&gt;1.9,0.5,Z1732&gt;1.5,0.75,Z1732&lt;1.6,1)</f>
        <v/>
      </c>
      <c r="AD1732" s="192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92">
        <f t="shared" si="132"/>
        <v>0</v>
      </c>
      <c r="U1733" s="91">
        <f t="shared" si="136"/>
        <v>0</v>
      </c>
      <c r="V1733" s="91">
        <f t="shared" si="136"/>
        <v>0</v>
      </c>
      <c r="W1733" s="91">
        <f t="shared" si="136"/>
        <v>0</v>
      </c>
      <c r="X1733" s="91" t="str" cm="1">
        <f t="array" ref="X1733">IFERROR(_xlfn.IFS(W1733="E",1,W1733="G/2",$I$3/2,W1733="G/5",$I$3/5,W1733="G/10",$I$3/10,W1733="i",$I$3),"")</f>
        <v/>
      </c>
      <c r="Y1733" s="189">
        <f t="shared" si="133"/>
        <v>0</v>
      </c>
      <c r="Z1733" s="101">
        <f t="shared" si="134"/>
        <v>0</v>
      </c>
      <c r="AA1733" s="163" t="str">
        <f t="shared" si="135"/>
        <v/>
      </c>
      <c r="AB1733" s="190" t="str" cm="1">
        <f t="array" ref="AB1733">_xlfn.IFS(Z1733=0,"",Z1733&gt;2.9,0,Z1733&gt;2.4,0.25,Z1733&gt;1.9,0.5,Z1733&gt;1.5,0.75,Z1733&lt;1.6,1)</f>
        <v/>
      </c>
      <c r="AD1733" s="192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92">
        <f t="shared" si="132"/>
        <v>0</v>
      </c>
      <c r="U1734" s="91">
        <f t="shared" si="136"/>
        <v>0</v>
      </c>
      <c r="V1734" s="91">
        <f t="shared" si="136"/>
        <v>0</v>
      </c>
      <c r="W1734" s="91">
        <f t="shared" si="136"/>
        <v>0</v>
      </c>
      <c r="X1734" s="91" t="str" cm="1">
        <f t="array" ref="X1734">IFERROR(_xlfn.IFS(W1734="E",1,W1734="G/2",$I$3/2,W1734="G/5",$I$3/5,W1734="G/10",$I$3/10,W1734="i",$I$3),"")</f>
        <v/>
      </c>
      <c r="Y1734" s="189">
        <f t="shared" si="133"/>
        <v>0</v>
      </c>
      <c r="Z1734" s="101">
        <f t="shared" si="134"/>
        <v>0</v>
      </c>
      <c r="AA1734" s="163" t="str">
        <f t="shared" si="135"/>
        <v/>
      </c>
      <c r="AB1734" s="190" t="str" cm="1">
        <f t="array" ref="AB1734">_xlfn.IFS(Z1734=0,"",Z1734&gt;2.9,0,Z1734&gt;2.4,0.25,Z1734&gt;1.9,0.5,Z1734&gt;1.5,0.75,Z1734&lt;1.6,1)</f>
        <v/>
      </c>
      <c r="AD1734" s="192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92">
        <f t="shared" si="132"/>
        <v>0</v>
      </c>
      <c r="U1735" s="91">
        <f t="shared" si="136"/>
        <v>0</v>
      </c>
      <c r="V1735" s="91">
        <f t="shared" si="136"/>
        <v>0</v>
      </c>
      <c r="W1735" s="91">
        <f t="shared" si="136"/>
        <v>0</v>
      </c>
      <c r="X1735" s="91" t="str" cm="1">
        <f t="array" ref="X1735">IFERROR(_xlfn.IFS(W1735="E",1,W1735="G/2",$I$3/2,W1735="G/5",$I$3/5,W1735="G/10",$I$3/10,W1735="i",$I$3),"")</f>
        <v/>
      </c>
      <c r="Y1735" s="189">
        <f t="shared" si="133"/>
        <v>0</v>
      </c>
      <c r="Z1735" s="101">
        <f t="shared" si="134"/>
        <v>0</v>
      </c>
      <c r="AA1735" s="163" t="str">
        <f t="shared" si="135"/>
        <v/>
      </c>
      <c r="AB1735" s="190" t="str" cm="1">
        <f t="array" ref="AB1735">_xlfn.IFS(Z1735=0,"",Z1735&gt;2.9,0,Z1735&gt;2.4,0.25,Z1735&gt;1.9,0.5,Z1735&gt;1.5,0.75,Z1735&lt;1.6,1)</f>
        <v/>
      </c>
      <c r="AD1735" s="192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92">
        <f t="shared" si="132"/>
        <v>0</v>
      </c>
      <c r="U1736" s="91">
        <f t="shared" si="136"/>
        <v>0</v>
      </c>
      <c r="V1736" s="91">
        <f t="shared" si="136"/>
        <v>0</v>
      </c>
      <c r="W1736" s="91">
        <f t="shared" si="136"/>
        <v>0</v>
      </c>
      <c r="X1736" s="91" t="str" cm="1">
        <f t="array" ref="X1736">IFERROR(_xlfn.IFS(W1736="E",1,W1736="G/2",$I$3/2,W1736="G/5",$I$3/5,W1736="G/10",$I$3/10,W1736="i",$I$3),"")</f>
        <v/>
      </c>
      <c r="Y1736" s="189">
        <f t="shared" si="133"/>
        <v>0</v>
      </c>
      <c r="Z1736" s="101">
        <f t="shared" si="134"/>
        <v>0</v>
      </c>
      <c r="AA1736" s="163" t="str">
        <f t="shared" si="135"/>
        <v/>
      </c>
      <c r="AB1736" s="190" t="str" cm="1">
        <f t="array" ref="AB1736">_xlfn.IFS(Z1736=0,"",Z1736&gt;2.9,0,Z1736&gt;2.4,0.25,Z1736&gt;1.9,0.5,Z1736&gt;1.5,0.75,Z1736&lt;1.6,1)</f>
        <v/>
      </c>
      <c r="AD1736" s="192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92">
        <f t="shared" si="132"/>
        <v>0</v>
      </c>
      <c r="U1737" s="91">
        <f t="shared" si="136"/>
        <v>0</v>
      </c>
      <c r="V1737" s="91">
        <f t="shared" si="136"/>
        <v>0</v>
      </c>
      <c r="W1737" s="91">
        <f t="shared" si="136"/>
        <v>0</v>
      </c>
      <c r="X1737" s="91" t="str" cm="1">
        <f t="array" ref="X1737">IFERROR(_xlfn.IFS(W1737="E",1,W1737="G/2",$I$3/2,W1737="G/5",$I$3/5,W1737="G/10",$I$3/10,W1737="i",$I$3),"")</f>
        <v/>
      </c>
      <c r="Y1737" s="189">
        <f t="shared" si="133"/>
        <v>0</v>
      </c>
      <c r="Z1737" s="101">
        <f t="shared" si="134"/>
        <v>0</v>
      </c>
      <c r="AA1737" s="163" t="str">
        <f t="shared" si="135"/>
        <v/>
      </c>
      <c r="AB1737" s="190" t="str" cm="1">
        <f t="array" ref="AB1737">_xlfn.IFS(Z1737=0,"",Z1737&gt;2.9,0,Z1737&gt;2.4,0.25,Z1737&gt;1.9,0.5,Z1737&gt;1.5,0.75,Z1737&lt;1.6,1)</f>
        <v/>
      </c>
      <c r="AD1737" s="192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92">
        <f t="shared" si="132"/>
        <v>0</v>
      </c>
      <c r="U1738" s="91">
        <f t="shared" si="136"/>
        <v>0</v>
      </c>
      <c r="V1738" s="91">
        <f t="shared" si="136"/>
        <v>0</v>
      </c>
      <c r="W1738" s="91">
        <f t="shared" si="136"/>
        <v>0</v>
      </c>
      <c r="X1738" s="91" t="str" cm="1">
        <f t="array" ref="X1738">IFERROR(_xlfn.IFS(W1738="E",1,W1738="G/2",$I$3/2,W1738="G/5",$I$3/5,W1738="G/10",$I$3/10,W1738="i",$I$3),"")</f>
        <v/>
      </c>
      <c r="Y1738" s="189">
        <f t="shared" si="133"/>
        <v>0</v>
      </c>
      <c r="Z1738" s="101">
        <f t="shared" si="134"/>
        <v>0</v>
      </c>
      <c r="AA1738" s="163" t="str">
        <f t="shared" si="135"/>
        <v/>
      </c>
      <c r="AB1738" s="190" t="str" cm="1">
        <f t="array" ref="AB1738">_xlfn.IFS(Z1738=0,"",Z1738&gt;2.9,0,Z1738&gt;2.4,0.25,Z1738&gt;1.9,0.5,Z1738&gt;1.5,0.75,Z1738&lt;1.6,1)</f>
        <v/>
      </c>
      <c r="AD1738" s="192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92">
        <f t="shared" si="132"/>
        <v>0</v>
      </c>
      <c r="U1739" s="91">
        <f t="shared" si="136"/>
        <v>0</v>
      </c>
      <c r="V1739" s="91">
        <f t="shared" si="136"/>
        <v>0</v>
      </c>
      <c r="W1739" s="91">
        <f t="shared" si="136"/>
        <v>0</v>
      </c>
      <c r="X1739" s="91" t="str" cm="1">
        <f t="array" ref="X1739">IFERROR(_xlfn.IFS(W1739="E",1,W1739="G/2",$I$3/2,W1739="G/5",$I$3/5,W1739="G/10",$I$3/10,W1739="i",$I$3),"")</f>
        <v/>
      </c>
      <c r="Y1739" s="189">
        <f t="shared" si="133"/>
        <v>0</v>
      </c>
      <c r="Z1739" s="101">
        <f t="shared" si="134"/>
        <v>0</v>
      </c>
      <c r="AA1739" s="163" t="str">
        <f t="shared" si="135"/>
        <v/>
      </c>
      <c r="AB1739" s="190" t="str" cm="1">
        <f t="array" ref="AB1739">_xlfn.IFS(Z1739=0,"",Z1739&gt;2.9,0,Z1739&gt;2.4,0.25,Z1739&gt;1.9,0.5,Z1739&gt;1.5,0.75,Z1739&lt;1.6,1)</f>
        <v/>
      </c>
      <c r="AD1739" s="192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92">
        <f t="shared" ref="S1740:S1803" si="137">IFERROR(A1740,"")</f>
        <v>0</v>
      </c>
      <c r="U1740" s="91">
        <f t="shared" si="136"/>
        <v>0</v>
      </c>
      <c r="V1740" s="91">
        <f t="shared" si="136"/>
        <v>0</v>
      </c>
      <c r="W1740" s="91">
        <f t="shared" si="136"/>
        <v>0</v>
      </c>
      <c r="X1740" s="91" t="str" cm="1">
        <f t="array" ref="X1740">IFERROR(_xlfn.IFS(W1740="E",1,W1740="G/2",$I$3/2,W1740="G/5",$I$3/5,W1740="G/10",$I$3/10,W1740="i",$I$3),"")</f>
        <v/>
      </c>
      <c r="Y1740" s="189">
        <f t="shared" ref="Y1740:Y1803" si="138">IFERROR(H1740,"")</f>
        <v>0</v>
      </c>
      <c r="Z1740" s="101">
        <f t="shared" ref="Z1740:Z1803" si="139">IFERROR(Y1740/X1740,0)</f>
        <v>0</v>
      </c>
      <c r="AA1740" s="163" t="str">
        <f t="shared" si="135"/>
        <v/>
      </c>
      <c r="AB1740" s="190" t="str" cm="1">
        <f t="array" ref="AB1740">_xlfn.IFS(Z1740=0,"",Z1740&gt;2.9,0,Z1740&gt;2.4,0.25,Z1740&gt;1.9,0.5,Z1740&gt;1.5,0.75,Z1740&lt;1.6,1)</f>
        <v/>
      </c>
      <c r="AD1740" s="192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92">
        <f t="shared" si="137"/>
        <v>0</v>
      </c>
      <c r="U1741" s="91">
        <f t="shared" si="136"/>
        <v>0</v>
      </c>
      <c r="V1741" s="91">
        <f t="shared" si="136"/>
        <v>0</v>
      </c>
      <c r="W1741" s="91">
        <f t="shared" si="136"/>
        <v>0</v>
      </c>
      <c r="X1741" s="91" t="str" cm="1">
        <f t="array" ref="X1741">IFERROR(_xlfn.IFS(W1741="E",1,W1741="G/2",$I$3/2,W1741="G/5",$I$3/5,W1741="G/10",$I$3/10,W1741="i",$I$3),"")</f>
        <v/>
      </c>
      <c r="Y1741" s="189">
        <f t="shared" si="138"/>
        <v>0</v>
      </c>
      <c r="Z1741" s="101">
        <f t="shared" si="139"/>
        <v>0</v>
      </c>
      <c r="AA1741" s="163" t="str">
        <f t="shared" si="135"/>
        <v/>
      </c>
      <c r="AB1741" s="190" t="str" cm="1">
        <f t="array" ref="AB1741">_xlfn.IFS(Z1741=0,"",Z1741&gt;2.9,0,Z1741&gt;2.4,0.25,Z1741&gt;1.9,0.5,Z1741&gt;1.5,0.75,Z1741&lt;1.6,1)</f>
        <v/>
      </c>
      <c r="AD1741" s="192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92">
        <f t="shared" si="137"/>
        <v>0</v>
      </c>
      <c r="U1742" s="91">
        <f t="shared" si="136"/>
        <v>0</v>
      </c>
      <c r="V1742" s="91">
        <f t="shared" si="136"/>
        <v>0</v>
      </c>
      <c r="W1742" s="91">
        <f t="shared" si="136"/>
        <v>0</v>
      </c>
      <c r="X1742" s="91" t="str" cm="1">
        <f t="array" ref="X1742">IFERROR(_xlfn.IFS(W1742="E",1,W1742="G/2",$I$3/2,W1742="G/5",$I$3/5,W1742="G/10",$I$3/10,W1742="i",$I$3),"")</f>
        <v/>
      </c>
      <c r="Y1742" s="189">
        <f t="shared" si="138"/>
        <v>0</v>
      </c>
      <c r="Z1742" s="101">
        <f t="shared" si="139"/>
        <v>0</v>
      </c>
      <c r="AA1742" s="163" t="str">
        <f t="shared" si="135"/>
        <v/>
      </c>
      <c r="AB1742" s="190" t="str" cm="1">
        <f t="array" ref="AB1742">_xlfn.IFS(Z1742=0,"",Z1742&gt;2.9,0,Z1742&gt;2.4,0.25,Z1742&gt;1.9,0.5,Z1742&gt;1.5,0.75,Z1742&lt;1.6,1)</f>
        <v/>
      </c>
      <c r="AD1742" s="192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92">
        <f t="shared" si="137"/>
        <v>0</v>
      </c>
      <c r="U1743" s="91">
        <f t="shared" si="136"/>
        <v>0</v>
      </c>
      <c r="V1743" s="91">
        <f t="shared" si="136"/>
        <v>0</v>
      </c>
      <c r="W1743" s="91">
        <f t="shared" si="136"/>
        <v>0</v>
      </c>
      <c r="X1743" s="91" t="str" cm="1">
        <f t="array" ref="X1743">IFERROR(_xlfn.IFS(W1743="E",1,W1743="G/2",$I$3/2,W1743="G/5",$I$3/5,W1743="G/10",$I$3/10,W1743="i",$I$3),"")</f>
        <v/>
      </c>
      <c r="Y1743" s="189">
        <f t="shared" si="138"/>
        <v>0</v>
      </c>
      <c r="Z1743" s="101">
        <f t="shared" si="139"/>
        <v>0</v>
      </c>
      <c r="AA1743" s="163" t="str">
        <f t="shared" si="135"/>
        <v/>
      </c>
      <c r="AB1743" s="190" t="str" cm="1">
        <f t="array" ref="AB1743">_xlfn.IFS(Z1743=0,"",Z1743&gt;2.9,0,Z1743&gt;2.4,0.25,Z1743&gt;1.9,0.5,Z1743&gt;1.5,0.75,Z1743&lt;1.6,1)</f>
        <v/>
      </c>
      <c r="AD1743" s="192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92">
        <f t="shared" si="137"/>
        <v>0</v>
      </c>
      <c r="U1744" s="91">
        <f t="shared" si="136"/>
        <v>0</v>
      </c>
      <c r="V1744" s="91">
        <f t="shared" si="136"/>
        <v>0</v>
      </c>
      <c r="W1744" s="91">
        <f t="shared" si="136"/>
        <v>0</v>
      </c>
      <c r="X1744" s="91" t="str" cm="1">
        <f t="array" ref="X1744">IFERROR(_xlfn.IFS(W1744="E",1,W1744="G/2",$I$3/2,W1744="G/5",$I$3/5,W1744="G/10",$I$3/10,W1744="i",$I$3),"")</f>
        <v/>
      </c>
      <c r="Y1744" s="189">
        <f t="shared" si="138"/>
        <v>0</v>
      </c>
      <c r="Z1744" s="101">
        <f t="shared" si="139"/>
        <v>0</v>
      </c>
      <c r="AA1744" s="163" t="str">
        <f t="shared" si="135"/>
        <v/>
      </c>
      <c r="AB1744" s="190" t="str" cm="1">
        <f t="array" ref="AB1744">_xlfn.IFS(Z1744=0,"",Z1744&gt;2.9,0,Z1744&gt;2.4,0.25,Z1744&gt;1.9,0.5,Z1744&gt;1.5,0.75,Z1744&lt;1.6,1)</f>
        <v/>
      </c>
      <c r="AD1744" s="192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92">
        <f t="shared" si="137"/>
        <v>0</v>
      </c>
      <c r="U1745" s="91">
        <f t="shared" si="136"/>
        <v>0</v>
      </c>
      <c r="V1745" s="91">
        <f t="shared" si="136"/>
        <v>0</v>
      </c>
      <c r="W1745" s="91">
        <f t="shared" si="136"/>
        <v>0</v>
      </c>
      <c r="X1745" s="91" t="str" cm="1">
        <f t="array" ref="X1745">IFERROR(_xlfn.IFS(W1745="E",1,W1745="G/2",$I$3/2,W1745="G/5",$I$3/5,W1745="G/10",$I$3/10,W1745="i",$I$3),"")</f>
        <v/>
      </c>
      <c r="Y1745" s="189">
        <f t="shared" si="138"/>
        <v>0</v>
      </c>
      <c r="Z1745" s="101">
        <f t="shared" si="139"/>
        <v>0</v>
      </c>
      <c r="AA1745" s="163" t="str">
        <f t="shared" si="135"/>
        <v/>
      </c>
      <c r="AB1745" s="190" t="str" cm="1">
        <f t="array" ref="AB1745">_xlfn.IFS(Z1745=0,"",Z1745&gt;2.9,0,Z1745&gt;2.4,0.25,Z1745&gt;1.9,0.5,Z1745&gt;1.5,0.75,Z1745&lt;1.6,1)</f>
        <v/>
      </c>
      <c r="AD1745" s="192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92">
        <f t="shared" si="137"/>
        <v>0</v>
      </c>
      <c r="U1746" s="91">
        <f t="shared" si="136"/>
        <v>0</v>
      </c>
      <c r="V1746" s="91">
        <f t="shared" si="136"/>
        <v>0</v>
      </c>
      <c r="W1746" s="91">
        <f t="shared" si="136"/>
        <v>0</v>
      </c>
      <c r="X1746" s="91" t="str" cm="1">
        <f t="array" ref="X1746">IFERROR(_xlfn.IFS(W1746="E",1,W1746="G/2",$I$3/2,W1746="G/5",$I$3/5,W1746="G/10",$I$3/10,W1746="i",$I$3),"")</f>
        <v/>
      </c>
      <c r="Y1746" s="189">
        <f t="shared" si="138"/>
        <v>0</v>
      </c>
      <c r="Z1746" s="101">
        <f t="shared" si="139"/>
        <v>0</v>
      </c>
      <c r="AA1746" s="163" t="str">
        <f t="shared" si="135"/>
        <v/>
      </c>
      <c r="AB1746" s="190" t="str" cm="1">
        <f t="array" ref="AB1746">_xlfn.IFS(Z1746=0,"",Z1746&gt;2.9,0,Z1746&gt;2.4,0.25,Z1746&gt;1.9,0.5,Z1746&gt;1.5,0.75,Z1746&lt;1.6,1)</f>
        <v/>
      </c>
      <c r="AD1746" s="192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92">
        <f t="shared" si="137"/>
        <v>0</v>
      </c>
      <c r="U1747" s="91">
        <f t="shared" si="136"/>
        <v>0</v>
      </c>
      <c r="V1747" s="91">
        <f t="shared" si="136"/>
        <v>0</v>
      </c>
      <c r="W1747" s="91">
        <f t="shared" si="136"/>
        <v>0</v>
      </c>
      <c r="X1747" s="91" t="str" cm="1">
        <f t="array" ref="X1747">IFERROR(_xlfn.IFS(W1747="E",1,W1747="G/2",$I$3/2,W1747="G/5",$I$3/5,W1747="G/10",$I$3/10,W1747="i",$I$3),"")</f>
        <v/>
      </c>
      <c r="Y1747" s="189">
        <f t="shared" si="138"/>
        <v>0</v>
      </c>
      <c r="Z1747" s="101">
        <f t="shared" si="139"/>
        <v>0</v>
      </c>
      <c r="AA1747" s="163" t="str">
        <f t="shared" si="135"/>
        <v/>
      </c>
      <c r="AB1747" s="190" t="str" cm="1">
        <f t="array" ref="AB1747">_xlfn.IFS(Z1747=0,"",Z1747&gt;2.9,0,Z1747&gt;2.4,0.25,Z1747&gt;1.9,0.5,Z1747&gt;1.5,0.75,Z1747&lt;1.6,1)</f>
        <v/>
      </c>
      <c r="AD1747" s="192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92">
        <f t="shared" si="137"/>
        <v>0</v>
      </c>
      <c r="U1748" s="91">
        <f t="shared" si="136"/>
        <v>0</v>
      </c>
      <c r="V1748" s="91">
        <f t="shared" si="136"/>
        <v>0</v>
      </c>
      <c r="W1748" s="91">
        <f t="shared" si="136"/>
        <v>0</v>
      </c>
      <c r="X1748" s="91" t="str" cm="1">
        <f t="array" ref="X1748">IFERROR(_xlfn.IFS(W1748="E",1,W1748="G/2",$I$3/2,W1748="G/5",$I$3/5,W1748="G/10",$I$3/10,W1748="i",$I$3),"")</f>
        <v/>
      </c>
      <c r="Y1748" s="189">
        <f t="shared" si="138"/>
        <v>0</v>
      </c>
      <c r="Z1748" s="101">
        <f t="shared" si="139"/>
        <v>0</v>
      </c>
      <c r="AA1748" s="163" t="str">
        <f t="shared" si="135"/>
        <v/>
      </c>
      <c r="AB1748" s="190" t="str" cm="1">
        <f t="array" ref="AB1748">_xlfn.IFS(Z1748=0,"",Z1748&gt;2.9,0,Z1748&gt;2.4,0.25,Z1748&gt;1.9,0.5,Z1748&gt;1.5,0.75,Z1748&lt;1.6,1)</f>
        <v/>
      </c>
      <c r="AD1748" s="192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92">
        <f t="shared" si="137"/>
        <v>0</v>
      </c>
      <c r="U1749" s="91">
        <f t="shared" si="136"/>
        <v>0</v>
      </c>
      <c r="V1749" s="91">
        <f t="shared" si="136"/>
        <v>0</v>
      </c>
      <c r="W1749" s="91">
        <f t="shared" si="136"/>
        <v>0</v>
      </c>
      <c r="X1749" s="91" t="str" cm="1">
        <f t="array" ref="X1749">IFERROR(_xlfn.IFS(W1749="E",1,W1749="G/2",$I$3/2,W1749="G/5",$I$3/5,W1749="G/10",$I$3/10,W1749="i",$I$3),"")</f>
        <v/>
      </c>
      <c r="Y1749" s="189">
        <f t="shared" si="138"/>
        <v>0</v>
      </c>
      <c r="Z1749" s="101">
        <f t="shared" si="139"/>
        <v>0</v>
      </c>
      <c r="AA1749" s="163" t="str">
        <f t="shared" ref="AA1749:AA1812" si="140">IFERROR(X1749*1.5,"")</f>
        <v/>
      </c>
      <c r="AB1749" s="190" t="str" cm="1">
        <f t="array" ref="AB1749">_xlfn.IFS(Z1749=0,"",Z1749&gt;2.9,0,Z1749&gt;2.4,0.25,Z1749&gt;1.9,0.5,Z1749&gt;1.5,0.75,Z1749&lt;1.6,1)</f>
        <v/>
      </c>
      <c r="AD1749" s="192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92">
        <f t="shared" si="137"/>
        <v>0</v>
      </c>
      <c r="U1750" s="91">
        <f t="shared" si="136"/>
        <v>0</v>
      </c>
      <c r="V1750" s="91">
        <f t="shared" si="136"/>
        <v>0</v>
      </c>
      <c r="W1750" s="91">
        <f t="shared" si="136"/>
        <v>0</v>
      </c>
      <c r="X1750" s="91" t="str" cm="1">
        <f t="array" ref="X1750">IFERROR(_xlfn.IFS(W1750="E",1,W1750="G/2",$I$3/2,W1750="G/5",$I$3/5,W1750="G/10",$I$3/10,W1750="i",$I$3),"")</f>
        <v/>
      </c>
      <c r="Y1750" s="189">
        <f t="shared" si="138"/>
        <v>0</v>
      </c>
      <c r="Z1750" s="101">
        <f t="shared" si="139"/>
        <v>0</v>
      </c>
      <c r="AA1750" s="163" t="str">
        <f t="shared" si="140"/>
        <v/>
      </c>
      <c r="AB1750" s="190" t="str" cm="1">
        <f t="array" ref="AB1750">_xlfn.IFS(Z1750=0,"",Z1750&gt;2.9,0,Z1750&gt;2.4,0.25,Z1750&gt;1.9,0.5,Z1750&gt;1.5,0.75,Z1750&lt;1.6,1)</f>
        <v/>
      </c>
      <c r="AD1750" s="192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92">
        <f t="shared" si="137"/>
        <v>0</v>
      </c>
      <c r="U1751" s="91">
        <f t="shared" si="136"/>
        <v>0</v>
      </c>
      <c r="V1751" s="91">
        <f t="shared" si="136"/>
        <v>0</v>
      </c>
      <c r="W1751" s="91">
        <f t="shared" si="136"/>
        <v>0</v>
      </c>
      <c r="X1751" s="91" t="str" cm="1">
        <f t="array" ref="X1751">IFERROR(_xlfn.IFS(W1751="E",1,W1751="G/2",$I$3/2,W1751="G/5",$I$3/5,W1751="G/10",$I$3/10,W1751="i",$I$3),"")</f>
        <v/>
      </c>
      <c r="Y1751" s="189">
        <f t="shared" si="138"/>
        <v>0</v>
      </c>
      <c r="Z1751" s="101">
        <f t="shared" si="139"/>
        <v>0</v>
      </c>
      <c r="AA1751" s="163" t="str">
        <f t="shared" si="140"/>
        <v/>
      </c>
      <c r="AB1751" s="190" t="str" cm="1">
        <f t="array" ref="AB1751">_xlfn.IFS(Z1751=0,"",Z1751&gt;2.9,0,Z1751&gt;2.4,0.25,Z1751&gt;1.9,0.5,Z1751&gt;1.5,0.75,Z1751&lt;1.6,1)</f>
        <v/>
      </c>
      <c r="AD1751" s="192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92">
        <f t="shared" si="137"/>
        <v>0</v>
      </c>
      <c r="U1752" s="91">
        <f t="shared" si="136"/>
        <v>0</v>
      </c>
      <c r="V1752" s="91">
        <f t="shared" si="136"/>
        <v>0</v>
      </c>
      <c r="W1752" s="91">
        <f t="shared" si="136"/>
        <v>0</v>
      </c>
      <c r="X1752" s="91" t="str" cm="1">
        <f t="array" ref="X1752">IFERROR(_xlfn.IFS(W1752="E",1,W1752="G/2",$I$3/2,W1752="G/5",$I$3/5,W1752="G/10",$I$3/10,W1752="i",$I$3),"")</f>
        <v/>
      </c>
      <c r="Y1752" s="189">
        <f t="shared" si="138"/>
        <v>0</v>
      </c>
      <c r="Z1752" s="101">
        <f t="shared" si="139"/>
        <v>0</v>
      </c>
      <c r="AA1752" s="163" t="str">
        <f t="shared" si="140"/>
        <v/>
      </c>
      <c r="AB1752" s="190" t="str" cm="1">
        <f t="array" ref="AB1752">_xlfn.IFS(Z1752=0,"",Z1752&gt;2.9,0,Z1752&gt;2.4,0.25,Z1752&gt;1.9,0.5,Z1752&gt;1.5,0.75,Z1752&lt;1.6,1)</f>
        <v/>
      </c>
      <c r="AD1752" s="192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92">
        <f t="shared" si="137"/>
        <v>0</v>
      </c>
      <c r="U1753" s="91">
        <f t="shared" si="136"/>
        <v>0</v>
      </c>
      <c r="V1753" s="91">
        <f t="shared" si="136"/>
        <v>0</v>
      </c>
      <c r="W1753" s="91">
        <f t="shared" si="136"/>
        <v>0</v>
      </c>
      <c r="X1753" s="91" t="str" cm="1">
        <f t="array" ref="X1753">IFERROR(_xlfn.IFS(W1753="E",1,W1753="G/2",$I$3/2,W1753="G/5",$I$3/5,W1753="G/10",$I$3/10,W1753="i",$I$3),"")</f>
        <v/>
      </c>
      <c r="Y1753" s="189">
        <f t="shared" si="138"/>
        <v>0</v>
      </c>
      <c r="Z1753" s="101">
        <f t="shared" si="139"/>
        <v>0</v>
      </c>
      <c r="AA1753" s="163" t="str">
        <f t="shared" si="140"/>
        <v/>
      </c>
      <c r="AB1753" s="190" t="str" cm="1">
        <f t="array" ref="AB1753">_xlfn.IFS(Z1753=0,"",Z1753&gt;2.9,0,Z1753&gt;2.4,0.25,Z1753&gt;1.9,0.5,Z1753&gt;1.5,0.75,Z1753&lt;1.6,1)</f>
        <v/>
      </c>
      <c r="AD1753" s="192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92">
        <f t="shared" si="137"/>
        <v>0</v>
      </c>
      <c r="U1754" s="91">
        <f t="shared" si="136"/>
        <v>0</v>
      </c>
      <c r="V1754" s="91">
        <f t="shared" si="136"/>
        <v>0</v>
      </c>
      <c r="W1754" s="91">
        <f t="shared" si="136"/>
        <v>0</v>
      </c>
      <c r="X1754" s="91" t="str" cm="1">
        <f t="array" ref="X1754">IFERROR(_xlfn.IFS(W1754="E",1,W1754="G/2",$I$3/2,W1754="G/5",$I$3/5,W1754="G/10",$I$3/10,W1754="i",$I$3),"")</f>
        <v/>
      </c>
      <c r="Y1754" s="189">
        <f t="shared" si="138"/>
        <v>0</v>
      </c>
      <c r="Z1754" s="101">
        <f t="shared" si="139"/>
        <v>0</v>
      </c>
      <c r="AA1754" s="163" t="str">
        <f t="shared" si="140"/>
        <v/>
      </c>
      <c r="AB1754" s="190" t="str" cm="1">
        <f t="array" ref="AB1754">_xlfn.IFS(Z1754=0,"",Z1754&gt;2.9,0,Z1754&gt;2.4,0.25,Z1754&gt;1.9,0.5,Z1754&gt;1.5,0.75,Z1754&lt;1.6,1)</f>
        <v/>
      </c>
      <c r="AD1754" s="192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92">
        <f t="shared" si="137"/>
        <v>0</v>
      </c>
      <c r="U1755" s="91">
        <f t="shared" si="136"/>
        <v>0</v>
      </c>
      <c r="V1755" s="91">
        <f t="shared" si="136"/>
        <v>0</v>
      </c>
      <c r="W1755" s="91">
        <f t="shared" si="136"/>
        <v>0</v>
      </c>
      <c r="X1755" s="91" t="str" cm="1">
        <f t="array" ref="X1755">IFERROR(_xlfn.IFS(W1755="E",1,W1755="G/2",$I$3/2,W1755="G/5",$I$3/5,W1755="G/10",$I$3/10,W1755="i",$I$3),"")</f>
        <v/>
      </c>
      <c r="Y1755" s="189">
        <f t="shared" si="138"/>
        <v>0</v>
      </c>
      <c r="Z1755" s="101">
        <f t="shared" si="139"/>
        <v>0</v>
      </c>
      <c r="AA1755" s="163" t="str">
        <f t="shared" si="140"/>
        <v/>
      </c>
      <c r="AB1755" s="190" t="str" cm="1">
        <f t="array" ref="AB1755">_xlfn.IFS(Z1755=0,"",Z1755&gt;2.9,0,Z1755&gt;2.4,0.25,Z1755&gt;1.9,0.5,Z1755&gt;1.5,0.75,Z1755&lt;1.6,1)</f>
        <v/>
      </c>
      <c r="AD1755" s="192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92">
        <f t="shared" si="137"/>
        <v>0</v>
      </c>
      <c r="U1756" s="91">
        <f t="shared" si="136"/>
        <v>0</v>
      </c>
      <c r="V1756" s="91">
        <f t="shared" si="136"/>
        <v>0</v>
      </c>
      <c r="W1756" s="91">
        <f t="shared" si="136"/>
        <v>0</v>
      </c>
      <c r="X1756" s="91" t="str" cm="1">
        <f t="array" ref="X1756">IFERROR(_xlfn.IFS(W1756="E",1,W1756="G/2",$I$3/2,W1756="G/5",$I$3/5,W1756="G/10",$I$3/10,W1756="i",$I$3),"")</f>
        <v/>
      </c>
      <c r="Y1756" s="189">
        <f t="shared" si="138"/>
        <v>0</v>
      </c>
      <c r="Z1756" s="101">
        <f t="shared" si="139"/>
        <v>0</v>
      </c>
      <c r="AA1756" s="163" t="str">
        <f t="shared" si="140"/>
        <v/>
      </c>
      <c r="AB1756" s="190" t="str" cm="1">
        <f t="array" ref="AB1756">_xlfn.IFS(Z1756=0,"",Z1756&gt;2.9,0,Z1756&gt;2.4,0.25,Z1756&gt;1.9,0.5,Z1756&gt;1.5,0.75,Z1756&lt;1.6,1)</f>
        <v/>
      </c>
      <c r="AD1756" s="192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92">
        <f t="shared" si="137"/>
        <v>0</v>
      </c>
      <c r="U1757" s="91">
        <f t="shared" si="136"/>
        <v>0</v>
      </c>
      <c r="V1757" s="91">
        <f t="shared" si="136"/>
        <v>0</v>
      </c>
      <c r="W1757" s="91">
        <f t="shared" si="136"/>
        <v>0</v>
      </c>
      <c r="X1757" s="91" t="str" cm="1">
        <f t="array" ref="X1757">IFERROR(_xlfn.IFS(W1757="E",1,W1757="G/2",$I$3/2,W1757="G/5",$I$3/5,W1757="G/10",$I$3/10,W1757="i",$I$3),"")</f>
        <v/>
      </c>
      <c r="Y1757" s="189">
        <f t="shared" si="138"/>
        <v>0</v>
      </c>
      <c r="Z1757" s="101">
        <f t="shared" si="139"/>
        <v>0</v>
      </c>
      <c r="AA1757" s="163" t="str">
        <f t="shared" si="140"/>
        <v/>
      </c>
      <c r="AB1757" s="190" t="str" cm="1">
        <f t="array" ref="AB1757">_xlfn.IFS(Z1757=0,"",Z1757&gt;2.9,0,Z1757&gt;2.4,0.25,Z1757&gt;1.9,0.5,Z1757&gt;1.5,0.75,Z1757&lt;1.6,1)</f>
        <v/>
      </c>
      <c r="AD1757" s="192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92">
        <f t="shared" si="137"/>
        <v>0</v>
      </c>
      <c r="U1758" s="91">
        <f t="shared" si="136"/>
        <v>0</v>
      </c>
      <c r="V1758" s="91">
        <f t="shared" si="136"/>
        <v>0</v>
      </c>
      <c r="W1758" s="91">
        <f t="shared" si="136"/>
        <v>0</v>
      </c>
      <c r="X1758" s="91" t="str" cm="1">
        <f t="array" ref="X1758">IFERROR(_xlfn.IFS(W1758="E",1,W1758="G/2",$I$3/2,W1758="G/5",$I$3/5,W1758="G/10",$I$3/10,W1758="i",$I$3),"")</f>
        <v/>
      </c>
      <c r="Y1758" s="189">
        <f t="shared" si="138"/>
        <v>0</v>
      </c>
      <c r="Z1758" s="101">
        <f t="shared" si="139"/>
        <v>0</v>
      </c>
      <c r="AA1758" s="163" t="str">
        <f t="shared" si="140"/>
        <v/>
      </c>
      <c r="AB1758" s="190" t="str" cm="1">
        <f t="array" ref="AB1758">_xlfn.IFS(Z1758=0,"",Z1758&gt;2.9,0,Z1758&gt;2.4,0.25,Z1758&gt;1.9,0.5,Z1758&gt;1.5,0.75,Z1758&lt;1.6,1)</f>
        <v/>
      </c>
      <c r="AD1758" s="192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92">
        <f t="shared" si="137"/>
        <v>0</v>
      </c>
      <c r="U1759" s="91">
        <f t="shared" si="136"/>
        <v>0</v>
      </c>
      <c r="V1759" s="91">
        <f t="shared" si="136"/>
        <v>0</v>
      </c>
      <c r="W1759" s="91">
        <f t="shared" si="136"/>
        <v>0</v>
      </c>
      <c r="X1759" s="91" t="str" cm="1">
        <f t="array" ref="X1759">IFERROR(_xlfn.IFS(W1759="E",1,W1759="G/2",$I$3/2,W1759="G/5",$I$3/5,W1759="G/10",$I$3/10,W1759="i",$I$3),"")</f>
        <v/>
      </c>
      <c r="Y1759" s="189">
        <f t="shared" si="138"/>
        <v>0</v>
      </c>
      <c r="Z1759" s="101">
        <f t="shared" si="139"/>
        <v>0</v>
      </c>
      <c r="AA1759" s="163" t="str">
        <f t="shared" si="140"/>
        <v/>
      </c>
      <c r="AB1759" s="190" t="str" cm="1">
        <f t="array" ref="AB1759">_xlfn.IFS(Z1759=0,"",Z1759&gt;2.9,0,Z1759&gt;2.4,0.25,Z1759&gt;1.9,0.5,Z1759&gt;1.5,0.75,Z1759&lt;1.6,1)</f>
        <v/>
      </c>
      <c r="AD1759" s="192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92">
        <f t="shared" si="137"/>
        <v>0</v>
      </c>
      <c r="U1760" s="91">
        <f t="shared" si="136"/>
        <v>0</v>
      </c>
      <c r="V1760" s="91">
        <f t="shared" si="136"/>
        <v>0</v>
      </c>
      <c r="W1760" s="91">
        <f t="shared" si="136"/>
        <v>0</v>
      </c>
      <c r="X1760" s="91" t="str" cm="1">
        <f t="array" ref="X1760">IFERROR(_xlfn.IFS(W1760="E",1,W1760="G/2",$I$3/2,W1760="G/5",$I$3/5,W1760="G/10",$I$3/10,W1760="i",$I$3),"")</f>
        <v/>
      </c>
      <c r="Y1760" s="189">
        <f t="shared" si="138"/>
        <v>0</v>
      </c>
      <c r="Z1760" s="101">
        <f t="shared" si="139"/>
        <v>0</v>
      </c>
      <c r="AA1760" s="163" t="str">
        <f t="shared" si="140"/>
        <v/>
      </c>
      <c r="AB1760" s="190" t="str" cm="1">
        <f t="array" ref="AB1760">_xlfn.IFS(Z1760=0,"",Z1760&gt;2.9,0,Z1760&gt;2.4,0.25,Z1760&gt;1.9,0.5,Z1760&gt;1.5,0.75,Z1760&lt;1.6,1)</f>
        <v/>
      </c>
      <c r="AD1760" s="192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92">
        <f t="shared" si="137"/>
        <v>0</v>
      </c>
      <c r="U1761" s="91">
        <f t="shared" si="136"/>
        <v>0</v>
      </c>
      <c r="V1761" s="91">
        <f t="shared" si="136"/>
        <v>0</v>
      </c>
      <c r="W1761" s="91">
        <f t="shared" si="136"/>
        <v>0</v>
      </c>
      <c r="X1761" s="91" t="str" cm="1">
        <f t="array" ref="X1761">IFERROR(_xlfn.IFS(W1761="E",1,W1761="G/2",$I$3/2,W1761="G/5",$I$3/5,W1761="G/10",$I$3/10,W1761="i",$I$3),"")</f>
        <v/>
      </c>
      <c r="Y1761" s="189">
        <f t="shared" si="138"/>
        <v>0</v>
      </c>
      <c r="Z1761" s="101">
        <f t="shared" si="139"/>
        <v>0</v>
      </c>
      <c r="AA1761" s="163" t="str">
        <f t="shared" si="140"/>
        <v/>
      </c>
      <c r="AB1761" s="190" t="str" cm="1">
        <f t="array" ref="AB1761">_xlfn.IFS(Z1761=0,"",Z1761&gt;2.9,0,Z1761&gt;2.4,0.25,Z1761&gt;1.9,0.5,Z1761&gt;1.5,0.75,Z1761&lt;1.6,1)</f>
        <v/>
      </c>
      <c r="AD1761" s="192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92">
        <f t="shared" si="137"/>
        <v>0</v>
      </c>
      <c r="U1762" s="91">
        <f t="shared" si="136"/>
        <v>0</v>
      </c>
      <c r="V1762" s="91">
        <f t="shared" si="136"/>
        <v>0</v>
      </c>
      <c r="W1762" s="91">
        <f t="shared" si="136"/>
        <v>0</v>
      </c>
      <c r="X1762" s="91" t="str" cm="1">
        <f t="array" ref="X1762">IFERROR(_xlfn.IFS(W1762="E",1,W1762="G/2",$I$3/2,W1762="G/5",$I$3/5,W1762="G/10",$I$3/10,W1762="i",$I$3),"")</f>
        <v/>
      </c>
      <c r="Y1762" s="189">
        <f t="shared" si="138"/>
        <v>0</v>
      </c>
      <c r="Z1762" s="101">
        <f t="shared" si="139"/>
        <v>0</v>
      </c>
      <c r="AA1762" s="163" t="str">
        <f t="shared" si="140"/>
        <v/>
      </c>
      <c r="AB1762" s="190" t="str" cm="1">
        <f t="array" ref="AB1762">_xlfn.IFS(Z1762=0,"",Z1762&gt;2.9,0,Z1762&gt;2.4,0.25,Z1762&gt;1.9,0.5,Z1762&gt;1.5,0.75,Z1762&lt;1.6,1)</f>
        <v/>
      </c>
      <c r="AD1762" s="192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92">
        <f t="shared" si="137"/>
        <v>0</v>
      </c>
      <c r="U1763" s="91">
        <f t="shared" si="136"/>
        <v>0</v>
      </c>
      <c r="V1763" s="91">
        <f t="shared" si="136"/>
        <v>0</v>
      </c>
      <c r="W1763" s="91">
        <f t="shared" si="136"/>
        <v>0</v>
      </c>
      <c r="X1763" s="91" t="str" cm="1">
        <f t="array" ref="X1763">IFERROR(_xlfn.IFS(W1763="E",1,W1763="G/2",$I$3/2,W1763="G/5",$I$3/5,W1763="G/10",$I$3/10,W1763="i",$I$3),"")</f>
        <v/>
      </c>
      <c r="Y1763" s="189">
        <f t="shared" si="138"/>
        <v>0</v>
      </c>
      <c r="Z1763" s="101">
        <f t="shared" si="139"/>
        <v>0</v>
      </c>
      <c r="AA1763" s="163" t="str">
        <f t="shared" si="140"/>
        <v/>
      </c>
      <c r="AB1763" s="190" t="str" cm="1">
        <f t="array" ref="AB1763">_xlfn.IFS(Z1763=0,"",Z1763&gt;2.9,0,Z1763&gt;2.4,0.25,Z1763&gt;1.9,0.5,Z1763&gt;1.5,0.75,Z1763&lt;1.6,1)</f>
        <v/>
      </c>
      <c r="AD1763" s="192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92">
        <f t="shared" si="137"/>
        <v>0</v>
      </c>
      <c r="U1764" s="91">
        <f t="shared" si="136"/>
        <v>0</v>
      </c>
      <c r="V1764" s="91">
        <f t="shared" si="136"/>
        <v>0</v>
      </c>
      <c r="W1764" s="91">
        <f t="shared" si="136"/>
        <v>0</v>
      </c>
      <c r="X1764" s="91" t="str" cm="1">
        <f t="array" ref="X1764">IFERROR(_xlfn.IFS(W1764="E",1,W1764="G/2",$I$3/2,W1764="G/5",$I$3/5,W1764="G/10",$I$3/10,W1764="i",$I$3),"")</f>
        <v/>
      </c>
      <c r="Y1764" s="189">
        <f t="shared" si="138"/>
        <v>0</v>
      </c>
      <c r="Z1764" s="101">
        <f t="shared" si="139"/>
        <v>0</v>
      </c>
      <c r="AA1764" s="163" t="str">
        <f t="shared" si="140"/>
        <v/>
      </c>
      <c r="AB1764" s="190" t="str" cm="1">
        <f t="array" ref="AB1764">_xlfn.IFS(Z1764=0,"",Z1764&gt;2.9,0,Z1764&gt;2.4,0.25,Z1764&gt;1.9,0.5,Z1764&gt;1.5,0.75,Z1764&lt;1.6,1)</f>
        <v/>
      </c>
      <c r="AD1764" s="192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92">
        <f t="shared" si="137"/>
        <v>0</v>
      </c>
      <c r="U1765" s="91">
        <f t="shared" ref="U1765:W1828" si="141">IFERROR(A1765,"")</f>
        <v>0</v>
      </c>
      <c r="V1765" s="91">
        <f t="shared" si="141"/>
        <v>0</v>
      </c>
      <c r="W1765" s="91">
        <f t="shared" si="141"/>
        <v>0</v>
      </c>
      <c r="X1765" s="91" t="str" cm="1">
        <f t="array" ref="X1765">IFERROR(_xlfn.IFS(W1765="E",1,W1765="G/2",$I$3/2,W1765="G/5",$I$3/5,W1765="G/10",$I$3/10,W1765="i",$I$3),"")</f>
        <v/>
      </c>
      <c r="Y1765" s="189">
        <f t="shared" si="138"/>
        <v>0</v>
      </c>
      <c r="Z1765" s="101">
        <f t="shared" si="139"/>
        <v>0</v>
      </c>
      <c r="AA1765" s="163" t="str">
        <f t="shared" si="140"/>
        <v/>
      </c>
      <c r="AB1765" s="190" t="str" cm="1">
        <f t="array" ref="AB1765">_xlfn.IFS(Z1765=0,"",Z1765&gt;2.9,0,Z1765&gt;2.4,0.25,Z1765&gt;1.9,0.5,Z1765&gt;1.5,0.75,Z1765&lt;1.6,1)</f>
        <v/>
      </c>
      <c r="AD1765" s="192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92">
        <f t="shared" si="137"/>
        <v>0</v>
      </c>
      <c r="U1766" s="91">
        <f t="shared" si="141"/>
        <v>0</v>
      </c>
      <c r="V1766" s="91">
        <f t="shared" si="141"/>
        <v>0</v>
      </c>
      <c r="W1766" s="91">
        <f t="shared" si="141"/>
        <v>0</v>
      </c>
      <c r="X1766" s="91" t="str" cm="1">
        <f t="array" ref="X1766">IFERROR(_xlfn.IFS(W1766="E",1,W1766="G/2",$I$3/2,W1766="G/5",$I$3/5,W1766="G/10",$I$3/10,W1766="i",$I$3),"")</f>
        <v/>
      </c>
      <c r="Y1766" s="189">
        <f t="shared" si="138"/>
        <v>0</v>
      </c>
      <c r="Z1766" s="101">
        <f t="shared" si="139"/>
        <v>0</v>
      </c>
      <c r="AA1766" s="163" t="str">
        <f t="shared" si="140"/>
        <v/>
      </c>
      <c r="AB1766" s="190" t="str" cm="1">
        <f t="array" ref="AB1766">_xlfn.IFS(Z1766=0,"",Z1766&gt;2.9,0,Z1766&gt;2.4,0.25,Z1766&gt;1.9,0.5,Z1766&gt;1.5,0.75,Z1766&lt;1.6,1)</f>
        <v/>
      </c>
      <c r="AD1766" s="192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92">
        <f t="shared" si="137"/>
        <v>0</v>
      </c>
      <c r="U1767" s="91">
        <f t="shared" si="141"/>
        <v>0</v>
      </c>
      <c r="V1767" s="91">
        <f t="shared" si="141"/>
        <v>0</v>
      </c>
      <c r="W1767" s="91">
        <f t="shared" si="141"/>
        <v>0</v>
      </c>
      <c r="X1767" s="91" t="str" cm="1">
        <f t="array" ref="X1767">IFERROR(_xlfn.IFS(W1767="E",1,W1767="G/2",$I$3/2,W1767="G/5",$I$3/5,W1767="G/10",$I$3/10,W1767="i",$I$3),"")</f>
        <v/>
      </c>
      <c r="Y1767" s="189">
        <f t="shared" si="138"/>
        <v>0</v>
      </c>
      <c r="Z1767" s="101">
        <f t="shared" si="139"/>
        <v>0</v>
      </c>
      <c r="AA1767" s="163" t="str">
        <f t="shared" si="140"/>
        <v/>
      </c>
      <c r="AB1767" s="190" t="str" cm="1">
        <f t="array" ref="AB1767">_xlfn.IFS(Z1767=0,"",Z1767&gt;2.9,0,Z1767&gt;2.4,0.25,Z1767&gt;1.9,0.5,Z1767&gt;1.5,0.75,Z1767&lt;1.6,1)</f>
        <v/>
      </c>
      <c r="AD1767" s="192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92">
        <f t="shared" si="137"/>
        <v>0</v>
      </c>
      <c r="U1768" s="91">
        <f t="shared" si="141"/>
        <v>0</v>
      </c>
      <c r="V1768" s="91">
        <f t="shared" si="141"/>
        <v>0</v>
      </c>
      <c r="W1768" s="91">
        <f t="shared" si="141"/>
        <v>0</v>
      </c>
      <c r="X1768" s="91" t="str" cm="1">
        <f t="array" ref="X1768">IFERROR(_xlfn.IFS(W1768="E",1,W1768="G/2",$I$3/2,W1768="G/5",$I$3/5,W1768="G/10",$I$3/10,W1768="i",$I$3),"")</f>
        <v/>
      </c>
      <c r="Y1768" s="189">
        <f t="shared" si="138"/>
        <v>0</v>
      </c>
      <c r="Z1768" s="101">
        <f t="shared" si="139"/>
        <v>0</v>
      </c>
      <c r="AA1768" s="163" t="str">
        <f t="shared" si="140"/>
        <v/>
      </c>
      <c r="AB1768" s="190" t="str" cm="1">
        <f t="array" ref="AB1768">_xlfn.IFS(Z1768=0,"",Z1768&gt;2.9,0,Z1768&gt;2.4,0.25,Z1768&gt;1.9,0.5,Z1768&gt;1.5,0.75,Z1768&lt;1.6,1)</f>
        <v/>
      </c>
      <c r="AD1768" s="192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92">
        <f t="shared" si="137"/>
        <v>0</v>
      </c>
      <c r="U1769" s="91">
        <f t="shared" si="141"/>
        <v>0</v>
      </c>
      <c r="V1769" s="91">
        <f t="shared" si="141"/>
        <v>0</v>
      </c>
      <c r="W1769" s="91">
        <f t="shared" si="141"/>
        <v>0</v>
      </c>
      <c r="X1769" s="91" t="str" cm="1">
        <f t="array" ref="X1769">IFERROR(_xlfn.IFS(W1769="E",1,W1769="G/2",$I$3/2,W1769="G/5",$I$3/5,W1769="G/10",$I$3/10,W1769="i",$I$3),"")</f>
        <v/>
      </c>
      <c r="Y1769" s="189">
        <f t="shared" si="138"/>
        <v>0</v>
      </c>
      <c r="Z1769" s="101">
        <f t="shared" si="139"/>
        <v>0</v>
      </c>
      <c r="AA1769" s="163" t="str">
        <f t="shared" si="140"/>
        <v/>
      </c>
      <c r="AB1769" s="190" t="str" cm="1">
        <f t="array" ref="AB1769">_xlfn.IFS(Z1769=0,"",Z1769&gt;2.9,0,Z1769&gt;2.4,0.25,Z1769&gt;1.9,0.5,Z1769&gt;1.5,0.75,Z1769&lt;1.6,1)</f>
        <v/>
      </c>
      <c r="AD1769" s="192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92">
        <f t="shared" si="137"/>
        <v>0</v>
      </c>
      <c r="U1770" s="91">
        <f t="shared" si="141"/>
        <v>0</v>
      </c>
      <c r="V1770" s="91">
        <f t="shared" si="141"/>
        <v>0</v>
      </c>
      <c r="W1770" s="91">
        <f t="shared" si="141"/>
        <v>0</v>
      </c>
      <c r="X1770" s="91" t="str" cm="1">
        <f t="array" ref="X1770">IFERROR(_xlfn.IFS(W1770="E",1,W1770="G/2",$I$3/2,W1770="G/5",$I$3/5,W1770="G/10",$I$3/10,W1770="i",$I$3),"")</f>
        <v/>
      </c>
      <c r="Y1770" s="189">
        <f t="shared" si="138"/>
        <v>0</v>
      </c>
      <c r="Z1770" s="101">
        <f t="shared" si="139"/>
        <v>0</v>
      </c>
      <c r="AA1770" s="163" t="str">
        <f t="shared" si="140"/>
        <v/>
      </c>
      <c r="AB1770" s="190" t="str" cm="1">
        <f t="array" ref="AB1770">_xlfn.IFS(Z1770=0,"",Z1770&gt;2.9,0,Z1770&gt;2.4,0.25,Z1770&gt;1.9,0.5,Z1770&gt;1.5,0.75,Z1770&lt;1.6,1)</f>
        <v/>
      </c>
      <c r="AD1770" s="192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92">
        <f t="shared" si="137"/>
        <v>0</v>
      </c>
      <c r="U1771" s="91">
        <f t="shared" si="141"/>
        <v>0</v>
      </c>
      <c r="V1771" s="91">
        <f t="shared" si="141"/>
        <v>0</v>
      </c>
      <c r="W1771" s="91">
        <f t="shared" si="141"/>
        <v>0</v>
      </c>
      <c r="X1771" s="91" t="str" cm="1">
        <f t="array" ref="X1771">IFERROR(_xlfn.IFS(W1771="E",1,W1771="G/2",$I$3/2,W1771="G/5",$I$3/5,W1771="G/10",$I$3/10,W1771="i",$I$3),"")</f>
        <v/>
      </c>
      <c r="Y1771" s="189">
        <f t="shared" si="138"/>
        <v>0</v>
      </c>
      <c r="Z1771" s="101">
        <f t="shared" si="139"/>
        <v>0</v>
      </c>
      <c r="AA1771" s="163" t="str">
        <f t="shared" si="140"/>
        <v/>
      </c>
      <c r="AB1771" s="190" t="str" cm="1">
        <f t="array" ref="AB1771">_xlfn.IFS(Z1771=0,"",Z1771&gt;2.9,0,Z1771&gt;2.4,0.25,Z1771&gt;1.9,0.5,Z1771&gt;1.5,0.75,Z1771&lt;1.6,1)</f>
        <v/>
      </c>
      <c r="AD1771" s="192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92">
        <f t="shared" si="137"/>
        <v>0</v>
      </c>
      <c r="U1772" s="91">
        <f t="shared" si="141"/>
        <v>0</v>
      </c>
      <c r="V1772" s="91">
        <f t="shared" si="141"/>
        <v>0</v>
      </c>
      <c r="W1772" s="91">
        <f t="shared" si="141"/>
        <v>0</v>
      </c>
      <c r="X1772" s="91" t="str" cm="1">
        <f t="array" ref="X1772">IFERROR(_xlfn.IFS(W1772="E",1,W1772="G/2",$I$3/2,W1772="G/5",$I$3/5,W1772="G/10",$I$3/10,W1772="i",$I$3),"")</f>
        <v/>
      </c>
      <c r="Y1772" s="189">
        <f t="shared" si="138"/>
        <v>0</v>
      </c>
      <c r="Z1772" s="101">
        <f t="shared" si="139"/>
        <v>0</v>
      </c>
      <c r="AA1772" s="163" t="str">
        <f t="shared" si="140"/>
        <v/>
      </c>
      <c r="AB1772" s="190" t="str" cm="1">
        <f t="array" ref="AB1772">_xlfn.IFS(Z1772=0,"",Z1772&gt;2.9,0,Z1772&gt;2.4,0.25,Z1772&gt;1.9,0.5,Z1772&gt;1.5,0.75,Z1772&lt;1.6,1)</f>
        <v/>
      </c>
      <c r="AD1772" s="192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92">
        <f t="shared" si="137"/>
        <v>0</v>
      </c>
      <c r="U1773" s="91">
        <f t="shared" si="141"/>
        <v>0</v>
      </c>
      <c r="V1773" s="91">
        <f t="shared" si="141"/>
        <v>0</v>
      </c>
      <c r="W1773" s="91">
        <f t="shared" si="141"/>
        <v>0</v>
      </c>
      <c r="X1773" s="91" t="str" cm="1">
        <f t="array" ref="X1773">IFERROR(_xlfn.IFS(W1773="E",1,W1773="G/2",$I$3/2,W1773="G/5",$I$3/5,W1773="G/10",$I$3/10,W1773="i",$I$3),"")</f>
        <v/>
      </c>
      <c r="Y1773" s="189">
        <f t="shared" si="138"/>
        <v>0</v>
      </c>
      <c r="Z1773" s="101">
        <f t="shared" si="139"/>
        <v>0</v>
      </c>
      <c r="AA1773" s="163" t="str">
        <f t="shared" si="140"/>
        <v/>
      </c>
      <c r="AB1773" s="190" t="str" cm="1">
        <f t="array" ref="AB1773">_xlfn.IFS(Z1773=0,"",Z1773&gt;2.9,0,Z1773&gt;2.4,0.25,Z1773&gt;1.9,0.5,Z1773&gt;1.5,0.75,Z1773&lt;1.6,1)</f>
        <v/>
      </c>
      <c r="AD1773" s="192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92">
        <f t="shared" si="137"/>
        <v>0</v>
      </c>
      <c r="U1774" s="91">
        <f t="shared" si="141"/>
        <v>0</v>
      </c>
      <c r="V1774" s="91">
        <f t="shared" si="141"/>
        <v>0</v>
      </c>
      <c r="W1774" s="91">
        <f t="shared" si="141"/>
        <v>0</v>
      </c>
      <c r="X1774" s="91" t="str" cm="1">
        <f t="array" ref="X1774">IFERROR(_xlfn.IFS(W1774="E",1,W1774="G/2",$I$3/2,W1774="G/5",$I$3/5,W1774="G/10",$I$3/10,W1774="i",$I$3),"")</f>
        <v/>
      </c>
      <c r="Y1774" s="189">
        <f t="shared" si="138"/>
        <v>0</v>
      </c>
      <c r="Z1774" s="101">
        <f t="shared" si="139"/>
        <v>0</v>
      </c>
      <c r="AA1774" s="163" t="str">
        <f t="shared" si="140"/>
        <v/>
      </c>
      <c r="AB1774" s="190" t="str" cm="1">
        <f t="array" ref="AB1774">_xlfn.IFS(Z1774=0,"",Z1774&gt;2.9,0,Z1774&gt;2.4,0.25,Z1774&gt;1.9,0.5,Z1774&gt;1.5,0.75,Z1774&lt;1.6,1)</f>
        <v/>
      </c>
      <c r="AD1774" s="192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92">
        <f t="shared" si="137"/>
        <v>0</v>
      </c>
      <c r="U1775" s="91">
        <f t="shared" si="141"/>
        <v>0</v>
      </c>
      <c r="V1775" s="91">
        <f t="shared" si="141"/>
        <v>0</v>
      </c>
      <c r="W1775" s="91">
        <f t="shared" si="141"/>
        <v>0</v>
      </c>
      <c r="X1775" s="91" t="str" cm="1">
        <f t="array" ref="X1775">IFERROR(_xlfn.IFS(W1775="E",1,W1775="G/2",$I$3/2,W1775="G/5",$I$3/5,W1775="G/10",$I$3/10,W1775="i",$I$3),"")</f>
        <v/>
      </c>
      <c r="Y1775" s="189">
        <f t="shared" si="138"/>
        <v>0</v>
      </c>
      <c r="Z1775" s="101">
        <f t="shared" si="139"/>
        <v>0</v>
      </c>
      <c r="AA1775" s="163" t="str">
        <f t="shared" si="140"/>
        <v/>
      </c>
      <c r="AB1775" s="190" t="str" cm="1">
        <f t="array" ref="AB1775">_xlfn.IFS(Z1775=0,"",Z1775&gt;2.9,0,Z1775&gt;2.4,0.25,Z1775&gt;1.9,0.5,Z1775&gt;1.5,0.75,Z1775&lt;1.6,1)</f>
        <v/>
      </c>
      <c r="AD1775" s="192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92">
        <f t="shared" si="137"/>
        <v>0</v>
      </c>
      <c r="U1776" s="91">
        <f t="shared" si="141"/>
        <v>0</v>
      </c>
      <c r="V1776" s="91">
        <f t="shared" si="141"/>
        <v>0</v>
      </c>
      <c r="W1776" s="91">
        <f t="shared" si="141"/>
        <v>0</v>
      </c>
      <c r="X1776" s="91" t="str" cm="1">
        <f t="array" ref="X1776">IFERROR(_xlfn.IFS(W1776="E",1,W1776="G/2",$I$3/2,W1776="G/5",$I$3/5,W1776="G/10",$I$3/10,W1776="i",$I$3),"")</f>
        <v/>
      </c>
      <c r="Y1776" s="189">
        <f t="shared" si="138"/>
        <v>0</v>
      </c>
      <c r="Z1776" s="101">
        <f t="shared" si="139"/>
        <v>0</v>
      </c>
      <c r="AA1776" s="163" t="str">
        <f t="shared" si="140"/>
        <v/>
      </c>
      <c r="AB1776" s="190" t="str" cm="1">
        <f t="array" ref="AB1776">_xlfn.IFS(Z1776=0,"",Z1776&gt;2.9,0,Z1776&gt;2.4,0.25,Z1776&gt;1.9,0.5,Z1776&gt;1.5,0.75,Z1776&lt;1.6,1)</f>
        <v/>
      </c>
      <c r="AD1776" s="192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92">
        <f t="shared" si="137"/>
        <v>0</v>
      </c>
      <c r="U1777" s="91">
        <f t="shared" si="141"/>
        <v>0</v>
      </c>
      <c r="V1777" s="91">
        <f t="shared" si="141"/>
        <v>0</v>
      </c>
      <c r="W1777" s="91">
        <f t="shared" si="141"/>
        <v>0</v>
      </c>
      <c r="X1777" s="91" t="str" cm="1">
        <f t="array" ref="X1777">IFERROR(_xlfn.IFS(W1777="E",1,W1777="G/2",$I$3/2,W1777="G/5",$I$3/5,W1777="G/10",$I$3/10,W1777="i",$I$3),"")</f>
        <v/>
      </c>
      <c r="Y1777" s="189">
        <f t="shared" si="138"/>
        <v>0</v>
      </c>
      <c r="Z1777" s="101">
        <f t="shared" si="139"/>
        <v>0</v>
      </c>
      <c r="AA1777" s="163" t="str">
        <f t="shared" si="140"/>
        <v/>
      </c>
      <c r="AB1777" s="190" t="str" cm="1">
        <f t="array" ref="AB1777">_xlfn.IFS(Z1777=0,"",Z1777&gt;2.9,0,Z1777&gt;2.4,0.25,Z1777&gt;1.9,0.5,Z1777&gt;1.5,0.75,Z1777&lt;1.6,1)</f>
        <v/>
      </c>
      <c r="AD1777" s="192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92">
        <f t="shared" si="137"/>
        <v>0</v>
      </c>
      <c r="U1778" s="91">
        <f t="shared" si="141"/>
        <v>0</v>
      </c>
      <c r="V1778" s="91">
        <f t="shared" si="141"/>
        <v>0</v>
      </c>
      <c r="W1778" s="91">
        <f t="shared" si="141"/>
        <v>0</v>
      </c>
      <c r="X1778" s="91" t="str" cm="1">
        <f t="array" ref="X1778">IFERROR(_xlfn.IFS(W1778="E",1,W1778="G/2",$I$3/2,W1778="G/5",$I$3/5,W1778="G/10",$I$3/10,W1778="i",$I$3),"")</f>
        <v/>
      </c>
      <c r="Y1778" s="189">
        <f t="shared" si="138"/>
        <v>0</v>
      </c>
      <c r="Z1778" s="101">
        <f t="shared" si="139"/>
        <v>0</v>
      </c>
      <c r="AA1778" s="163" t="str">
        <f t="shared" si="140"/>
        <v/>
      </c>
      <c r="AB1778" s="190" t="str" cm="1">
        <f t="array" ref="AB1778">_xlfn.IFS(Z1778=0,"",Z1778&gt;2.9,0,Z1778&gt;2.4,0.25,Z1778&gt;1.9,0.5,Z1778&gt;1.5,0.75,Z1778&lt;1.6,1)</f>
        <v/>
      </c>
      <c r="AD1778" s="192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92">
        <f t="shared" si="137"/>
        <v>0</v>
      </c>
      <c r="U1779" s="91">
        <f t="shared" si="141"/>
        <v>0</v>
      </c>
      <c r="V1779" s="91">
        <f t="shared" si="141"/>
        <v>0</v>
      </c>
      <c r="W1779" s="91">
        <f t="shared" si="141"/>
        <v>0</v>
      </c>
      <c r="X1779" s="91" t="str" cm="1">
        <f t="array" ref="X1779">IFERROR(_xlfn.IFS(W1779="E",1,W1779="G/2",$I$3/2,W1779="G/5",$I$3/5,W1779="G/10",$I$3/10,W1779="i",$I$3),"")</f>
        <v/>
      </c>
      <c r="Y1779" s="189">
        <f t="shared" si="138"/>
        <v>0</v>
      </c>
      <c r="Z1779" s="101">
        <f t="shared" si="139"/>
        <v>0</v>
      </c>
      <c r="AA1779" s="163" t="str">
        <f t="shared" si="140"/>
        <v/>
      </c>
      <c r="AB1779" s="190" t="str" cm="1">
        <f t="array" ref="AB1779">_xlfn.IFS(Z1779=0,"",Z1779&gt;2.9,0,Z1779&gt;2.4,0.25,Z1779&gt;1.9,0.5,Z1779&gt;1.5,0.75,Z1779&lt;1.6,1)</f>
        <v/>
      </c>
      <c r="AD1779" s="192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92">
        <f t="shared" si="137"/>
        <v>0</v>
      </c>
      <c r="U1780" s="91">
        <f t="shared" si="141"/>
        <v>0</v>
      </c>
      <c r="V1780" s="91">
        <f t="shared" si="141"/>
        <v>0</v>
      </c>
      <c r="W1780" s="91">
        <f t="shared" si="141"/>
        <v>0</v>
      </c>
      <c r="X1780" s="91" t="str" cm="1">
        <f t="array" ref="X1780">IFERROR(_xlfn.IFS(W1780="E",1,W1780="G/2",$I$3/2,W1780="G/5",$I$3/5,W1780="G/10",$I$3/10,W1780="i",$I$3),"")</f>
        <v/>
      </c>
      <c r="Y1780" s="189">
        <f t="shared" si="138"/>
        <v>0</v>
      </c>
      <c r="Z1780" s="101">
        <f t="shared" si="139"/>
        <v>0</v>
      </c>
      <c r="AA1780" s="163" t="str">
        <f t="shared" si="140"/>
        <v/>
      </c>
      <c r="AB1780" s="190" t="str" cm="1">
        <f t="array" ref="AB1780">_xlfn.IFS(Z1780=0,"",Z1780&gt;2.9,0,Z1780&gt;2.4,0.25,Z1780&gt;1.9,0.5,Z1780&gt;1.5,0.75,Z1780&lt;1.6,1)</f>
        <v/>
      </c>
      <c r="AD1780" s="192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92">
        <f t="shared" si="137"/>
        <v>0</v>
      </c>
      <c r="U1781" s="91">
        <f t="shared" si="141"/>
        <v>0</v>
      </c>
      <c r="V1781" s="91">
        <f t="shared" si="141"/>
        <v>0</v>
      </c>
      <c r="W1781" s="91">
        <f t="shared" si="141"/>
        <v>0</v>
      </c>
      <c r="X1781" s="91" t="str" cm="1">
        <f t="array" ref="X1781">IFERROR(_xlfn.IFS(W1781="E",1,W1781="G/2",$I$3/2,W1781="G/5",$I$3/5,W1781="G/10",$I$3/10,W1781="i",$I$3),"")</f>
        <v/>
      </c>
      <c r="Y1781" s="189">
        <f t="shared" si="138"/>
        <v>0</v>
      </c>
      <c r="Z1781" s="101">
        <f t="shared" si="139"/>
        <v>0</v>
      </c>
      <c r="AA1781" s="163" t="str">
        <f t="shared" si="140"/>
        <v/>
      </c>
      <c r="AB1781" s="190" t="str" cm="1">
        <f t="array" ref="AB1781">_xlfn.IFS(Z1781=0,"",Z1781&gt;2.9,0,Z1781&gt;2.4,0.25,Z1781&gt;1.9,0.5,Z1781&gt;1.5,0.75,Z1781&lt;1.6,1)</f>
        <v/>
      </c>
      <c r="AD1781" s="192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92">
        <f t="shared" si="137"/>
        <v>0</v>
      </c>
      <c r="U1782" s="91">
        <f t="shared" si="141"/>
        <v>0</v>
      </c>
      <c r="V1782" s="91">
        <f t="shared" si="141"/>
        <v>0</v>
      </c>
      <c r="W1782" s="91">
        <f t="shared" si="141"/>
        <v>0</v>
      </c>
      <c r="X1782" s="91" t="str" cm="1">
        <f t="array" ref="X1782">IFERROR(_xlfn.IFS(W1782="E",1,W1782="G/2",$I$3/2,W1782="G/5",$I$3/5,W1782="G/10",$I$3/10,W1782="i",$I$3),"")</f>
        <v/>
      </c>
      <c r="Y1782" s="189">
        <f t="shared" si="138"/>
        <v>0</v>
      </c>
      <c r="Z1782" s="101">
        <f t="shared" si="139"/>
        <v>0</v>
      </c>
      <c r="AA1782" s="163" t="str">
        <f t="shared" si="140"/>
        <v/>
      </c>
      <c r="AB1782" s="190" t="str" cm="1">
        <f t="array" ref="AB1782">_xlfn.IFS(Z1782=0,"",Z1782&gt;2.9,0,Z1782&gt;2.4,0.25,Z1782&gt;1.9,0.5,Z1782&gt;1.5,0.75,Z1782&lt;1.6,1)</f>
        <v/>
      </c>
      <c r="AD1782" s="192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92">
        <f t="shared" si="137"/>
        <v>0</v>
      </c>
      <c r="U1783" s="91">
        <f t="shared" si="141"/>
        <v>0</v>
      </c>
      <c r="V1783" s="91">
        <f t="shared" si="141"/>
        <v>0</v>
      </c>
      <c r="W1783" s="91">
        <f t="shared" si="141"/>
        <v>0</v>
      </c>
      <c r="X1783" s="91" t="str" cm="1">
        <f t="array" ref="X1783">IFERROR(_xlfn.IFS(W1783="E",1,W1783="G/2",$I$3/2,W1783="G/5",$I$3/5,W1783="G/10",$I$3/10,W1783="i",$I$3),"")</f>
        <v/>
      </c>
      <c r="Y1783" s="189">
        <f t="shared" si="138"/>
        <v>0</v>
      </c>
      <c r="Z1783" s="101">
        <f t="shared" si="139"/>
        <v>0</v>
      </c>
      <c r="AA1783" s="163" t="str">
        <f t="shared" si="140"/>
        <v/>
      </c>
      <c r="AB1783" s="190" t="str" cm="1">
        <f t="array" ref="AB1783">_xlfn.IFS(Z1783=0,"",Z1783&gt;2.9,0,Z1783&gt;2.4,0.25,Z1783&gt;1.9,0.5,Z1783&gt;1.5,0.75,Z1783&lt;1.6,1)</f>
        <v/>
      </c>
      <c r="AD1783" s="192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92">
        <f t="shared" si="137"/>
        <v>0</v>
      </c>
      <c r="U1784" s="91">
        <f t="shared" si="141"/>
        <v>0</v>
      </c>
      <c r="V1784" s="91">
        <f t="shared" si="141"/>
        <v>0</v>
      </c>
      <c r="W1784" s="91">
        <f t="shared" si="141"/>
        <v>0</v>
      </c>
      <c r="X1784" s="91" t="str" cm="1">
        <f t="array" ref="X1784">IFERROR(_xlfn.IFS(W1784="E",1,W1784="G/2",$I$3/2,W1784="G/5",$I$3/5,W1784="G/10",$I$3/10,W1784="i",$I$3),"")</f>
        <v/>
      </c>
      <c r="Y1784" s="189">
        <f t="shared" si="138"/>
        <v>0</v>
      </c>
      <c r="Z1784" s="101">
        <f t="shared" si="139"/>
        <v>0</v>
      </c>
      <c r="AA1784" s="163" t="str">
        <f t="shared" si="140"/>
        <v/>
      </c>
      <c r="AB1784" s="190" t="str" cm="1">
        <f t="array" ref="AB1784">_xlfn.IFS(Z1784=0,"",Z1784&gt;2.9,0,Z1784&gt;2.4,0.25,Z1784&gt;1.9,0.5,Z1784&gt;1.5,0.75,Z1784&lt;1.6,1)</f>
        <v/>
      </c>
      <c r="AD1784" s="192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92">
        <f t="shared" si="137"/>
        <v>0</v>
      </c>
      <c r="U1785" s="91">
        <f t="shared" si="141"/>
        <v>0</v>
      </c>
      <c r="V1785" s="91">
        <f t="shared" si="141"/>
        <v>0</v>
      </c>
      <c r="W1785" s="91">
        <f t="shared" si="141"/>
        <v>0</v>
      </c>
      <c r="X1785" s="91" t="str" cm="1">
        <f t="array" ref="X1785">IFERROR(_xlfn.IFS(W1785="E",1,W1785="G/2",$I$3/2,W1785="G/5",$I$3/5,W1785="G/10",$I$3/10,W1785="i",$I$3),"")</f>
        <v/>
      </c>
      <c r="Y1785" s="189">
        <f t="shared" si="138"/>
        <v>0</v>
      </c>
      <c r="Z1785" s="101">
        <f t="shared" si="139"/>
        <v>0</v>
      </c>
      <c r="AA1785" s="163" t="str">
        <f t="shared" si="140"/>
        <v/>
      </c>
      <c r="AB1785" s="190" t="str" cm="1">
        <f t="array" ref="AB1785">_xlfn.IFS(Z1785=0,"",Z1785&gt;2.9,0,Z1785&gt;2.4,0.25,Z1785&gt;1.9,0.5,Z1785&gt;1.5,0.75,Z1785&lt;1.6,1)</f>
        <v/>
      </c>
      <c r="AD1785" s="192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92">
        <f t="shared" si="137"/>
        <v>0</v>
      </c>
      <c r="U1786" s="91">
        <f t="shared" si="141"/>
        <v>0</v>
      </c>
      <c r="V1786" s="91">
        <f t="shared" si="141"/>
        <v>0</v>
      </c>
      <c r="W1786" s="91">
        <f t="shared" si="141"/>
        <v>0</v>
      </c>
      <c r="X1786" s="91" t="str" cm="1">
        <f t="array" ref="X1786">IFERROR(_xlfn.IFS(W1786="E",1,W1786="G/2",$I$3/2,W1786="G/5",$I$3/5,W1786="G/10",$I$3/10,W1786="i",$I$3),"")</f>
        <v/>
      </c>
      <c r="Y1786" s="189">
        <f t="shared" si="138"/>
        <v>0</v>
      </c>
      <c r="Z1786" s="101">
        <f t="shared" si="139"/>
        <v>0</v>
      </c>
      <c r="AA1786" s="163" t="str">
        <f t="shared" si="140"/>
        <v/>
      </c>
      <c r="AB1786" s="190" t="str" cm="1">
        <f t="array" ref="AB1786">_xlfn.IFS(Z1786=0,"",Z1786&gt;2.9,0,Z1786&gt;2.4,0.25,Z1786&gt;1.9,0.5,Z1786&gt;1.5,0.75,Z1786&lt;1.6,1)</f>
        <v/>
      </c>
      <c r="AD1786" s="192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92">
        <f t="shared" si="137"/>
        <v>0</v>
      </c>
      <c r="U1787" s="91">
        <f t="shared" si="141"/>
        <v>0</v>
      </c>
      <c r="V1787" s="91">
        <f t="shared" si="141"/>
        <v>0</v>
      </c>
      <c r="W1787" s="91">
        <f t="shared" si="141"/>
        <v>0</v>
      </c>
      <c r="X1787" s="91" t="str" cm="1">
        <f t="array" ref="X1787">IFERROR(_xlfn.IFS(W1787="E",1,W1787="G/2",$I$3/2,W1787="G/5",$I$3/5,W1787="G/10",$I$3/10,W1787="i",$I$3),"")</f>
        <v/>
      </c>
      <c r="Y1787" s="189">
        <f t="shared" si="138"/>
        <v>0</v>
      </c>
      <c r="Z1787" s="101">
        <f t="shared" si="139"/>
        <v>0</v>
      </c>
      <c r="AA1787" s="163" t="str">
        <f t="shared" si="140"/>
        <v/>
      </c>
      <c r="AB1787" s="190" t="str" cm="1">
        <f t="array" ref="AB1787">_xlfn.IFS(Z1787=0,"",Z1787&gt;2.9,0,Z1787&gt;2.4,0.25,Z1787&gt;1.9,0.5,Z1787&gt;1.5,0.75,Z1787&lt;1.6,1)</f>
        <v/>
      </c>
      <c r="AD1787" s="192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92">
        <f t="shared" si="137"/>
        <v>0</v>
      </c>
      <c r="U1788" s="91">
        <f t="shared" si="141"/>
        <v>0</v>
      </c>
      <c r="V1788" s="91">
        <f t="shared" si="141"/>
        <v>0</v>
      </c>
      <c r="W1788" s="91">
        <f t="shared" si="141"/>
        <v>0</v>
      </c>
      <c r="X1788" s="91" t="str" cm="1">
        <f t="array" ref="X1788">IFERROR(_xlfn.IFS(W1788="E",1,W1788="G/2",$I$3/2,W1788="G/5",$I$3/5,W1788="G/10",$I$3/10,W1788="i",$I$3),"")</f>
        <v/>
      </c>
      <c r="Y1788" s="189">
        <f t="shared" si="138"/>
        <v>0</v>
      </c>
      <c r="Z1788" s="101">
        <f t="shared" si="139"/>
        <v>0</v>
      </c>
      <c r="AA1788" s="163" t="str">
        <f t="shared" si="140"/>
        <v/>
      </c>
      <c r="AB1788" s="190" t="str" cm="1">
        <f t="array" ref="AB1788">_xlfn.IFS(Z1788=0,"",Z1788&gt;2.9,0,Z1788&gt;2.4,0.25,Z1788&gt;1.9,0.5,Z1788&gt;1.5,0.75,Z1788&lt;1.6,1)</f>
        <v/>
      </c>
      <c r="AD1788" s="192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92">
        <f t="shared" si="137"/>
        <v>0</v>
      </c>
      <c r="U1789" s="91">
        <f t="shared" si="141"/>
        <v>0</v>
      </c>
      <c r="V1789" s="91">
        <f t="shared" si="141"/>
        <v>0</v>
      </c>
      <c r="W1789" s="91">
        <f t="shared" si="141"/>
        <v>0</v>
      </c>
      <c r="X1789" s="91" t="str" cm="1">
        <f t="array" ref="X1789">IFERROR(_xlfn.IFS(W1789="E",1,W1789="G/2",$I$3/2,W1789="G/5",$I$3/5,W1789="G/10",$I$3/10,W1789="i",$I$3),"")</f>
        <v/>
      </c>
      <c r="Y1789" s="189">
        <f t="shared" si="138"/>
        <v>0</v>
      </c>
      <c r="Z1789" s="101">
        <f t="shared" si="139"/>
        <v>0</v>
      </c>
      <c r="AA1789" s="163" t="str">
        <f t="shared" si="140"/>
        <v/>
      </c>
      <c r="AB1789" s="190" t="str" cm="1">
        <f t="array" ref="AB1789">_xlfn.IFS(Z1789=0,"",Z1789&gt;2.9,0,Z1789&gt;2.4,0.25,Z1789&gt;1.9,0.5,Z1789&gt;1.5,0.75,Z1789&lt;1.6,1)</f>
        <v/>
      </c>
      <c r="AD1789" s="192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92">
        <f t="shared" si="137"/>
        <v>0</v>
      </c>
      <c r="U1790" s="91">
        <f t="shared" si="141"/>
        <v>0</v>
      </c>
      <c r="V1790" s="91">
        <f t="shared" si="141"/>
        <v>0</v>
      </c>
      <c r="W1790" s="91">
        <f t="shared" si="141"/>
        <v>0</v>
      </c>
      <c r="X1790" s="91" t="str" cm="1">
        <f t="array" ref="X1790">IFERROR(_xlfn.IFS(W1790="E",1,W1790="G/2",$I$3/2,W1790="G/5",$I$3/5,W1790="G/10",$I$3/10,W1790="i",$I$3),"")</f>
        <v/>
      </c>
      <c r="Y1790" s="189">
        <f t="shared" si="138"/>
        <v>0</v>
      </c>
      <c r="Z1790" s="101">
        <f t="shared" si="139"/>
        <v>0</v>
      </c>
      <c r="AA1790" s="163" t="str">
        <f t="shared" si="140"/>
        <v/>
      </c>
      <c r="AB1790" s="190" t="str" cm="1">
        <f t="array" ref="AB1790">_xlfn.IFS(Z1790=0,"",Z1790&gt;2.9,0,Z1790&gt;2.4,0.25,Z1790&gt;1.9,0.5,Z1790&gt;1.5,0.75,Z1790&lt;1.6,1)</f>
        <v/>
      </c>
      <c r="AD1790" s="192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92">
        <f t="shared" si="137"/>
        <v>0</v>
      </c>
      <c r="U1791" s="91">
        <f t="shared" si="141"/>
        <v>0</v>
      </c>
      <c r="V1791" s="91">
        <f t="shared" si="141"/>
        <v>0</v>
      </c>
      <c r="W1791" s="91">
        <f t="shared" si="141"/>
        <v>0</v>
      </c>
      <c r="X1791" s="91" t="str" cm="1">
        <f t="array" ref="X1791">IFERROR(_xlfn.IFS(W1791="E",1,W1791="G/2",$I$3/2,W1791="G/5",$I$3/5,W1791="G/10",$I$3/10,W1791="i",$I$3),"")</f>
        <v/>
      </c>
      <c r="Y1791" s="189">
        <f t="shared" si="138"/>
        <v>0</v>
      </c>
      <c r="Z1791" s="101">
        <f t="shared" si="139"/>
        <v>0</v>
      </c>
      <c r="AA1791" s="163" t="str">
        <f t="shared" si="140"/>
        <v/>
      </c>
      <c r="AB1791" s="190" t="str" cm="1">
        <f t="array" ref="AB1791">_xlfn.IFS(Z1791=0,"",Z1791&gt;2.9,0,Z1791&gt;2.4,0.25,Z1791&gt;1.9,0.5,Z1791&gt;1.5,0.75,Z1791&lt;1.6,1)</f>
        <v/>
      </c>
      <c r="AD1791" s="192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92">
        <f t="shared" si="137"/>
        <v>0</v>
      </c>
      <c r="U1792" s="91">
        <f t="shared" si="141"/>
        <v>0</v>
      </c>
      <c r="V1792" s="91">
        <f t="shared" si="141"/>
        <v>0</v>
      </c>
      <c r="W1792" s="91">
        <f t="shared" si="141"/>
        <v>0</v>
      </c>
      <c r="X1792" s="91" t="str" cm="1">
        <f t="array" ref="X1792">IFERROR(_xlfn.IFS(W1792="E",1,W1792="G/2",$I$3/2,W1792="G/5",$I$3/5,W1792="G/10",$I$3/10,W1792="i",$I$3),"")</f>
        <v/>
      </c>
      <c r="Y1792" s="189">
        <f t="shared" si="138"/>
        <v>0</v>
      </c>
      <c r="Z1792" s="101">
        <f t="shared" si="139"/>
        <v>0</v>
      </c>
      <c r="AA1792" s="163" t="str">
        <f t="shared" si="140"/>
        <v/>
      </c>
      <c r="AB1792" s="190" t="str" cm="1">
        <f t="array" ref="AB1792">_xlfn.IFS(Z1792=0,"",Z1792&gt;2.9,0,Z1792&gt;2.4,0.25,Z1792&gt;1.9,0.5,Z1792&gt;1.5,0.75,Z1792&lt;1.6,1)</f>
        <v/>
      </c>
      <c r="AD1792" s="192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92">
        <f t="shared" si="137"/>
        <v>0</v>
      </c>
      <c r="U1793" s="91">
        <f t="shared" si="141"/>
        <v>0</v>
      </c>
      <c r="V1793" s="91">
        <f t="shared" si="141"/>
        <v>0</v>
      </c>
      <c r="W1793" s="91">
        <f t="shared" si="141"/>
        <v>0</v>
      </c>
      <c r="X1793" s="91" t="str" cm="1">
        <f t="array" ref="X1793">IFERROR(_xlfn.IFS(W1793="E",1,W1793="G/2",$I$3/2,W1793="G/5",$I$3/5,W1793="G/10",$I$3/10,W1793="i",$I$3),"")</f>
        <v/>
      </c>
      <c r="Y1793" s="189">
        <f t="shared" si="138"/>
        <v>0</v>
      </c>
      <c r="Z1793" s="101">
        <f t="shared" si="139"/>
        <v>0</v>
      </c>
      <c r="AA1793" s="163" t="str">
        <f t="shared" si="140"/>
        <v/>
      </c>
      <c r="AB1793" s="190" t="str" cm="1">
        <f t="array" ref="AB1793">_xlfn.IFS(Z1793=0,"",Z1793&gt;2.9,0,Z1793&gt;2.4,0.25,Z1793&gt;1.9,0.5,Z1793&gt;1.5,0.75,Z1793&lt;1.6,1)</f>
        <v/>
      </c>
      <c r="AD1793" s="192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92">
        <f t="shared" si="137"/>
        <v>0</v>
      </c>
      <c r="U1794" s="91">
        <f t="shared" si="141"/>
        <v>0</v>
      </c>
      <c r="V1794" s="91">
        <f t="shared" si="141"/>
        <v>0</v>
      </c>
      <c r="W1794" s="91">
        <f t="shared" si="141"/>
        <v>0</v>
      </c>
      <c r="X1794" s="91" t="str" cm="1">
        <f t="array" ref="X1794">IFERROR(_xlfn.IFS(W1794="E",1,W1794="G/2",$I$3/2,W1794="G/5",$I$3/5,W1794="G/10",$I$3/10,W1794="i",$I$3),"")</f>
        <v/>
      </c>
      <c r="Y1794" s="189">
        <f t="shared" si="138"/>
        <v>0</v>
      </c>
      <c r="Z1794" s="101">
        <f t="shared" si="139"/>
        <v>0</v>
      </c>
      <c r="AA1794" s="163" t="str">
        <f t="shared" si="140"/>
        <v/>
      </c>
      <c r="AB1794" s="190" t="str" cm="1">
        <f t="array" ref="AB1794">_xlfn.IFS(Z1794=0,"",Z1794&gt;2.9,0,Z1794&gt;2.4,0.25,Z1794&gt;1.9,0.5,Z1794&gt;1.5,0.75,Z1794&lt;1.6,1)</f>
        <v/>
      </c>
      <c r="AD1794" s="192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92">
        <f t="shared" si="137"/>
        <v>0</v>
      </c>
      <c r="U1795" s="91">
        <f t="shared" si="141"/>
        <v>0</v>
      </c>
      <c r="V1795" s="91">
        <f t="shared" si="141"/>
        <v>0</v>
      </c>
      <c r="W1795" s="91">
        <f t="shared" si="141"/>
        <v>0</v>
      </c>
      <c r="X1795" s="91" t="str" cm="1">
        <f t="array" ref="X1795">IFERROR(_xlfn.IFS(W1795="E",1,W1795="G/2",$I$3/2,W1795="G/5",$I$3/5,W1795="G/10",$I$3/10,W1795="i",$I$3),"")</f>
        <v/>
      </c>
      <c r="Y1795" s="189">
        <f t="shared" si="138"/>
        <v>0</v>
      </c>
      <c r="Z1795" s="101">
        <f t="shared" si="139"/>
        <v>0</v>
      </c>
      <c r="AA1795" s="163" t="str">
        <f t="shared" si="140"/>
        <v/>
      </c>
      <c r="AB1795" s="190" t="str" cm="1">
        <f t="array" ref="AB1795">_xlfn.IFS(Z1795=0,"",Z1795&gt;2.9,0,Z1795&gt;2.4,0.25,Z1795&gt;1.9,0.5,Z1795&gt;1.5,0.75,Z1795&lt;1.6,1)</f>
        <v/>
      </c>
      <c r="AD1795" s="192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92">
        <f t="shared" si="137"/>
        <v>0</v>
      </c>
      <c r="U1796" s="91">
        <f t="shared" si="141"/>
        <v>0</v>
      </c>
      <c r="V1796" s="91">
        <f t="shared" si="141"/>
        <v>0</v>
      </c>
      <c r="W1796" s="91">
        <f t="shared" si="141"/>
        <v>0</v>
      </c>
      <c r="X1796" s="91" t="str" cm="1">
        <f t="array" ref="X1796">IFERROR(_xlfn.IFS(W1796="E",1,W1796="G/2",$I$3/2,W1796="G/5",$I$3/5,W1796="G/10",$I$3/10,W1796="i",$I$3),"")</f>
        <v/>
      </c>
      <c r="Y1796" s="189">
        <f t="shared" si="138"/>
        <v>0</v>
      </c>
      <c r="Z1796" s="101">
        <f t="shared" si="139"/>
        <v>0</v>
      </c>
      <c r="AA1796" s="163" t="str">
        <f t="shared" si="140"/>
        <v/>
      </c>
      <c r="AB1796" s="190" t="str" cm="1">
        <f t="array" ref="AB1796">_xlfn.IFS(Z1796=0,"",Z1796&gt;2.9,0,Z1796&gt;2.4,0.25,Z1796&gt;1.9,0.5,Z1796&gt;1.5,0.75,Z1796&lt;1.6,1)</f>
        <v/>
      </c>
      <c r="AD1796" s="192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92">
        <f t="shared" si="137"/>
        <v>0</v>
      </c>
      <c r="U1797" s="91">
        <f t="shared" si="141"/>
        <v>0</v>
      </c>
      <c r="V1797" s="91">
        <f t="shared" si="141"/>
        <v>0</v>
      </c>
      <c r="W1797" s="91">
        <f t="shared" si="141"/>
        <v>0</v>
      </c>
      <c r="X1797" s="91" t="str" cm="1">
        <f t="array" ref="X1797">IFERROR(_xlfn.IFS(W1797="E",1,W1797="G/2",$I$3/2,W1797="G/5",$I$3/5,W1797="G/10",$I$3/10,W1797="i",$I$3),"")</f>
        <v/>
      </c>
      <c r="Y1797" s="189">
        <f t="shared" si="138"/>
        <v>0</v>
      </c>
      <c r="Z1797" s="101">
        <f t="shared" si="139"/>
        <v>0</v>
      </c>
      <c r="AA1797" s="163" t="str">
        <f t="shared" si="140"/>
        <v/>
      </c>
      <c r="AB1797" s="190" t="str" cm="1">
        <f t="array" ref="AB1797">_xlfn.IFS(Z1797=0,"",Z1797&gt;2.9,0,Z1797&gt;2.4,0.25,Z1797&gt;1.9,0.5,Z1797&gt;1.5,0.75,Z1797&lt;1.6,1)</f>
        <v/>
      </c>
      <c r="AD1797" s="192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92">
        <f t="shared" si="137"/>
        <v>0</v>
      </c>
      <c r="U1798" s="91">
        <f t="shared" si="141"/>
        <v>0</v>
      </c>
      <c r="V1798" s="91">
        <f t="shared" si="141"/>
        <v>0</v>
      </c>
      <c r="W1798" s="91">
        <f t="shared" si="141"/>
        <v>0</v>
      </c>
      <c r="X1798" s="91" t="str" cm="1">
        <f t="array" ref="X1798">IFERROR(_xlfn.IFS(W1798="E",1,W1798="G/2",$I$3/2,W1798="G/5",$I$3/5,W1798="G/10",$I$3/10,W1798="i",$I$3),"")</f>
        <v/>
      </c>
      <c r="Y1798" s="189">
        <f t="shared" si="138"/>
        <v>0</v>
      </c>
      <c r="Z1798" s="101">
        <f t="shared" si="139"/>
        <v>0</v>
      </c>
      <c r="AA1798" s="163" t="str">
        <f t="shared" si="140"/>
        <v/>
      </c>
      <c r="AB1798" s="190" t="str" cm="1">
        <f t="array" ref="AB1798">_xlfn.IFS(Z1798=0,"",Z1798&gt;2.9,0,Z1798&gt;2.4,0.25,Z1798&gt;1.9,0.5,Z1798&gt;1.5,0.75,Z1798&lt;1.6,1)</f>
        <v/>
      </c>
      <c r="AD1798" s="192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92">
        <f t="shared" si="137"/>
        <v>0</v>
      </c>
      <c r="U1799" s="91">
        <f t="shared" si="141"/>
        <v>0</v>
      </c>
      <c r="V1799" s="91">
        <f t="shared" si="141"/>
        <v>0</v>
      </c>
      <c r="W1799" s="91">
        <f t="shared" si="141"/>
        <v>0</v>
      </c>
      <c r="X1799" s="91" t="str" cm="1">
        <f t="array" ref="X1799">IFERROR(_xlfn.IFS(W1799="E",1,W1799="G/2",$I$3/2,W1799="G/5",$I$3/5,W1799="G/10",$I$3/10,W1799="i",$I$3),"")</f>
        <v/>
      </c>
      <c r="Y1799" s="189">
        <f t="shared" si="138"/>
        <v>0</v>
      </c>
      <c r="Z1799" s="101">
        <f t="shared" si="139"/>
        <v>0</v>
      </c>
      <c r="AA1799" s="163" t="str">
        <f t="shared" si="140"/>
        <v/>
      </c>
      <c r="AB1799" s="190" t="str" cm="1">
        <f t="array" ref="AB1799">_xlfn.IFS(Z1799=0,"",Z1799&gt;2.9,0,Z1799&gt;2.4,0.25,Z1799&gt;1.9,0.5,Z1799&gt;1.5,0.75,Z1799&lt;1.6,1)</f>
        <v/>
      </c>
      <c r="AD1799" s="192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92">
        <f t="shared" si="137"/>
        <v>0</v>
      </c>
      <c r="U1800" s="91">
        <f t="shared" si="141"/>
        <v>0</v>
      </c>
      <c r="V1800" s="91">
        <f t="shared" si="141"/>
        <v>0</v>
      </c>
      <c r="W1800" s="91">
        <f t="shared" si="141"/>
        <v>0</v>
      </c>
      <c r="X1800" s="91" t="str" cm="1">
        <f t="array" ref="X1800">IFERROR(_xlfn.IFS(W1800="E",1,W1800="G/2",$I$3/2,W1800="G/5",$I$3/5,W1800="G/10",$I$3/10,W1800="i",$I$3),"")</f>
        <v/>
      </c>
      <c r="Y1800" s="189">
        <f t="shared" si="138"/>
        <v>0</v>
      </c>
      <c r="Z1800" s="101">
        <f t="shared" si="139"/>
        <v>0</v>
      </c>
      <c r="AA1800" s="163" t="str">
        <f t="shared" si="140"/>
        <v/>
      </c>
      <c r="AB1800" s="190" t="str" cm="1">
        <f t="array" ref="AB1800">_xlfn.IFS(Z1800=0,"",Z1800&gt;2.9,0,Z1800&gt;2.4,0.25,Z1800&gt;1.9,0.5,Z1800&gt;1.5,0.75,Z1800&lt;1.6,1)</f>
        <v/>
      </c>
      <c r="AD1800" s="192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92">
        <f t="shared" si="137"/>
        <v>0</v>
      </c>
      <c r="U1801" s="91">
        <f t="shared" si="141"/>
        <v>0</v>
      </c>
      <c r="V1801" s="91">
        <f t="shared" si="141"/>
        <v>0</v>
      </c>
      <c r="W1801" s="91">
        <f t="shared" si="141"/>
        <v>0</v>
      </c>
      <c r="X1801" s="91" t="str" cm="1">
        <f t="array" ref="X1801">IFERROR(_xlfn.IFS(W1801="E",1,W1801="G/2",$I$3/2,W1801="G/5",$I$3/5,W1801="G/10",$I$3/10,W1801="i",$I$3),"")</f>
        <v/>
      </c>
      <c r="Y1801" s="189">
        <f t="shared" si="138"/>
        <v>0</v>
      </c>
      <c r="Z1801" s="101">
        <f t="shared" si="139"/>
        <v>0</v>
      </c>
      <c r="AA1801" s="163" t="str">
        <f t="shared" si="140"/>
        <v/>
      </c>
      <c r="AB1801" s="190" t="str" cm="1">
        <f t="array" ref="AB1801">_xlfn.IFS(Z1801=0,"",Z1801&gt;2.9,0,Z1801&gt;2.4,0.25,Z1801&gt;1.9,0.5,Z1801&gt;1.5,0.75,Z1801&lt;1.6,1)</f>
        <v/>
      </c>
      <c r="AD1801" s="192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92">
        <f t="shared" si="137"/>
        <v>0</v>
      </c>
      <c r="U1802" s="91">
        <f t="shared" si="141"/>
        <v>0</v>
      </c>
      <c r="V1802" s="91">
        <f t="shared" si="141"/>
        <v>0</v>
      </c>
      <c r="W1802" s="91">
        <f t="shared" si="141"/>
        <v>0</v>
      </c>
      <c r="X1802" s="91" t="str" cm="1">
        <f t="array" ref="X1802">IFERROR(_xlfn.IFS(W1802="E",1,W1802="G/2",$I$3/2,W1802="G/5",$I$3/5,W1802="G/10",$I$3/10,W1802="i",$I$3),"")</f>
        <v/>
      </c>
      <c r="Y1802" s="189">
        <f t="shared" si="138"/>
        <v>0</v>
      </c>
      <c r="Z1802" s="101">
        <f t="shared" si="139"/>
        <v>0</v>
      </c>
      <c r="AA1802" s="163" t="str">
        <f t="shared" si="140"/>
        <v/>
      </c>
      <c r="AB1802" s="190" t="str" cm="1">
        <f t="array" ref="AB1802">_xlfn.IFS(Z1802=0,"",Z1802&gt;2.9,0,Z1802&gt;2.4,0.25,Z1802&gt;1.9,0.5,Z1802&gt;1.5,0.75,Z1802&lt;1.6,1)</f>
        <v/>
      </c>
      <c r="AD1802" s="192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92">
        <f t="shared" si="137"/>
        <v>0</v>
      </c>
      <c r="U1803" s="91">
        <f t="shared" si="141"/>
        <v>0</v>
      </c>
      <c r="V1803" s="91">
        <f t="shared" si="141"/>
        <v>0</v>
      </c>
      <c r="W1803" s="91">
        <f t="shared" si="141"/>
        <v>0</v>
      </c>
      <c r="X1803" s="91" t="str" cm="1">
        <f t="array" ref="X1803">IFERROR(_xlfn.IFS(W1803="E",1,W1803="G/2",$I$3/2,W1803="G/5",$I$3/5,W1803="G/10",$I$3/10,W1803="i",$I$3),"")</f>
        <v/>
      </c>
      <c r="Y1803" s="189">
        <f t="shared" si="138"/>
        <v>0</v>
      </c>
      <c r="Z1803" s="101">
        <f t="shared" si="139"/>
        <v>0</v>
      </c>
      <c r="AA1803" s="163" t="str">
        <f t="shared" si="140"/>
        <v/>
      </c>
      <c r="AB1803" s="190" t="str" cm="1">
        <f t="array" ref="AB1803">_xlfn.IFS(Z1803=0,"",Z1803&gt;2.9,0,Z1803&gt;2.4,0.25,Z1803&gt;1.9,0.5,Z1803&gt;1.5,0.75,Z1803&lt;1.6,1)</f>
        <v/>
      </c>
      <c r="AD1803" s="192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92">
        <f t="shared" ref="S1804:S1867" si="142">IFERROR(A1804,"")</f>
        <v>0</v>
      </c>
      <c r="U1804" s="91">
        <f t="shared" si="141"/>
        <v>0</v>
      </c>
      <c r="V1804" s="91">
        <f t="shared" si="141"/>
        <v>0</v>
      </c>
      <c r="W1804" s="91">
        <f t="shared" si="141"/>
        <v>0</v>
      </c>
      <c r="X1804" s="91" t="str" cm="1">
        <f t="array" ref="X1804">IFERROR(_xlfn.IFS(W1804="E",1,W1804="G/2",$I$3/2,W1804="G/5",$I$3/5,W1804="G/10",$I$3/10,W1804="i",$I$3),"")</f>
        <v/>
      </c>
      <c r="Y1804" s="189">
        <f t="shared" ref="Y1804:Y1867" si="143">IFERROR(H1804,"")</f>
        <v>0</v>
      </c>
      <c r="Z1804" s="101">
        <f t="shared" ref="Z1804:Z1867" si="144">IFERROR(Y1804/X1804,0)</f>
        <v>0</v>
      </c>
      <c r="AA1804" s="163" t="str">
        <f t="shared" si="140"/>
        <v/>
      </c>
      <c r="AB1804" s="190" t="str" cm="1">
        <f t="array" ref="AB1804">_xlfn.IFS(Z1804=0,"",Z1804&gt;2.9,0,Z1804&gt;2.4,0.25,Z1804&gt;1.9,0.5,Z1804&gt;1.5,0.75,Z1804&lt;1.6,1)</f>
        <v/>
      </c>
      <c r="AD1804" s="192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92">
        <f t="shared" si="142"/>
        <v>0</v>
      </c>
      <c r="U1805" s="91">
        <f t="shared" si="141"/>
        <v>0</v>
      </c>
      <c r="V1805" s="91">
        <f t="shared" si="141"/>
        <v>0</v>
      </c>
      <c r="W1805" s="91">
        <f t="shared" si="141"/>
        <v>0</v>
      </c>
      <c r="X1805" s="91" t="str" cm="1">
        <f t="array" ref="X1805">IFERROR(_xlfn.IFS(W1805="E",1,W1805="G/2",$I$3/2,W1805="G/5",$I$3/5,W1805="G/10",$I$3/10,W1805="i",$I$3),"")</f>
        <v/>
      </c>
      <c r="Y1805" s="189">
        <f t="shared" si="143"/>
        <v>0</v>
      </c>
      <c r="Z1805" s="101">
        <f t="shared" si="144"/>
        <v>0</v>
      </c>
      <c r="AA1805" s="163" t="str">
        <f t="shared" si="140"/>
        <v/>
      </c>
      <c r="AB1805" s="190" t="str" cm="1">
        <f t="array" ref="AB1805">_xlfn.IFS(Z1805=0,"",Z1805&gt;2.9,0,Z1805&gt;2.4,0.25,Z1805&gt;1.9,0.5,Z1805&gt;1.5,0.75,Z1805&lt;1.6,1)</f>
        <v/>
      </c>
      <c r="AD1805" s="192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92">
        <f t="shared" si="142"/>
        <v>0</v>
      </c>
      <c r="U1806" s="91">
        <f t="shared" si="141"/>
        <v>0</v>
      </c>
      <c r="V1806" s="91">
        <f t="shared" si="141"/>
        <v>0</v>
      </c>
      <c r="W1806" s="91">
        <f t="shared" si="141"/>
        <v>0</v>
      </c>
      <c r="X1806" s="91" t="str" cm="1">
        <f t="array" ref="X1806">IFERROR(_xlfn.IFS(W1806="E",1,W1806="G/2",$I$3/2,W1806="G/5",$I$3/5,W1806="G/10",$I$3/10,W1806="i",$I$3),"")</f>
        <v/>
      </c>
      <c r="Y1806" s="189">
        <f t="shared" si="143"/>
        <v>0</v>
      </c>
      <c r="Z1806" s="101">
        <f t="shared" si="144"/>
        <v>0</v>
      </c>
      <c r="AA1806" s="163" t="str">
        <f t="shared" si="140"/>
        <v/>
      </c>
      <c r="AB1806" s="190" t="str" cm="1">
        <f t="array" ref="AB1806">_xlfn.IFS(Z1806=0,"",Z1806&gt;2.9,0,Z1806&gt;2.4,0.25,Z1806&gt;1.9,0.5,Z1806&gt;1.5,0.75,Z1806&lt;1.6,1)</f>
        <v/>
      </c>
      <c r="AD1806" s="192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92">
        <f t="shared" si="142"/>
        <v>0</v>
      </c>
      <c r="U1807" s="91">
        <f t="shared" si="141"/>
        <v>0</v>
      </c>
      <c r="V1807" s="91">
        <f t="shared" si="141"/>
        <v>0</v>
      </c>
      <c r="W1807" s="91">
        <f t="shared" si="141"/>
        <v>0</v>
      </c>
      <c r="X1807" s="91" t="str" cm="1">
        <f t="array" ref="X1807">IFERROR(_xlfn.IFS(W1807="E",1,W1807="G/2",$I$3/2,W1807="G/5",$I$3/5,W1807="G/10",$I$3/10,W1807="i",$I$3),"")</f>
        <v/>
      </c>
      <c r="Y1807" s="189">
        <f t="shared" si="143"/>
        <v>0</v>
      </c>
      <c r="Z1807" s="101">
        <f t="shared" si="144"/>
        <v>0</v>
      </c>
      <c r="AA1807" s="163" t="str">
        <f t="shared" si="140"/>
        <v/>
      </c>
      <c r="AB1807" s="190" t="str" cm="1">
        <f t="array" ref="AB1807">_xlfn.IFS(Z1807=0,"",Z1807&gt;2.9,0,Z1807&gt;2.4,0.25,Z1807&gt;1.9,0.5,Z1807&gt;1.5,0.75,Z1807&lt;1.6,1)</f>
        <v/>
      </c>
      <c r="AD1807" s="192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92">
        <f t="shared" si="142"/>
        <v>0</v>
      </c>
      <c r="U1808" s="91">
        <f t="shared" si="141"/>
        <v>0</v>
      </c>
      <c r="V1808" s="91">
        <f t="shared" si="141"/>
        <v>0</v>
      </c>
      <c r="W1808" s="91">
        <f t="shared" si="141"/>
        <v>0</v>
      </c>
      <c r="X1808" s="91" t="str" cm="1">
        <f t="array" ref="X1808">IFERROR(_xlfn.IFS(W1808="E",1,W1808="G/2",$I$3/2,W1808="G/5",$I$3/5,W1808="G/10",$I$3/10,W1808="i",$I$3),"")</f>
        <v/>
      </c>
      <c r="Y1808" s="189">
        <f t="shared" si="143"/>
        <v>0</v>
      </c>
      <c r="Z1808" s="101">
        <f t="shared" si="144"/>
        <v>0</v>
      </c>
      <c r="AA1808" s="163" t="str">
        <f t="shared" si="140"/>
        <v/>
      </c>
      <c r="AB1808" s="190" t="str" cm="1">
        <f t="array" ref="AB1808">_xlfn.IFS(Z1808=0,"",Z1808&gt;2.9,0,Z1808&gt;2.4,0.25,Z1808&gt;1.9,0.5,Z1808&gt;1.5,0.75,Z1808&lt;1.6,1)</f>
        <v/>
      </c>
      <c r="AD1808" s="192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92">
        <f t="shared" si="142"/>
        <v>0</v>
      </c>
      <c r="U1809" s="91">
        <f t="shared" si="141"/>
        <v>0</v>
      </c>
      <c r="V1809" s="91">
        <f t="shared" si="141"/>
        <v>0</v>
      </c>
      <c r="W1809" s="91">
        <f t="shared" si="141"/>
        <v>0</v>
      </c>
      <c r="X1809" s="91" t="str" cm="1">
        <f t="array" ref="X1809">IFERROR(_xlfn.IFS(W1809="E",1,W1809="G/2",$I$3/2,W1809="G/5",$I$3/5,W1809="G/10",$I$3/10,W1809="i",$I$3),"")</f>
        <v/>
      </c>
      <c r="Y1809" s="189">
        <f t="shared" si="143"/>
        <v>0</v>
      </c>
      <c r="Z1809" s="101">
        <f t="shared" si="144"/>
        <v>0</v>
      </c>
      <c r="AA1809" s="163" t="str">
        <f t="shared" si="140"/>
        <v/>
      </c>
      <c r="AB1809" s="190" t="str" cm="1">
        <f t="array" ref="AB1809">_xlfn.IFS(Z1809=0,"",Z1809&gt;2.9,0,Z1809&gt;2.4,0.25,Z1809&gt;1.9,0.5,Z1809&gt;1.5,0.75,Z1809&lt;1.6,1)</f>
        <v/>
      </c>
      <c r="AD1809" s="192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92">
        <f t="shared" si="142"/>
        <v>0</v>
      </c>
      <c r="U1810" s="91">
        <f t="shared" si="141"/>
        <v>0</v>
      </c>
      <c r="V1810" s="91">
        <f t="shared" si="141"/>
        <v>0</v>
      </c>
      <c r="W1810" s="91">
        <f t="shared" si="141"/>
        <v>0</v>
      </c>
      <c r="X1810" s="91" t="str" cm="1">
        <f t="array" ref="X1810">IFERROR(_xlfn.IFS(W1810="E",1,W1810="G/2",$I$3/2,W1810="G/5",$I$3/5,W1810="G/10",$I$3/10,W1810="i",$I$3),"")</f>
        <v/>
      </c>
      <c r="Y1810" s="189">
        <f t="shared" si="143"/>
        <v>0</v>
      </c>
      <c r="Z1810" s="101">
        <f t="shared" si="144"/>
        <v>0</v>
      </c>
      <c r="AA1810" s="163" t="str">
        <f t="shared" si="140"/>
        <v/>
      </c>
      <c r="AB1810" s="190" t="str" cm="1">
        <f t="array" ref="AB1810">_xlfn.IFS(Z1810=0,"",Z1810&gt;2.9,0,Z1810&gt;2.4,0.25,Z1810&gt;1.9,0.5,Z1810&gt;1.5,0.75,Z1810&lt;1.6,1)</f>
        <v/>
      </c>
      <c r="AD1810" s="192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92">
        <f t="shared" si="142"/>
        <v>0</v>
      </c>
      <c r="U1811" s="91">
        <f t="shared" si="141"/>
        <v>0</v>
      </c>
      <c r="V1811" s="91">
        <f t="shared" si="141"/>
        <v>0</v>
      </c>
      <c r="W1811" s="91">
        <f t="shared" si="141"/>
        <v>0</v>
      </c>
      <c r="X1811" s="91" t="str" cm="1">
        <f t="array" ref="X1811">IFERROR(_xlfn.IFS(W1811="E",1,W1811="G/2",$I$3/2,W1811="G/5",$I$3/5,W1811="G/10",$I$3/10,W1811="i",$I$3),"")</f>
        <v/>
      </c>
      <c r="Y1811" s="189">
        <f t="shared" si="143"/>
        <v>0</v>
      </c>
      <c r="Z1811" s="101">
        <f t="shared" si="144"/>
        <v>0</v>
      </c>
      <c r="AA1811" s="163" t="str">
        <f t="shared" si="140"/>
        <v/>
      </c>
      <c r="AB1811" s="190" t="str" cm="1">
        <f t="array" ref="AB1811">_xlfn.IFS(Z1811=0,"",Z1811&gt;2.9,0,Z1811&gt;2.4,0.25,Z1811&gt;1.9,0.5,Z1811&gt;1.5,0.75,Z1811&lt;1.6,1)</f>
        <v/>
      </c>
      <c r="AD1811" s="192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92">
        <f t="shared" si="142"/>
        <v>0</v>
      </c>
      <c r="U1812" s="91">
        <f t="shared" si="141"/>
        <v>0</v>
      </c>
      <c r="V1812" s="91">
        <f t="shared" si="141"/>
        <v>0</v>
      </c>
      <c r="W1812" s="91">
        <f t="shared" si="141"/>
        <v>0</v>
      </c>
      <c r="X1812" s="91" t="str" cm="1">
        <f t="array" ref="X1812">IFERROR(_xlfn.IFS(W1812="E",1,W1812="G/2",$I$3/2,W1812="G/5",$I$3/5,W1812="G/10",$I$3/10,W1812="i",$I$3),"")</f>
        <v/>
      </c>
      <c r="Y1812" s="189">
        <f t="shared" si="143"/>
        <v>0</v>
      </c>
      <c r="Z1812" s="101">
        <f t="shared" si="144"/>
        <v>0</v>
      </c>
      <c r="AA1812" s="163" t="str">
        <f t="shared" si="140"/>
        <v/>
      </c>
      <c r="AB1812" s="190" t="str" cm="1">
        <f t="array" ref="AB1812">_xlfn.IFS(Z1812=0,"",Z1812&gt;2.9,0,Z1812&gt;2.4,0.25,Z1812&gt;1.9,0.5,Z1812&gt;1.5,0.75,Z1812&lt;1.6,1)</f>
        <v/>
      </c>
      <c r="AD1812" s="192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92">
        <f t="shared" si="142"/>
        <v>0</v>
      </c>
      <c r="U1813" s="91">
        <f t="shared" si="141"/>
        <v>0</v>
      </c>
      <c r="V1813" s="91">
        <f t="shared" si="141"/>
        <v>0</v>
      </c>
      <c r="W1813" s="91">
        <f t="shared" si="141"/>
        <v>0</v>
      </c>
      <c r="X1813" s="91" t="str" cm="1">
        <f t="array" ref="X1813">IFERROR(_xlfn.IFS(W1813="E",1,W1813="G/2",$I$3/2,W1813="G/5",$I$3/5,W1813="G/10",$I$3/10,W1813="i",$I$3),"")</f>
        <v/>
      </c>
      <c r="Y1813" s="189">
        <f t="shared" si="143"/>
        <v>0</v>
      </c>
      <c r="Z1813" s="101">
        <f t="shared" si="144"/>
        <v>0</v>
      </c>
      <c r="AA1813" s="163" t="str">
        <f t="shared" ref="AA1813:AA1876" si="145">IFERROR(X1813*1.5,"")</f>
        <v/>
      </c>
      <c r="AB1813" s="190" t="str" cm="1">
        <f t="array" ref="AB1813">_xlfn.IFS(Z1813=0,"",Z1813&gt;2.9,0,Z1813&gt;2.4,0.25,Z1813&gt;1.9,0.5,Z1813&gt;1.5,0.75,Z1813&lt;1.6,1)</f>
        <v/>
      </c>
      <c r="AD1813" s="192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92">
        <f t="shared" si="142"/>
        <v>0</v>
      </c>
      <c r="U1814" s="91">
        <f t="shared" si="141"/>
        <v>0</v>
      </c>
      <c r="V1814" s="91">
        <f t="shared" si="141"/>
        <v>0</v>
      </c>
      <c r="W1814" s="91">
        <f t="shared" si="141"/>
        <v>0</v>
      </c>
      <c r="X1814" s="91" t="str" cm="1">
        <f t="array" ref="X1814">IFERROR(_xlfn.IFS(W1814="E",1,W1814="G/2",$I$3/2,W1814="G/5",$I$3/5,W1814="G/10",$I$3/10,W1814="i",$I$3),"")</f>
        <v/>
      </c>
      <c r="Y1814" s="189">
        <f t="shared" si="143"/>
        <v>0</v>
      </c>
      <c r="Z1814" s="101">
        <f t="shared" si="144"/>
        <v>0</v>
      </c>
      <c r="AA1814" s="163" t="str">
        <f t="shared" si="145"/>
        <v/>
      </c>
      <c r="AB1814" s="190" t="str" cm="1">
        <f t="array" ref="AB1814">_xlfn.IFS(Z1814=0,"",Z1814&gt;2.9,0,Z1814&gt;2.4,0.25,Z1814&gt;1.9,0.5,Z1814&gt;1.5,0.75,Z1814&lt;1.6,1)</f>
        <v/>
      </c>
      <c r="AD1814" s="192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92">
        <f t="shared" si="142"/>
        <v>0</v>
      </c>
      <c r="U1815" s="91">
        <f t="shared" si="141"/>
        <v>0</v>
      </c>
      <c r="V1815" s="91">
        <f t="shared" si="141"/>
        <v>0</v>
      </c>
      <c r="W1815" s="91">
        <f t="shared" si="141"/>
        <v>0</v>
      </c>
      <c r="X1815" s="91" t="str" cm="1">
        <f t="array" ref="X1815">IFERROR(_xlfn.IFS(W1815="E",1,W1815="G/2",$I$3/2,W1815="G/5",$I$3/5,W1815="G/10",$I$3/10,W1815="i",$I$3),"")</f>
        <v/>
      </c>
      <c r="Y1815" s="189">
        <f t="shared" si="143"/>
        <v>0</v>
      </c>
      <c r="Z1815" s="101">
        <f t="shared" si="144"/>
        <v>0</v>
      </c>
      <c r="AA1815" s="163" t="str">
        <f t="shared" si="145"/>
        <v/>
      </c>
      <c r="AB1815" s="190" t="str" cm="1">
        <f t="array" ref="AB1815">_xlfn.IFS(Z1815=0,"",Z1815&gt;2.9,0,Z1815&gt;2.4,0.25,Z1815&gt;1.9,0.5,Z1815&gt;1.5,0.75,Z1815&lt;1.6,1)</f>
        <v/>
      </c>
      <c r="AD1815" s="192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92">
        <f t="shared" si="142"/>
        <v>0</v>
      </c>
      <c r="U1816" s="91">
        <f t="shared" si="141"/>
        <v>0</v>
      </c>
      <c r="V1816" s="91">
        <f t="shared" si="141"/>
        <v>0</v>
      </c>
      <c r="W1816" s="91">
        <f t="shared" si="141"/>
        <v>0</v>
      </c>
      <c r="X1816" s="91" t="str" cm="1">
        <f t="array" ref="X1816">IFERROR(_xlfn.IFS(W1816="E",1,W1816="G/2",$I$3/2,W1816="G/5",$I$3/5,W1816="G/10",$I$3/10,W1816="i",$I$3),"")</f>
        <v/>
      </c>
      <c r="Y1816" s="189">
        <f t="shared" si="143"/>
        <v>0</v>
      </c>
      <c r="Z1816" s="101">
        <f t="shared" si="144"/>
        <v>0</v>
      </c>
      <c r="AA1816" s="163" t="str">
        <f t="shared" si="145"/>
        <v/>
      </c>
      <c r="AB1816" s="190" t="str" cm="1">
        <f t="array" ref="AB1816">_xlfn.IFS(Z1816=0,"",Z1816&gt;2.9,0,Z1816&gt;2.4,0.25,Z1816&gt;1.9,0.5,Z1816&gt;1.5,0.75,Z1816&lt;1.6,1)</f>
        <v/>
      </c>
      <c r="AD1816" s="192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92">
        <f t="shared" si="142"/>
        <v>0</v>
      </c>
      <c r="U1817" s="91">
        <f t="shared" si="141"/>
        <v>0</v>
      </c>
      <c r="V1817" s="91">
        <f t="shared" si="141"/>
        <v>0</v>
      </c>
      <c r="W1817" s="91">
        <f t="shared" si="141"/>
        <v>0</v>
      </c>
      <c r="X1817" s="91" t="str" cm="1">
        <f t="array" ref="X1817">IFERROR(_xlfn.IFS(W1817="E",1,W1817="G/2",$I$3/2,W1817="G/5",$I$3/5,W1817="G/10",$I$3/10,W1817="i",$I$3),"")</f>
        <v/>
      </c>
      <c r="Y1817" s="189">
        <f t="shared" si="143"/>
        <v>0</v>
      </c>
      <c r="Z1817" s="101">
        <f t="shared" si="144"/>
        <v>0</v>
      </c>
      <c r="AA1817" s="163" t="str">
        <f t="shared" si="145"/>
        <v/>
      </c>
      <c r="AB1817" s="190" t="str" cm="1">
        <f t="array" ref="AB1817">_xlfn.IFS(Z1817=0,"",Z1817&gt;2.9,0,Z1817&gt;2.4,0.25,Z1817&gt;1.9,0.5,Z1817&gt;1.5,0.75,Z1817&lt;1.6,1)</f>
        <v/>
      </c>
      <c r="AD1817" s="192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92">
        <f t="shared" si="142"/>
        <v>0</v>
      </c>
      <c r="U1818" s="91">
        <f t="shared" si="141"/>
        <v>0</v>
      </c>
      <c r="V1818" s="91">
        <f t="shared" si="141"/>
        <v>0</v>
      </c>
      <c r="W1818" s="91">
        <f t="shared" si="141"/>
        <v>0</v>
      </c>
      <c r="X1818" s="91" t="str" cm="1">
        <f t="array" ref="X1818">IFERROR(_xlfn.IFS(W1818="E",1,W1818="G/2",$I$3/2,W1818="G/5",$I$3/5,W1818="G/10",$I$3/10,W1818="i",$I$3),"")</f>
        <v/>
      </c>
      <c r="Y1818" s="189">
        <f t="shared" si="143"/>
        <v>0</v>
      </c>
      <c r="Z1818" s="101">
        <f t="shared" si="144"/>
        <v>0</v>
      </c>
      <c r="AA1818" s="163" t="str">
        <f t="shared" si="145"/>
        <v/>
      </c>
      <c r="AB1818" s="190" t="str" cm="1">
        <f t="array" ref="AB1818">_xlfn.IFS(Z1818=0,"",Z1818&gt;2.9,0,Z1818&gt;2.4,0.25,Z1818&gt;1.9,0.5,Z1818&gt;1.5,0.75,Z1818&lt;1.6,1)</f>
        <v/>
      </c>
      <c r="AD1818" s="192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92">
        <f t="shared" si="142"/>
        <v>0</v>
      </c>
      <c r="U1819" s="91">
        <f t="shared" si="141"/>
        <v>0</v>
      </c>
      <c r="V1819" s="91">
        <f t="shared" si="141"/>
        <v>0</v>
      </c>
      <c r="W1819" s="91">
        <f t="shared" si="141"/>
        <v>0</v>
      </c>
      <c r="X1819" s="91" t="str" cm="1">
        <f t="array" ref="X1819">IFERROR(_xlfn.IFS(W1819="E",1,W1819="G/2",$I$3/2,W1819="G/5",$I$3/5,W1819="G/10",$I$3/10,W1819="i",$I$3),"")</f>
        <v/>
      </c>
      <c r="Y1819" s="189">
        <f t="shared" si="143"/>
        <v>0</v>
      </c>
      <c r="Z1819" s="101">
        <f t="shared" si="144"/>
        <v>0</v>
      </c>
      <c r="AA1819" s="163" t="str">
        <f t="shared" si="145"/>
        <v/>
      </c>
      <c r="AB1819" s="190" t="str" cm="1">
        <f t="array" ref="AB1819">_xlfn.IFS(Z1819=0,"",Z1819&gt;2.9,0,Z1819&gt;2.4,0.25,Z1819&gt;1.9,0.5,Z1819&gt;1.5,0.75,Z1819&lt;1.6,1)</f>
        <v/>
      </c>
      <c r="AD1819" s="192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92">
        <f t="shared" si="142"/>
        <v>0</v>
      </c>
      <c r="U1820" s="91">
        <f t="shared" si="141"/>
        <v>0</v>
      </c>
      <c r="V1820" s="91">
        <f t="shared" si="141"/>
        <v>0</v>
      </c>
      <c r="W1820" s="91">
        <f t="shared" si="141"/>
        <v>0</v>
      </c>
      <c r="X1820" s="91" t="str" cm="1">
        <f t="array" ref="X1820">IFERROR(_xlfn.IFS(W1820="E",1,W1820="G/2",$I$3/2,W1820="G/5",$I$3/5,W1820="G/10",$I$3/10,W1820="i",$I$3),"")</f>
        <v/>
      </c>
      <c r="Y1820" s="189">
        <f t="shared" si="143"/>
        <v>0</v>
      </c>
      <c r="Z1820" s="101">
        <f t="shared" si="144"/>
        <v>0</v>
      </c>
      <c r="AA1820" s="163" t="str">
        <f t="shared" si="145"/>
        <v/>
      </c>
      <c r="AB1820" s="190" t="str" cm="1">
        <f t="array" ref="AB1820">_xlfn.IFS(Z1820=0,"",Z1820&gt;2.9,0,Z1820&gt;2.4,0.25,Z1820&gt;1.9,0.5,Z1820&gt;1.5,0.75,Z1820&lt;1.6,1)</f>
        <v/>
      </c>
      <c r="AD1820" s="192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92">
        <f t="shared" si="142"/>
        <v>0</v>
      </c>
      <c r="U1821" s="91">
        <f t="shared" si="141"/>
        <v>0</v>
      </c>
      <c r="V1821" s="91">
        <f t="shared" si="141"/>
        <v>0</v>
      </c>
      <c r="W1821" s="91">
        <f t="shared" si="141"/>
        <v>0</v>
      </c>
      <c r="X1821" s="91" t="str" cm="1">
        <f t="array" ref="X1821">IFERROR(_xlfn.IFS(W1821="E",1,W1821="G/2",$I$3/2,W1821="G/5",$I$3/5,W1821="G/10",$I$3/10,W1821="i",$I$3),"")</f>
        <v/>
      </c>
      <c r="Y1821" s="189">
        <f t="shared" si="143"/>
        <v>0</v>
      </c>
      <c r="Z1821" s="101">
        <f t="shared" si="144"/>
        <v>0</v>
      </c>
      <c r="AA1821" s="163" t="str">
        <f t="shared" si="145"/>
        <v/>
      </c>
      <c r="AB1821" s="190" t="str" cm="1">
        <f t="array" ref="AB1821">_xlfn.IFS(Z1821=0,"",Z1821&gt;2.9,0,Z1821&gt;2.4,0.25,Z1821&gt;1.9,0.5,Z1821&gt;1.5,0.75,Z1821&lt;1.6,1)</f>
        <v/>
      </c>
      <c r="AD1821" s="192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92">
        <f t="shared" si="142"/>
        <v>0</v>
      </c>
      <c r="U1822" s="91">
        <f t="shared" si="141"/>
        <v>0</v>
      </c>
      <c r="V1822" s="91">
        <f t="shared" si="141"/>
        <v>0</v>
      </c>
      <c r="W1822" s="91">
        <f t="shared" si="141"/>
        <v>0</v>
      </c>
      <c r="X1822" s="91" t="str" cm="1">
        <f t="array" ref="X1822">IFERROR(_xlfn.IFS(W1822="E",1,W1822="G/2",$I$3/2,W1822="G/5",$I$3/5,W1822="G/10",$I$3/10,W1822="i",$I$3),"")</f>
        <v/>
      </c>
      <c r="Y1822" s="189">
        <f t="shared" si="143"/>
        <v>0</v>
      </c>
      <c r="Z1822" s="101">
        <f t="shared" si="144"/>
        <v>0</v>
      </c>
      <c r="AA1822" s="163" t="str">
        <f t="shared" si="145"/>
        <v/>
      </c>
      <c r="AB1822" s="190" t="str" cm="1">
        <f t="array" ref="AB1822">_xlfn.IFS(Z1822=0,"",Z1822&gt;2.9,0,Z1822&gt;2.4,0.25,Z1822&gt;1.9,0.5,Z1822&gt;1.5,0.75,Z1822&lt;1.6,1)</f>
        <v/>
      </c>
      <c r="AD1822" s="192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92">
        <f t="shared" si="142"/>
        <v>0</v>
      </c>
      <c r="U1823" s="91">
        <f t="shared" si="141"/>
        <v>0</v>
      </c>
      <c r="V1823" s="91">
        <f t="shared" si="141"/>
        <v>0</v>
      </c>
      <c r="W1823" s="91">
        <f t="shared" si="141"/>
        <v>0</v>
      </c>
      <c r="X1823" s="91" t="str" cm="1">
        <f t="array" ref="X1823">IFERROR(_xlfn.IFS(W1823="E",1,W1823="G/2",$I$3/2,W1823="G/5",$I$3/5,W1823="G/10",$I$3/10,W1823="i",$I$3),"")</f>
        <v/>
      </c>
      <c r="Y1823" s="189">
        <f t="shared" si="143"/>
        <v>0</v>
      </c>
      <c r="Z1823" s="101">
        <f t="shared" si="144"/>
        <v>0</v>
      </c>
      <c r="AA1823" s="163" t="str">
        <f t="shared" si="145"/>
        <v/>
      </c>
      <c r="AB1823" s="190" t="str" cm="1">
        <f t="array" ref="AB1823">_xlfn.IFS(Z1823=0,"",Z1823&gt;2.9,0,Z1823&gt;2.4,0.25,Z1823&gt;1.9,0.5,Z1823&gt;1.5,0.75,Z1823&lt;1.6,1)</f>
        <v/>
      </c>
      <c r="AD1823" s="192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92">
        <f t="shared" si="142"/>
        <v>0</v>
      </c>
      <c r="U1824" s="91">
        <f t="shared" si="141"/>
        <v>0</v>
      </c>
      <c r="V1824" s="91">
        <f t="shared" si="141"/>
        <v>0</v>
      </c>
      <c r="W1824" s="91">
        <f t="shared" si="141"/>
        <v>0</v>
      </c>
      <c r="X1824" s="91" t="str" cm="1">
        <f t="array" ref="X1824">IFERROR(_xlfn.IFS(W1824="E",1,W1824="G/2",$I$3/2,W1824="G/5",$I$3/5,W1824="G/10",$I$3/10,W1824="i",$I$3),"")</f>
        <v/>
      </c>
      <c r="Y1824" s="189">
        <f t="shared" si="143"/>
        <v>0</v>
      </c>
      <c r="Z1824" s="101">
        <f t="shared" si="144"/>
        <v>0</v>
      </c>
      <c r="AA1824" s="163" t="str">
        <f t="shared" si="145"/>
        <v/>
      </c>
      <c r="AB1824" s="190" t="str" cm="1">
        <f t="array" ref="AB1824">_xlfn.IFS(Z1824=0,"",Z1824&gt;2.9,0,Z1824&gt;2.4,0.25,Z1824&gt;1.9,0.5,Z1824&gt;1.5,0.75,Z1824&lt;1.6,1)</f>
        <v/>
      </c>
      <c r="AD1824" s="192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92">
        <f t="shared" si="142"/>
        <v>0</v>
      </c>
      <c r="U1825" s="91">
        <f t="shared" si="141"/>
        <v>0</v>
      </c>
      <c r="V1825" s="91">
        <f t="shared" si="141"/>
        <v>0</v>
      </c>
      <c r="W1825" s="91">
        <f t="shared" si="141"/>
        <v>0</v>
      </c>
      <c r="X1825" s="91" t="str" cm="1">
        <f t="array" ref="X1825">IFERROR(_xlfn.IFS(W1825="E",1,W1825="G/2",$I$3/2,W1825="G/5",$I$3/5,W1825="G/10",$I$3/10,W1825="i",$I$3),"")</f>
        <v/>
      </c>
      <c r="Y1825" s="189">
        <f t="shared" si="143"/>
        <v>0</v>
      </c>
      <c r="Z1825" s="101">
        <f t="shared" si="144"/>
        <v>0</v>
      </c>
      <c r="AA1825" s="163" t="str">
        <f t="shared" si="145"/>
        <v/>
      </c>
      <c r="AB1825" s="190" t="str" cm="1">
        <f t="array" ref="AB1825">_xlfn.IFS(Z1825=0,"",Z1825&gt;2.9,0,Z1825&gt;2.4,0.25,Z1825&gt;1.9,0.5,Z1825&gt;1.5,0.75,Z1825&lt;1.6,1)</f>
        <v/>
      </c>
      <c r="AD1825" s="192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92">
        <f t="shared" si="142"/>
        <v>0</v>
      </c>
      <c r="U1826" s="91">
        <f t="shared" si="141"/>
        <v>0</v>
      </c>
      <c r="V1826" s="91">
        <f t="shared" si="141"/>
        <v>0</v>
      </c>
      <c r="W1826" s="91">
        <f t="shared" si="141"/>
        <v>0</v>
      </c>
      <c r="X1826" s="91" t="str" cm="1">
        <f t="array" ref="X1826">IFERROR(_xlfn.IFS(W1826="E",1,W1826="G/2",$I$3/2,W1826="G/5",$I$3/5,W1826="G/10",$I$3/10,W1826="i",$I$3),"")</f>
        <v/>
      </c>
      <c r="Y1826" s="189">
        <f t="shared" si="143"/>
        <v>0</v>
      </c>
      <c r="Z1826" s="101">
        <f t="shared" si="144"/>
        <v>0</v>
      </c>
      <c r="AA1826" s="163" t="str">
        <f t="shared" si="145"/>
        <v/>
      </c>
      <c r="AB1826" s="190" t="str" cm="1">
        <f t="array" ref="AB1826">_xlfn.IFS(Z1826=0,"",Z1826&gt;2.9,0,Z1826&gt;2.4,0.25,Z1826&gt;1.9,0.5,Z1826&gt;1.5,0.75,Z1826&lt;1.6,1)</f>
        <v/>
      </c>
      <c r="AD1826" s="192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92">
        <f t="shared" si="142"/>
        <v>0</v>
      </c>
      <c r="U1827" s="91">
        <f t="shared" si="141"/>
        <v>0</v>
      </c>
      <c r="V1827" s="91">
        <f t="shared" si="141"/>
        <v>0</v>
      </c>
      <c r="W1827" s="91">
        <f t="shared" si="141"/>
        <v>0</v>
      </c>
      <c r="X1827" s="91" t="str" cm="1">
        <f t="array" ref="X1827">IFERROR(_xlfn.IFS(W1827="E",1,W1827="G/2",$I$3/2,W1827="G/5",$I$3/5,W1827="G/10",$I$3/10,W1827="i",$I$3),"")</f>
        <v/>
      </c>
      <c r="Y1827" s="189">
        <f t="shared" si="143"/>
        <v>0</v>
      </c>
      <c r="Z1827" s="101">
        <f t="shared" si="144"/>
        <v>0</v>
      </c>
      <c r="AA1827" s="163" t="str">
        <f t="shared" si="145"/>
        <v/>
      </c>
      <c r="AB1827" s="190" t="str" cm="1">
        <f t="array" ref="AB1827">_xlfn.IFS(Z1827=0,"",Z1827&gt;2.9,0,Z1827&gt;2.4,0.25,Z1827&gt;1.9,0.5,Z1827&gt;1.5,0.75,Z1827&lt;1.6,1)</f>
        <v/>
      </c>
      <c r="AD1827" s="192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92">
        <f t="shared" si="142"/>
        <v>0</v>
      </c>
      <c r="U1828" s="91">
        <f t="shared" si="141"/>
        <v>0</v>
      </c>
      <c r="V1828" s="91">
        <f t="shared" si="141"/>
        <v>0</v>
      </c>
      <c r="W1828" s="91">
        <f t="shared" si="141"/>
        <v>0</v>
      </c>
      <c r="X1828" s="91" t="str" cm="1">
        <f t="array" ref="X1828">IFERROR(_xlfn.IFS(W1828="E",1,W1828="G/2",$I$3/2,W1828="G/5",$I$3/5,W1828="G/10",$I$3/10,W1828="i",$I$3),"")</f>
        <v/>
      </c>
      <c r="Y1828" s="189">
        <f t="shared" si="143"/>
        <v>0</v>
      </c>
      <c r="Z1828" s="101">
        <f t="shared" si="144"/>
        <v>0</v>
      </c>
      <c r="AA1828" s="163" t="str">
        <f t="shared" si="145"/>
        <v/>
      </c>
      <c r="AB1828" s="190" t="str" cm="1">
        <f t="array" ref="AB1828">_xlfn.IFS(Z1828=0,"",Z1828&gt;2.9,0,Z1828&gt;2.4,0.25,Z1828&gt;1.9,0.5,Z1828&gt;1.5,0.75,Z1828&lt;1.6,1)</f>
        <v/>
      </c>
      <c r="AD1828" s="192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92">
        <f t="shared" si="142"/>
        <v>0</v>
      </c>
      <c r="U1829" s="91">
        <f t="shared" ref="U1829:W1892" si="146">IFERROR(A1829,"")</f>
        <v>0</v>
      </c>
      <c r="V1829" s="91">
        <f t="shared" si="146"/>
        <v>0</v>
      </c>
      <c r="W1829" s="91">
        <f t="shared" si="146"/>
        <v>0</v>
      </c>
      <c r="X1829" s="91" t="str" cm="1">
        <f t="array" ref="X1829">IFERROR(_xlfn.IFS(W1829="E",1,W1829="G/2",$I$3/2,W1829="G/5",$I$3/5,W1829="G/10",$I$3/10,W1829="i",$I$3),"")</f>
        <v/>
      </c>
      <c r="Y1829" s="189">
        <f t="shared" si="143"/>
        <v>0</v>
      </c>
      <c r="Z1829" s="101">
        <f t="shared" si="144"/>
        <v>0</v>
      </c>
      <c r="AA1829" s="163" t="str">
        <f t="shared" si="145"/>
        <v/>
      </c>
      <c r="AB1829" s="190" t="str" cm="1">
        <f t="array" ref="AB1829">_xlfn.IFS(Z1829=0,"",Z1829&gt;2.9,0,Z1829&gt;2.4,0.25,Z1829&gt;1.9,0.5,Z1829&gt;1.5,0.75,Z1829&lt;1.6,1)</f>
        <v/>
      </c>
      <c r="AD1829" s="192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92">
        <f t="shared" si="142"/>
        <v>0</v>
      </c>
      <c r="U1830" s="91">
        <f t="shared" si="146"/>
        <v>0</v>
      </c>
      <c r="V1830" s="91">
        <f t="shared" si="146"/>
        <v>0</v>
      </c>
      <c r="W1830" s="91">
        <f t="shared" si="146"/>
        <v>0</v>
      </c>
      <c r="X1830" s="91" t="str" cm="1">
        <f t="array" ref="X1830">IFERROR(_xlfn.IFS(W1830="E",1,W1830="G/2",$I$3/2,W1830="G/5",$I$3/5,W1830="G/10",$I$3/10,W1830="i",$I$3),"")</f>
        <v/>
      </c>
      <c r="Y1830" s="189">
        <f t="shared" si="143"/>
        <v>0</v>
      </c>
      <c r="Z1830" s="101">
        <f t="shared" si="144"/>
        <v>0</v>
      </c>
      <c r="AA1830" s="163" t="str">
        <f t="shared" si="145"/>
        <v/>
      </c>
      <c r="AB1830" s="190" t="str" cm="1">
        <f t="array" ref="AB1830">_xlfn.IFS(Z1830=0,"",Z1830&gt;2.9,0,Z1830&gt;2.4,0.25,Z1830&gt;1.9,0.5,Z1830&gt;1.5,0.75,Z1830&lt;1.6,1)</f>
        <v/>
      </c>
      <c r="AD1830" s="192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92">
        <f t="shared" si="142"/>
        <v>0</v>
      </c>
      <c r="U1831" s="91">
        <f t="shared" si="146"/>
        <v>0</v>
      </c>
      <c r="V1831" s="91">
        <f t="shared" si="146"/>
        <v>0</v>
      </c>
      <c r="W1831" s="91">
        <f t="shared" si="146"/>
        <v>0</v>
      </c>
      <c r="X1831" s="91" t="str" cm="1">
        <f t="array" ref="X1831">IFERROR(_xlfn.IFS(W1831="E",1,W1831="G/2",$I$3/2,W1831="G/5",$I$3/5,W1831="G/10",$I$3/10,W1831="i",$I$3),"")</f>
        <v/>
      </c>
      <c r="Y1831" s="189">
        <f t="shared" si="143"/>
        <v>0</v>
      </c>
      <c r="Z1831" s="101">
        <f t="shared" si="144"/>
        <v>0</v>
      </c>
      <c r="AA1831" s="163" t="str">
        <f t="shared" si="145"/>
        <v/>
      </c>
      <c r="AB1831" s="190" t="str" cm="1">
        <f t="array" ref="AB1831">_xlfn.IFS(Z1831=0,"",Z1831&gt;2.9,0,Z1831&gt;2.4,0.25,Z1831&gt;1.9,0.5,Z1831&gt;1.5,0.75,Z1831&lt;1.6,1)</f>
        <v/>
      </c>
      <c r="AD1831" s="192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92">
        <f t="shared" si="142"/>
        <v>0</v>
      </c>
      <c r="U1832" s="91">
        <f t="shared" si="146"/>
        <v>0</v>
      </c>
      <c r="V1832" s="91">
        <f t="shared" si="146"/>
        <v>0</v>
      </c>
      <c r="W1832" s="91">
        <f t="shared" si="146"/>
        <v>0</v>
      </c>
      <c r="X1832" s="91" t="str" cm="1">
        <f t="array" ref="X1832">IFERROR(_xlfn.IFS(W1832="E",1,W1832="G/2",$I$3/2,W1832="G/5",$I$3/5,W1832="G/10",$I$3/10,W1832="i",$I$3),"")</f>
        <v/>
      </c>
      <c r="Y1832" s="189">
        <f t="shared" si="143"/>
        <v>0</v>
      </c>
      <c r="Z1832" s="101">
        <f t="shared" si="144"/>
        <v>0</v>
      </c>
      <c r="AA1832" s="163" t="str">
        <f t="shared" si="145"/>
        <v/>
      </c>
      <c r="AB1832" s="190" t="str" cm="1">
        <f t="array" ref="AB1832">_xlfn.IFS(Z1832=0,"",Z1832&gt;2.9,0,Z1832&gt;2.4,0.25,Z1832&gt;1.9,0.5,Z1832&gt;1.5,0.75,Z1832&lt;1.6,1)</f>
        <v/>
      </c>
      <c r="AD1832" s="192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92">
        <f t="shared" si="142"/>
        <v>0</v>
      </c>
      <c r="U1833" s="91">
        <f t="shared" si="146"/>
        <v>0</v>
      </c>
      <c r="V1833" s="91">
        <f t="shared" si="146"/>
        <v>0</v>
      </c>
      <c r="W1833" s="91">
        <f t="shared" si="146"/>
        <v>0</v>
      </c>
      <c r="X1833" s="91" t="str" cm="1">
        <f t="array" ref="X1833">IFERROR(_xlfn.IFS(W1833="E",1,W1833="G/2",$I$3/2,W1833="G/5",$I$3/5,W1833="G/10",$I$3/10,W1833="i",$I$3),"")</f>
        <v/>
      </c>
      <c r="Y1833" s="189">
        <f t="shared" si="143"/>
        <v>0</v>
      </c>
      <c r="Z1833" s="101">
        <f t="shared" si="144"/>
        <v>0</v>
      </c>
      <c r="AA1833" s="163" t="str">
        <f t="shared" si="145"/>
        <v/>
      </c>
      <c r="AB1833" s="190" t="str" cm="1">
        <f t="array" ref="AB1833">_xlfn.IFS(Z1833=0,"",Z1833&gt;2.9,0,Z1833&gt;2.4,0.25,Z1833&gt;1.9,0.5,Z1833&gt;1.5,0.75,Z1833&lt;1.6,1)</f>
        <v/>
      </c>
      <c r="AD1833" s="192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92">
        <f t="shared" si="142"/>
        <v>0</v>
      </c>
      <c r="U1834" s="91">
        <f t="shared" si="146"/>
        <v>0</v>
      </c>
      <c r="V1834" s="91">
        <f t="shared" si="146"/>
        <v>0</v>
      </c>
      <c r="W1834" s="91">
        <f t="shared" si="146"/>
        <v>0</v>
      </c>
      <c r="X1834" s="91" t="str" cm="1">
        <f t="array" ref="X1834">IFERROR(_xlfn.IFS(W1834="E",1,W1834="G/2",$I$3/2,W1834="G/5",$I$3/5,W1834="G/10",$I$3/10,W1834="i",$I$3),"")</f>
        <v/>
      </c>
      <c r="Y1834" s="189">
        <f t="shared" si="143"/>
        <v>0</v>
      </c>
      <c r="Z1834" s="101">
        <f t="shared" si="144"/>
        <v>0</v>
      </c>
      <c r="AA1834" s="163" t="str">
        <f t="shared" si="145"/>
        <v/>
      </c>
      <c r="AB1834" s="190" t="str" cm="1">
        <f t="array" ref="AB1834">_xlfn.IFS(Z1834=0,"",Z1834&gt;2.9,0,Z1834&gt;2.4,0.25,Z1834&gt;1.9,0.5,Z1834&gt;1.5,0.75,Z1834&lt;1.6,1)</f>
        <v/>
      </c>
      <c r="AD1834" s="192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92">
        <f t="shared" si="142"/>
        <v>0</v>
      </c>
      <c r="U1835" s="91">
        <f t="shared" si="146"/>
        <v>0</v>
      </c>
      <c r="V1835" s="91">
        <f t="shared" si="146"/>
        <v>0</v>
      </c>
      <c r="W1835" s="91">
        <f t="shared" si="146"/>
        <v>0</v>
      </c>
      <c r="X1835" s="91" t="str" cm="1">
        <f t="array" ref="X1835">IFERROR(_xlfn.IFS(W1835="E",1,W1835="G/2",$I$3/2,W1835="G/5",$I$3/5,W1835="G/10",$I$3/10,W1835="i",$I$3),"")</f>
        <v/>
      </c>
      <c r="Y1835" s="189">
        <f t="shared" si="143"/>
        <v>0</v>
      </c>
      <c r="Z1835" s="101">
        <f t="shared" si="144"/>
        <v>0</v>
      </c>
      <c r="AA1835" s="163" t="str">
        <f t="shared" si="145"/>
        <v/>
      </c>
      <c r="AB1835" s="190" t="str" cm="1">
        <f t="array" ref="AB1835">_xlfn.IFS(Z1835=0,"",Z1835&gt;2.9,0,Z1835&gt;2.4,0.25,Z1835&gt;1.9,0.5,Z1835&gt;1.5,0.75,Z1835&lt;1.6,1)</f>
        <v/>
      </c>
      <c r="AD1835" s="192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92">
        <f t="shared" si="142"/>
        <v>0</v>
      </c>
      <c r="U1836" s="91">
        <f t="shared" si="146"/>
        <v>0</v>
      </c>
      <c r="V1836" s="91">
        <f t="shared" si="146"/>
        <v>0</v>
      </c>
      <c r="W1836" s="91">
        <f t="shared" si="146"/>
        <v>0</v>
      </c>
      <c r="X1836" s="91" t="str" cm="1">
        <f t="array" ref="X1836">IFERROR(_xlfn.IFS(W1836="E",1,W1836="G/2",$I$3/2,W1836="G/5",$I$3/5,W1836="G/10",$I$3/10,W1836="i",$I$3),"")</f>
        <v/>
      </c>
      <c r="Y1836" s="189">
        <f t="shared" si="143"/>
        <v>0</v>
      </c>
      <c r="Z1836" s="101">
        <f t="shared" si="144"/>
        <v>0</v>
      </c>
      <c r="AA1836" s="163" t="str">
        <f t="shared" si="145"/>
        <v/>
      </c>
      <c r="AB1836" s="190" t="str" cm="1">
        <f t="array" ref="AB1836">_xlfn.IFS(Z1836=0,"",Z1836&gt;2.9,0,Z1836&gt;2.4,0.25,Z1836&gt;1.9,0.5,Z1836&gt;1.5,0.75,Z1836&lt;1.6,1)</f>
        <v/>
      </c>
      <c r="AD1836" s="192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92">
        <f t="shared" si="142"/>
        <v>0</v>
      </c>
      <c r="U1837" s="91">
        <f t="shared" si="146"/>
        <v>0</v>
      </c>
      <c r="V1837" s="91">
        <f t="shared" si="146"/>
        <v>0</v>
      </c>
      <c r="W1837" s="91">
        <f t="shared" si="146"/>
        <v>0</v>
      </c>
      <c r="X1837" s="91" t="str" cm="1">
        <f t="array" ref="X1837">IFERROR(_xlfn.IFS(W1837="E",1,W1837="G/2",$I$3/2,W1837="G/5",$I$3/5,W1837="G/10",$I$3/10,W1837="i",$I$3),"")</f>
        <v/>
      </c>
      <c r="Y1837" s="189">
        <f t="shared" si="143"/>
        <v>0</v>
      </c>
      <c r="Z1837" s="101">
        <f t="shared" si="144"/>
        <v>0</v>
      </c>
      <c r="AA1837" s="163" t="str">
        <f t="shared" si="145"/>
        <v/>
      </c>
      <c r="AB1837" s="190" t="str" cm="1">
        <f t="array" ref="AB1837">_xlfn.IFS(Z1837=0,"",Z1837&gt;2.9,0,Z1837&gt;2.4,0.25,Z1837&gt;1.9,0.5,Z1837&gt;1.5,0.75,Z1837&lt;1.6,1)</f>
        <v/>
      </c>
      <c r="AD1837" s="192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92">
        <f t="shared" si="142"/>
        <v>0</v>
      </c>
      <c r="U1838" s="91">
        <f t="shared" si="146"/>
        <v>0</v>
      </c>
      <c r="V1838" s="91">
        <f t="shared" si="146"/>
        <v>0</v>
      </c>
      <c r="W1838" s="91">
        <f t="shared" si="146"/>
        <v>0</v>
      </c>
      <c r="X1838" s="91" t="str" cm="1">
        <f t="array" ref="X1838">IFERROR(_xlfn.IFS(W1838="E",1,W1838="G/2",$I$3/2,W1838="G/5",$I$3/5,W1838="G/10",$I$3/10,W1838="i",$I$3),"")</f>
        <v/>
      </c>
      <c r="Y1838" s="189">
        <f t="shared" si="143"/>
        <v>0</v>
      </c>
      <c r="Z1838" s="101">
        <f t="shared" si="144"/>
        <v>0</v>
      </c>
      <c r="AA1838" s="163" t="str">
        <f t="shared" si="145"/>
        <v/>
      </c>
      <c r="AB1838" s="190" t="str" cm="1">
        <f t="array" ref="AB1838">_xlfn.IFS(Z1838=0,"",Z1838&gt;2.9,0,Z1838&gt;2.4,0.25,Z1838&gt;1.9,0.5,Z1838&gt;1.5,0.75,Z1838&lt;1.6,1)</f>
        <v/>
      </c>
      <c r="AD1838" s="192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92">
        <f t="shared" si="142"/>
        <v>0</v>
      </c>
      <c r="U1839" s="91">
        <f t="shared" si="146"/>
        <v>0</v>
      </c>
      <c r="V1839" s="91">
        <f t="shared" si="146"/>
        <v>0</v>
      </c>
      <c r="W1839" s="91">
        <f t="shared" si="146"/>
        <v>0</v>
      </c>
      <c r="X1839" s="91" t="str" cm="1">
        <f t="array" ref="X1839">IFERROR(_xlfn.IFS(W1839="E",1,W1839="G/2",$I$3/2,W1839="G/5",$I$3/5,W1839="G/10",$I$3/10,W1839="i",$I$3),"")</f>
        <v/>
      </c>
      <c r="Y1839" s="189">
        <f t="shared" si="143"/>
        <v>0</v>
      </c>
      <c r="Z1839" s="101">
        <f t="shared" si="144"/>
        <v>0</v>
      </c>
      <c r="AA1839" s="163" t="str">
        <f t="shared" si="145"/>
        <v/>
      </c>
      <c r="AB1839" s="190" t="str" cm="1">
        <f t="array" ref="AB1839">_xlfn.IFS(Z1839=0,"",Z1839&gt;2.9,0,Z1839&gt;2.4,0.25,Z1839&gt;1.9,0.5,Z1839&gt;1.5,0.75,Z1839&lt;1.6,1)</f>
        <v/>
      </c>
      <c r="AD1839" s="192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92">
        <f t="shared" si="142"/>
        <v>0</v>
      </c>
      <c r="U1840" s="91">
        <f t="shared" si="146"/>
        <v>0</v>
      </c>
      <c r="V1840" s="91">
        <f t="shared" si="146"/>
        <v>0</v>
      </c>
      <c r="W1840" s="91">
        <f t="shared" si="146"/>
        <v>0</v>
      </c>
      <c r="X1840" s="91" t="str" cm="1">
        <f t="array" ref="X1840">IFERROR(_xlfn.IFS(W1840="E",1,W1840="G/2",$I$3/2,W1840="G/5",$I$3/5,W1840="G/10",$I$3/10,W1840="i",$I$3),"")</f>
        <v/>
      </c>
      <c r="Y1840" s="189">
        <f t="shared" si="143"/>
        <v>0</v>
      </c>
      <c r="Z1840" s="101">
        <f t="shared" si="144"/>
        <v>0</v>
      </c>
      <c r="AA1840" s="163" t="str">
        <f t="shared" si="145"/>
        <v/>
      </c>
      <c r="AB1840" s="190" t="str" cm="1">
        <f t="array" ref="AB1840">_xlfn.IFS(Z1840=0,"",Z1840&gt;2.9,0,Z1840&gt;2.4,0.25,Z1840&gt;1.9,0.5,Z1840&gt;1.5,0.75,Z1840&lt;1.6,1)</f>
        <v/>
      </c>
      <c r="AD1840" s="192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92">
        <f t="shared" si="142"/>
        <v>0</v>
      </c>
      <c r="U1841" s="91">
        <f t="shared" si="146"/>
        <v>0</v>
      </c>
      <c r="V1841" s="91">
        <f t="shared" si="146"/>
        <v>0</v>
      </c>
      <c r="W1841" s="91">
        <f t="shared" si="146"/>
        <v>0</v>
      </c>
      <c r="X1841" s="91" t="str" cm="1">
        <f t="array" ref="X1841">IFERROR(_xlfn.IFS(W1841="E",1,W1841="G/2",$I$3/2,W1841="G/5",$I$3/5,W1841="G/10",$I$3/10,W1841="i",$I$3),"")</f>
        <v/>
      </c>
      <c r="Y1841" s="189">
        <f t="shared" si="143"/>
        <v>0</v>
      </c>
      <c r="Z1841" s="101">
        <f t="shared" si="144"/>
        <v>0</v>
      </c>
      <c r="AA1841" s="163" t="str">
        <f t="shared" si="145"/>
        <v/>
      </c>
      <c r="AB1841" s="190" t="str" cm="1">
        <f t="array" ref="AB1841">_xlfn.IFS(Z1841=0,"",Z1841&gt;2.9,0,Z1841&gt;2.4,0.25,Z1841&gt;1.9,0.5,Z1841&gt;1.5,0.75,Z1841&lt;1.6,1)</f>
        <v/>
      </c>
      <c r="AD1841" s="192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92">
        <f t="shared" si="142"/>
        <v>0</v>
      </c>
      <c r="U1842" s="91">
        <f t="shared" si="146"/>
        <v>0</v>
      </c>
      <c r="V1842" s="91">
        <f t="shared" si="146"/>
        <v>0</v>
      </c>
      <c r="W1842" s="91">
        <f t="shared" si="146"/>
        <v>0</v>
      </c>
      <c r="X1842" s="91" t="str" cm="1">
        <f t="array" ref="X1842">IFERROR(_xlfn.IFS(W1842="E",1,W1842="G/2",$I$3/2,W1842="G/5",$I$3/5,W1842="G/10",$I$3/10,W1842="i",$I$3),"")</f>
        <v/>
      </c>
      <c r="Y1842" s="189">
        <f t="shared" si="143"/>
        <v>0</v>
      </c>
      <c r="Z1842" s="101">
        <f t="shared" si="144"/>
        <v>0</v>
      </c>
      <c r="AA1842" s="163" t="str">
        <f t="shared" si="145"/>
        <v/>
      </c>
      <c r="AB1842" s="190" t="str" cm="1">
        <f t="array" ref="AB1842">_xlfn.IFS(Z1842=0,"",Z1842&gt;2.9,0,Z1842&gt;2.4,0.25,Z1842&gt;1.9,0.5,Z1842&gt;1.5,0.75,Z1842&lt;1.6,1)</f>
        <v/>
      </c>
      <c r="AD1842" s="192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92">
        <f t="shared" si="142"/>
        <v>0</v>
      </c>
      <c r="U1843" s="91">
        <f t="shared" si="146"/>
        <v>0</v>
      </c>
      <c r="V1843" s="91">
        <f t="shared" si="146"/>
        <v>0</v>
      </c>
      <c r="W1843" s="91">
        <f t="shared" si="146"/>
        <v>0</v>
      </c>
      <c r="X1843" s="91" t="str" cm="1">
        <f t="array" ref="X1843">IFERROR(_xlfn.IFS(W1843="E",1,W1843="G/2",$I$3/2,W1843="G/5",$I$3/5,W1843="G/10",$I$3/10,W1843="i",$I$3),"")</f>
        <v/>
      </c>
      <c r="Y1843" s="189">
        <f t="shared" si="143"/>
        <v>0</v>
      </c>
      <c r="Z1843" s="101">
        <f t="shared" si="144"/>
        <v>0</v>
      </c>
      <c r="AA1843" s="163" t="str">
        <f t="shared" si="145"/>
        <v/>
      </c>
      <c r="AB1843" s="190" t="str" cm="1">
        <f t="array" ref="AB1843">_xlfn.IFS(Z1843=0,"",Z1843&gt;2.9,0,Z1843&gt;2.4,0.25,Z1843&gt;1.9,0.5,Z1843&gt;1.5,0.75,Z1843&lt;1.6,1)</f>
        <v/>
      </c>
      <c r="AD1843" s="192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92">
        <f t="shared" si="142"/>
        <v>0</v>
      </c>
      <c r="U1844" s="91">
        <f t="shared" si="146"/>
        <v>0</v>
      </c>
      <c r="V1844" s="91">
        <f t="shared" si="146"/>
        <v>0</v>
      </c>
      <c r="W1844" s="91">
        <f t="shared" si="146"/>
        <v>0</v>
      </c>
      <c r="X1844" s="91" t="str" cm="1">
        <f t="array" ref="X1844">IFERROR(_xlfn.IFS(W1844="E",1,W1844="G/2",$I$3/2,W1844="G/5",$I$3/5,W1844="G/10",$I$3/10,W1844="i",$I$3),"")</f>
        <v/>
      </c>
      <c r="Y1844" s="189">
        <f t="shared" si="143"/>
        <v>0</v>
      </c>
      <c r="Z1844" s="101">
        <f t="shared" si="144"/>
        <v>0</v>
      </c>
      <c r="AA1844" s="163" t="str">
        <f t="shared" si="145"/>
        <v/>
      </c>
      <c r="AB1844" s="190" t="str" cm="1">
        <f t="array" ref="AB1844">_xlfn.IFS(Z1844=0,"",Z1844&gt;2.9,0,Z1844&gt;2.4,0.25,Z1844&gt;1.9,0.5,Z1844&gt;1.5,0.75,Z1844&lt;1.6,1)</f>
        <v/>
      </c>
      <c r="AD1844" s="192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92">
        <f t="shared" si="142"/>
        <v>0</v>
      </c>
      <c r="U1845" s="91">
        <f t="shared" si="146"/>
        <v>0</v>
      </c>
      <c r="V1845" s="91">
        <f t="shared" si="146"/>
        <v>0</v>
      </c>
      <c r="W1845" s="91">
        <f t="shared" si="146"/>
        <v>0</v>
      </c>
      <c r="X1845" s="91" t="str" cm="1">
        <f t="array" ref="X1845">IFERROR(_xlfn.IFS(W1845="E",1,W1845="G/2",$I$3/2,W1845="G/5",$I$3/5,W1845="G/10",$I$3/10,W1845="i",$I$3),"")</f>
        <v/>
      </c>
      <c r="Y1845" s="189">
        <f t="shared" si="143"/>
        <v>0</v>
      </c>
      <c r="Z1845" s="101">
        <f t="shared" si="144"/>
        <v>0</v>
      </c>
      <c r="AA1845" s="163" t="str">
        <f t="shared" si="145"/>
        <v/>
      </c>
      <c r="AB1845" s="190" t="str" cm="1">
        <f t="array" ref="AB1845">_xlfn.IFS(Z1845=0,"",Z1845&gt;2.9,0,Z1845&gt;2.4,0.25,Z1845&gt;1.9,0.5,Z1845&gt;1.5,0.75,Z1845&lt;1.6,1)</f>
        <v/>
      </c>
      <c r="AD1845" s="192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92">
        <f t="shared" si="142"/>
        <v>0</v>
      </c>
      <c r="U1846" s="91">
        <f t="shared" si="146"/>
        <v>0</v>
      </c>
      <c r="V1846" s="91">
        <f t="shared" si="146"/>
        <v>0</v>
      </c>
      <c r="W1846" s="91">
        <f t="shared" si="146"/>
        <v>0</v>
      </c>
      <c r="X1846" s="91" t="str" cm="1">
        <f t="array" ref="X1846">IFERROR(_xlfn.IFS(W1846="E",1,W1846="G/2",$I$3/2,W1846="G/5",$I$3/5,W1846="G/10",$I$3/10,W1846="i",$I$3),"")</f>
        <v/>
      </c>
      <c r="Y1846" s="189">
        <f t="shared" si="143"/>
        <v>0</v>
      </c>
      <c r="Z1846" s="101">
        <f t="shared" si="144"/>
        <v>0</v>
      </c>
      <c r="AA1846" s="163" t="str">
        <f t="shared" si="145"/>
        <v/>
      </c>
      <c r="AB1846" s="190" t="str" cm="1">
        <f t="array" ref="AB1846">_xlfn.IFS(Z1846=0,"",Z1846&gt;2.9,0,Z1846&gt;2.4,0.25,Z1846&gt;1.9,0.5,Z1846&gt;1.5,0.75,Z1846&lt;1.6,1)</f>
        <v/>
      </c>
      <c r="AD1846" s="192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92">
        <f t="shared" si="142"/>
        <v>0</v>
      </c>
      <c r="U1847" s="91">
        <f t="shared" si="146"/>
        <v>0</v>
      </c>
      <c r="V1847" s="91">
        <f t="shared" si="146"/>
        <v>0</v>
      </c>
      <c r="W1847" s="91">
        <f t="shared" si="146"/>
        <v>0</v>
      </c>
      <c r="X1847" s="91" t="str" cm="1">
        <f t="array" ref="X1847">IFERROR(_xlfn.IFS(W1847="E",1,W1847="G/2",$I$3/2,W1847="G/5",$I$3/5,W1847="G/10",$I$3/10,W1847="i",$I$3),"")</f>
        <v/>
      </c>
      <c r="Y1847" s="189">
        <f t="shared" si="143"/>
        <v>0</v>
      </c>
      <c r="Z1847" s="101">
        <f t="shared" si="144"/>
        <v>0</v>
      </c>
      <c r="AA1847" s="163" t="str">
        <f t="shared" si="145"/>
        <v/>
      </c>
      <c r="AB1847" s="190" t="str" cm="1">
        <f t="array" ref="AB1847">_xlfn.IFS(Z1847=0,"",Z1847&gt;2.9,0,Z1847&gt;2.4,0.25,Z1847&gt;1.9,0.5,Z1847&gt;1.5,0.75,Z1847&lt;1.6,1)</f>
        <v/>
      </c>
      <c r="AD1847" s="192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92">
        <f t="shared" si="142"/>
        <v>0</v>
      </c>
      <c r="U1848" s="91">
        <f t="shared" si="146"/>
        <v>0</v>
      </c>
      <c r="V1848" s="91">
        <f t="shared" si="146"/>
        <v>0</v>
      </c>
      <c r="W1848" s="91">
        <f t="shared" si="146"/>
        <v>0</v>
      </c>
      <c r="X1848" s="91" t="str" cm="1">
        <f t="array" ref="X1848">IFERROR(_xlfn.IFS(W1848="E",1,W1848="G/2",$I$3/2,W1848="G/5",$I$3/5,W1848="G/10",$I$3/10,W1848="i",$I$3),"")</f>
        <v/>
      </c>
      <c r="Y1848" s="189">
        <f t="shared" si="143"/>
        <v>0</v>
      </c>
      <c r="Z1848" s="101">
        <f t="shared" si="144"/>
        <v>0</v>
      </c>
      <c r="AA1848" s="163" t="str">
        <f t="shared" si="145"/>
        <v/>
      </c>
      <c r="AB1848" s="190" t="str" cm="1">
        <f t="array" ref="AB1848">_xlfn.IFS(Z1848=0,"",Z1848&gt;2.9,0,Z1848&gt;2.4,0.25,Z1848&gt;1.9,0.5,Z1848&gt;1.5,0.75,Z1848&lt;1.6,1)</f>
        <v/>
      </c>
      <c r="AD1848" s="192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92">
        <f t="shared" si="142"/>
        <v>0</v>
      </c>
      <c r="U1849" s="91">
        <f t="shared" si="146"/>
        <v>0</v>
      </c>
      <c r="V1849" s="91">
        <f t="shared" si="146"/>
        <v>0</v>
      </c>
      <c r="W1849" s="91">
        <f t="shared" si="146"/>
        <v>0</v>
      </c>
      <c r="X1849" s="91" t="str" cm="1">
        <f t="array" ref="X1849">IFERROR(_xlfn.IFS(W1849="E",1,W1849="G/2",$I$3/2,W1849="G/5",$I$3/5,W1849="G/10",$I$3/10,W1849="i",$I$3),"")</f>
        <v/>
      </c>
      <c r="Y1849" s="189">
        <f t="shared" si="143"/>
        <v>0</v>
      </c>
      <c r="Z1849" s="101">
        <f t="shared" si="144"/>
        <v>0</v>
      </c>
      <c r="AA1849" s="163" t="str">
        <f t="shared" si="145"/>
        <v/>
      </c>
      <c r="AB1849" s="190" t="str" cm="1">
        <f t="array" ref="AB1849">_xlfn.IFS(Z1849=0,"",Z1849&gt;2.9,0,Z1849&gt;2.4,0.25,Z1849&gt;1.9,0.5,Z1849&gt;1.5,0.75,Z1849&lt;1.6,1)</f>
        <v/>
      </c>
      <c r="AD1849" s="192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92">
        <f t="shared" si="142"/>
        <v>0</v>
      </c>
      <c r="U1850" s="91">
        <f t="shared" si="146"/>
        <v>0</v>
      </c>
      <c r="V1850" s="91">
        <f t="shared" si="146"/>
        <v>0</v>
      </c>
      <c r="W1850" s="91">
        <f t="shared" si="146"/>
        <v>0</v>
      </c>
      <c r="X1850" s="91" t="str" cm="1">
        <f t="array" ref="X1850">IFERROR(_xlfn.IFS(W1850="E",1,W1850="G/2",$I$3/2,W1850="G/5",$I$3/5,W1850="G/10",$I$3/10,W1850="i",$I$3),"")</f>
        <v/>
      </c>
      <c r="Y1850" s="189">
        <f t="shared" si="143"/>
        <v>0</v>
      </c>
      <c r="Z1850" s="101">
        <f t="shared" si="144"/>
        <v>0</v>
      </c>
      <c r="AA1850" s="163" t="str">
        <f t="shared" si="145"/>
        <v/>
      </c>
      <c r="AB1850" s="190" t="str" cm="1">
        <f t="array" ref="AB1850">_xlfn.IFS(Z1850=0,"",Z1850&gt;2.9,0,Z1850&gt;2.4,0.25,Z1850&gt;1.9,0.5,Z1850&gt;1.5,0.75,Z1850&lt;1.6,1)</f>
        <v/>
      </c>
      <c r="AD1850" s="192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92">
        <f t="shared" si="142"/>
        <v>0</v>
      </c>
      <c r="U1851" s="91">
        <f t="shared" si="146"/>
        <v>0</v>
      </c>
      <c r="V1851" s="91">
        <f t="shared" si="146"/>
        <v>0</v>
      </c>
      <c r="W1851" s="91">
        <f t="shared" si="146"/>
        <v>0</v>
      </c>
      <c r="X1851" s="91" t="str" cm="1">
        <f t="array" ref="X1851">IFERROR(_xlfn.IFS(W1851="E",1,W1851="G/2",$I$3/2,W1851="G/5",$I$3/5,W1851="G/10",$I$3/10,W1851="i",$I$3),"")</f>
        <v/>
      </c>
      <c r="Y1851" s="189">
        <f t="shared" si="143"/>
        <v>0</v>
      </c>
      <c r="Z1851" s="101">
        <f t="shared" si="144"/>
        <v>0</v>
      </c>
      <c r="AA1851" s="163" t="str">
        <f t="shared" si="145"/>
        <v/>
      </c>
      <c r="AB1851" s="190" t="str" cm="1">
        <f t="array" ref="AB1851">_xlfn.IFS(Z1851=0,"",Z1851&gt;2.9,0,Z1851&gt;2.4,0.25,Z1851&gt;1.9,0.5,Z1851&gt;1.5,0.75,Z1851&lt;1.6,1)</f>
        <v/>
      </c>
      <c r="AD1851" s="192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92">
        <f t="shared" si="142"/>
        <v>0</v>
      </c>
      <c r="U1852" s="91">
        <f t="shared" si="146"/>
        <v>0</v>
      </c>
      <c r="V1852" s="91">
        <f t="shared" si="146"/>
        <v>0</v>
      </c>
      <c r="W1852" s="91">
        <f t="shared" si="146"/>
        <v>0</v>
      </c>
      <c r="X1852" s="91" t="str" cm="1">
        <f t="array" ref="X1852">IFERROR(_xlfn.IFS(W1852="E",1,W1852="G/2",$I$3/2,W1852="G/5",$I$3/5,W1852="G/10",$I$3/10,W1852="i",$I$3),"")</f>
        <v/>
      </c>
      <c r="Y1852" s="189">
        <f t="shared" si="143"/>
        <v>0</v>
      </c>
      <c r="Z1852" s="101">
        <f t="shared" si="144"/>
        <v>0</v>
      </c>
      <c r="AA1852" s="163" t="str">
        <f t="shared" si="145"/>
        <v/>
      </c>
      <c r="AB1852" s="190" t="str" cm="1">
        <f t="array" ref="AB1852">_xlfn.IFS(Z1852=0,"",Z1852&gt;2.9,0,Z1852&gt;2.4,0.25,Z1852&gt;1.9,0.5,Z1852&gt;1.5,0.75,Z1852&lt;1.6,1)</f>
        <v/>
      </c>
      <c r="AD1852" s="192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92">
        <f t="shared" si="142"/>
        <v>0</v>
      </c>
      <c r="U1853" s="91">
        <f t="shared" si="146"/>
        <v>0</v>
      </c>
      <c r="V1853" s="91">
        <f t="shared" si="146"/>
        <v>0</v>
      </c>
      <c r="W1853" s="91">
        <f t="shared" si="146"/>
        <v>0</v>
      </c>
      <c r="X1853" s="91" t="str" cm="1">
        <f t="array" ref="X1853">IFERROR(_xlfn.IFS(W1853="E",1,W1853="G/2",$I$3/2,W1853="G/5",$I$3/5,W1853="G/10",$I$3/10,W1853="i",$I$3),"")</f>
        <v/>
      </c>
      <c r="Y1853" s="189">
        <f t="shared" si="143"/>
        <v>0</v>
      </c>
      <c r="Z1853" s="101">
        <f t="shared" si="144"/>
        <v>0</v>
      </c>
      <c r="AA1853" s="163" t="str">
        <f t="shared" si="145"/>
        <v/>
      </c>
      <c r="AB1853" s="190" t="str" cm="1">
        <f t="array" ref="AB1853">_xlfn.IFS(Z1853=0,"",Z1853&gt;2.9,0,Z1853&gt;2.4,0.25,Z1853&gt;1.9,0.5,Z1853&gt;1.5,0.75,Z1853&lt;1.6,1)</f>
        <v/>
      </c>
      <c r="AD1853" s="192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92">
        <f t="shared" si="142"/>
        <v>0</v>
      </c>
      <c r="U1854" s="91">
        <f t="shared" si="146"/>
        <v>0</v>
      </c>
      <c r="V1854" s="91">
        <f t="shared" si="146"/>
        <v>0</v>
      </c>
      <c r="W1854" s="91">
        <f t="shared" si="146"/>
        <v>0</v>
      </c>
      <c r="X1854" s="91" t="str" cm="1">
        <f t="array" ref="X1854">IFERROR(_xlfn.IFS(W1854="E",1,W1854="G/2",$I$3/2,W1854="G/5",$I$3/5,W1854="G/10",$I$3/10,W1854="i",$I$3),"")</f>
        <v/>
      </c>
      <c r="Y1854" s="189">
        <f t="shared" si="143"/>
        <v>0</v>
      </c>
      <c r="Z1854" s="101">
        <f t="shared" si="144"/>
        <v>0</v>
      </c>
      <c r="AA1854" s="163" t="str">
        <f t="shared" si="145"/>
        <v/>
      </c>
      <c r="AB1854" s="190" t="str" cm="1">
        <f t="array" ref="AB1854">_xlfn.IFS(Z1854=0,"",Z1854&gt;2.9,0,Z1854&gt;2.4,0.25,Z1854&gt;1.9,0.5,Z1854&gt;1.5,0.75,Z1854&lt;1.6,1)</f>
        <v/>
      </c>
      <c r="AD1854" s="192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92">
        <f t="shared" si="142"/>
        <v>0</v>
      </c>
      <c r="U1855" s="91">
        <f t="shared" si="146"/>
        <v>0</v>
      </c>
      <c r="V1855" s="91">
        <f t="shared" si="146"/>
        <v>0</v>
      </c>
      <c r="W1855" s="91">
        <f t="shared" si="146"/>
        <v>0</v>
      </c>
      <c r="X1855" s="91" t="str" cm="1">
        <f t="array" ref="X1855">IFERROR(_xlfn.IFS(W1855="E",1,W1855="G/2",$I$3/2,W1855="G/5",$I$3/5,W1855="G/10",$I$3/10,W1855="i",$I$3),"")</f>
        <v/>
      </c>
      <c r="Y1855" s="189">
        <f t="shared" si="143"/>
        <v>0</v>
      </c>
      <c r="Z1855" s="101">
        <f t="shared" si="144"/>
        <v>0</v>
      </c>
      <c r="AA1855" s="163" t="str">
        <f t="shared" si="145"/>
        <v/>
      </c>
      <c r="AB1855" s="190" t="str" cm="1">
        <f t="array" ref="AB1855">_xlfn.IFS(Z1855=0,"",Z1855&gt;2.9,0,Z1855&gt;2.4,0.25,Z1855&gt;1.9,0.5,Z1855&gt;1.5,0.75,Z1855&lt;1.6,1)</f>
        <v/>
      </c>
      <c r="AD1855" s="192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92">
        <f t="shared" si="142"/>
        <v>0</v>
      </c>
      <c r="U1856" s="91">
        <f t="shared" si="146"/>
        <v>0</v>
      </c>
      <c r="V1856" s="91">
        <f t="shared" si="146"/>
        <v>0</v>
      </c>
      <c r="W1856" s="91">
        <f t="shared" si="146"/>
        <v>0</v>
      </c>
      <c r="X1856" s="91" t="str" cm="1">
        <f t="array" ref="X1856">IFERROR(_xlfn.IFS(W1856="E",1,W1856="G/2",$I$3/2,W1856="G/5",$I$3/5,W1856="G/10",$I$3/10,W1856="i",$I$3),"")</f>
        <v/>
      </c>
      <c r="Y1856" s="189">
        <f t="shared" si="143"/>
        <v>0</v>
      </c>
      <c r="Z1856" s="101">
        <f t="shared" si="144"/>
        <v>0</v>
      </c>
      <c r="AA1856" s="163" t="str">
        <f t="shared" si="145"/>
        <v/>
      </c>
      <c r="AB1856" s="190" t="str" cm="1">
        <f t="array" ref="AB1856">_xlfn.IFS(Z1856=0,"",Z1856&gt;2.9,0,Z1856&gt;2.4,0.25,Z1856&gt;1.9,0.5,Z1856&gt;1.5,0.75,Z1856&lt;1.6,1)</f>
        <v/>
      </c>
      <c r="AD1856" s="192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92">
        <f t="shared" si="142"/>
        <v>0</v>
      </c>
      <c r="U1857" s="91">
        <f t="shared" si="146"/>
        <v>0</v>
      </c>
      <c r="V1857" s="91">
        <f t="shared" si="146"/>
        <v>0</v>
      </c>
      <c r="W1857" s="91">
        <f t="shared" si="146"/>
        <v>0</v>
      </c>
      <c r="X1857" s="91" t="str" cm="1">
        <f t="array" ref="X1857">IFERROR(_xlfn.IFS(W1857="E",1,W1857="G/2",$I$3/2,W1857="G/5",$I$3/5,W1857="G/10",$I$3/10,W1857="i",$I$3),"")</f>
        <v/>
      </c>
      <c r="Y1857" s="189">
        <f t="shared" si="143"/>
        <v>0</v>
      </c>
      <c r="Z1857" s="101">
        <f t="shared" si="144"/>
        <v>0</v>
      </c>
      <c r="AA1857" s="163" t="str">
        <f t="shared" si="145"/>
        <v/>
      </c>
      <c r="AB1857" s="190" t="str" cm="1">
        <f t="array" ref="AB1857">_xlfn.IFS(Z1857=0,"",Z1857&gt;2.9,0,Z1857&gt;2.4,0.25,Z1857&gt;1.9,0.5,Z1857&gt;1.5,0.75,Z1857&lt;1.6,1)</f>
        <v/>
      </c>
      <c r="AD1857" s="192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92">
        <f t="shared" si="142"/>
        <v>0</v>
      </c>
      <c r="U1858" s="91">
        <f t="shared" si="146"/>
        <v>0</v>
      </c>
      <c r="V1858" s="91">
        <f t="shared" si="146"/>
        <v>0</v>
      </c>
      <c r="W1858" s="91">
        <f t="shared" si="146"/>
        <v>0</v>
      </c>
      <c r="X1858" s="91" t="str" cm="1">
        <f t="array" ref="X1858">IFERROR(_xlfn.IFS(W1858="E",1,W1858="G/2",$I$3/2,W1858="G/5",$I$3/5,W1858="G/10",$I$3/10,W1858="i",$I$3),"")</f>
        <v/>
      </c>
      <c r="Y1858" s="189">
        <f t="shared" si="143"/>
        <v>0</v>
      </c>
      <c r="Z1858" s="101">
        <f t="shared" si="144"/>
        <v>0</v>
      </c>
      <c r="AA1858" s="163" t="str">
        <f t="shared" si="145"/>
        <v/>
      </c>
      <c r="AB1858" s="190" t="str" cm="1">
        <f t="array" ref="AB1858">_xlfn.IFS(Z1858=0,"",Z1858&gt;2.9,0,Z1858&gt;2.4,0.25,Z1858&gt;1.9,0.5,Z1858&gt;1.5,0.75,Z1858&lt;1.6,1)</f>
        <v/>
      </c>
      <c r="AD1858" s="192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92">
        <f t="shared" si="142"/>
        <v>0</v>
      </c>
      <c r="U1859" s="91">
        <f t="shared" si="146"/>
        <v>0</v>
      </c>
      <c r="V1859" s="91">
        <f t="shared" si="146"/>
        <v>0</v>
      </c>
      <c r="W1859" s="91">
        <f t="shared" si="146"/>
        <v>0</v>
      </c>
      <c r="X1859" s="91" t="str" cm="1">
        <f t="array" ref="X1859">IFERROR(_xlfn.IFS(W1859="E",1,W1859="G/2",$I$3/2,W1859="G/5",$I$3/5,W1859="G/10",$I$3/10,W1859="i",$I$3),"")</f>
        <v/>
      </c>
      <c r="Y1859" s="189">
        <f t="shared" si="143"/>
        <v>0</v>
      </c>
      <c r="Z1859" s="101">
        <f t="shared" si="144"/>
        <v>0</v>
      </c>
      <c r="AA1859" s="163" t="str">
        <f t="shared" si="145"/>
        <v/>
      </c>
      <c r="AB1859" s="190" t="str" cm="1">
        <f t="array" ref="AB1859">_xlfn.IFS(Z1859=0,"",Z1859&gt;2.9,0,Z1859&gt;2.4,0.25,Z1859&gt;1.9,0.5,Z1859&gt;1.5,0.75,Z1859&lt;1.6,1)</f>
        <v/>
      </c>
      <c r="AD1859" s="192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92">
        <f t="shared" si="142"/>
        <v>0</v>
      </c>
      <c r="U1860" s="91">
        <f t="shared" si="146"/>
        <v>0</v>
      </c>
      <c r="V1860" s="91">
        <f t="shared" si="146"/>
        <v>0</v>
      </c>
      <c r="W1860" s="91">
        <f t="shared" si="146"/>
        <v>0</v>
      </c>
      <c r="X1860" s="91" t="str" cm="1">
        <f t="array" ref="X1860">IFERROR(_xlfn.IFS(W1860="E",1,W1860="G/2",$I$3/2,W1860="G/5",$I$3/5,W1860="G/10",$I$3/10,W1860="i",$I$3),"")</f>
        <v/>
      </c>
      <c r="Y1860" s="189">
        <f t="shared" si="143"/>
        <v>0</v>
      </c>
      <c r="Z1860" s="101">
        <f t="shared" si="144"/>
        <v>0</v>
      </c>
      <c r="AA1860" s="163" t="str">
        <f t="shared" si="145"/>
        <v/>
      </c>
      <c r="AB1860" s="190" t="str" cm="1">
        <f t="array" ref="AB1860">_xlfn.IFS(Z1860=0,"",Z1860&gt;2.9,0,Z1860&gt;2.4,0.25,Z1860&gt;1.9,0.5,Z1860&gt;1.5,0.75,Z1860&lt;1.6,1)</f>
        <v/>
      </c>
      <c r="AD1860" s="192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92">
        <f t="shared" si="142"/>
        <v>0</v>
      </c>
      <c r="U1861" s="91">
        <f t="shared" si="146"/>
        <v>0</v>
      </c>
      <c r="V1861" s="91">
        <f t="shared" si="146"/>
        <v>0</v>
      </c>
      <c r="W1861" s="91">
        <f t="shared" si="146"/>
        <v>0</v>
      </c>
      <c r="X1861" s="91" t="str" cm="1">
        <f t="array" ref="X1861">IFERROR(_xlfn.IFS(W1861="E",1,W1861="G/2",$I$3/2,W1861="G/5",$I$3/5,W1861="G/10",$I$3/10,W1861="i",$I$3),"")</f>
        <v/>
      </c>
      <c r="Y1861" s="189">
        <f t="shared" si="143"/>
        <v>0</v>
      </c>
      <c r="Z1861" s="101">
        <f t="shared" si="144"/>
        <v>0</v>
      </c>
      <c r="AA1861" s="163" t="str">
        <f t="shared" si="145"/>
        <v/>
      </c>
      <c r="AB1861" s="190" t="str" cm="1">
        <f t="array" ref="AB1861">_xlfn.IFS(Z1861=0,"",Z1861&gt;2.9,0,Z1861&gt;2.4,0.25,Z1861&gt;1.9,0.5,Z1861&gt;1.5,0.75,Z1861&lt;1.6,1)</f>
        <v/>
      </c>
      <c r="AD1861" s="192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92">
        <f t="shared" si="142"/>
        <v>0</v>
      </c>
      <c r="U1862" s="91">
        <f t="shared" si="146"/>
        <v>0</v>
      </c>
      <c r="V1862" s="91">
        <f t="shared" si="146"/>
        <v>0</v>
      </c>
      <c r="W1862" s="91">
        <f t="shared" si="146"/>
        <v>0</v>
      </c>
      <c r="X1862" s="91" t="str" cm="1">
        <f t="array" ref="X1862">IFERROR(_xlfn.IFS(W1862="E",1,W1862="G/2",$I$3/2,W1862="G/5",$I$3/5,W1862="G/10",$I$3/10,W1862="i",$I$3),"")</f>
        <v/>
      </c>
      <c r="Y1862" s="189">
        <f t="shared" si="143"/>
        <v>0</v>
      </c>
      <c r="Z1862" s="101">
        <f t="shared" si="144"/>
        <v>0</v>
      </c>
      <c r="AA1862" s="163" t="str">
        <f t="shared" si="145"/>
        <v/>
      </c>
      <c r="AB1862" s="190" t="str" cm="1">
        <f t="array" ref="AB1862">_xlfn.IFS(Z1862=0,"",Z1862&gt;2.9,0,Z1862&gt;2.4,0.25,Z1862&gt;1.9,0.5,Z1862&gt;1.5,0.75,Z1862&lt;1.6,1)</f>
        <v/>
      </c>
      <c r="AD1862" s="192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92">
        <f t="shared" si="142"/>
        <v>0</v>
      </c>
      <c r="U1863" s="91">
        <f t="shared" si="146"/>
        <v>0</v>
      </c>
      <c r="V1863" s="91">
        <f t="shared" si="146"/>
        <v>0</v>
      </c>
      <c r="W1863" s="91">
        <f t="shared" si="146"/>
        <v>0</v>
      </c>
      <c r="X1863" s="91" t="str" cm="1">
        <f t="array" ref="X1863">IFERROR(_xlfn.IFS(W1863="E",1,W1863="G/2",$I$3/2,W1863="G/5",$I$3/5,W1863="G/10",$I$3/10,W1863="i",$I$3),"")</f>
        <v/>
      </c>
      <c r="Y1863" s="189">
        <f t="shared" si="143"/>
        <v>0</v>
      </c>
      <c r="Z1863" s="101">
        <f t="shared" si="144"/>
        <v>0</v>
      </c>
      <c r="AA1863" s="163" t="str">
        <f t="shared" si="145"/>
        <v/>
      </c>
      <c r="AB1863" s="190" t="str" cm="1">
        <f t="array" ref="AB1863">_xlfn.IFS(Z1863=0,"",Z1863&gt;2.9,0,Z1863&gt;2.4,0.25,Z1863&gt;1.9,0.5,Z1863&gt;1.5,0.75,Z1863&lt;1.6,1)</f>
        <v/>
      </c>
      <c r="AD1863" s="192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92">
        <f t="shared" si="142"/>
        <v>0</v>
      </c>
      <c r="U1864" s="91">
        <f t="shared" si="146"/>
        <v>0</v>
      </c>
      <c r="V1864" s="91">
        <f t="shared" si="146"/>
        <v>0</v>
      </c>
      <c r="W1864" s="91">
        <f t="shared" si="146"/>
        <v>0</v>
      </c>
      <c r="X1864" s="91" t="str" cm="1">
        <f t="array" ref="X1864">IFERROR(_xlfn.IFS(W1864="E",1,W1864="G/2",$I$3/2,W1864="G/5",$I$3/5,W1864="G/10",$I$3/10,W1864="i",$I$3),"")</f>
        <v/>
      </c>
      <c r="Y1864" s="189">
        <f t="shared" si="143"/>
        <v>0</v>
      </c>
      <c r="Z1864" s="101">
        <f t="shared" si="144"/>
        <v>0</v>
      </c>
      <c r="AA1864" s="163" t="str">
        <f t="shared" si="145"/>
        <v/>
      </c>
      <c r="AB1864" s="190" t="str" cm="1">
        <f t="array" ref="AB1864">_xlfn.IFS(Z1864=0,"",Z1864&gt;2.9,0,Z1864&gt;2.4,0.25,Z1864&gt;1.9,0.5,Z1864&gt;1.5,0.75,Z1864&lt;1.6,1)</f>
        <v/>
      </c>
      <c r="AD1864" s="192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92">
        <f t="shared" si="142"/>
        <v>0</v>
      </c>
      <c r="U1865" s="91">
        <f t="shared" si="146"/>
        <v>0</v>
      </c>
      <c r="V1865" s="91">
        <f t="shared" si="146"/>
        <v>0</v>
      </c>
      <c r="W1865" s="91">
        <f t="shared" si="146"/>
        <v>0</v>
      </c>
      <c r="X1865" s="91" t="str" cm="1">
        <f t="array" ref="X1865">IFERROR(_xlfn.IFS(W1865="E",1,W1865="G/2",$I$3/2,W1865="G/5",$I$3/5,W1865="G/10",$I$3/10,W1865="i",$I$3),"")</f>
        <v/>
      </c>
      <c r="Y1865" s="189">
        <f t="shared" si="143"/>
        <v>0</v>
      </c>
      <c r="Z1865" s="101">
        <f t="shared" si="144"/>
        <v>0</v>
      </c>
      <c r="AA1865" s="163" t="str">
        <f t="shared" si="145"/>
        <v/>
      </c>
      <c r="AB1865" s="190" t="str" cm="1">
        <f t="array" ref="AB1865">_xlfn.IFS(Z1865=0,"",Z1865&gt;2.9,0,Z1865&gt;2.4,0.25,Z1865&gt;1.9,0.5,Z1865&gt;1.5,0.75,Z1865&lt;1.6,1)</f>
        <v/>
      </c>
      <c r="AD1865" s="192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92">
        <f t="shared" si="142"/>
        <v>0</v>
      </c>
      <c r="U1866" s="91">
        <f t="shared" si="146"/>
        <v>0</v>
      </c>
      <c r="V1866" s="91">
        <f t="shared" si="146"/>
        <v>0</v>
      </c>
      <c r="W1866" s="91">
        <f t="shared" si="146"/>
        <v>0</v>
      </c>
      <c r="X1866" s="91" t="str" cm="1">
        <f t="array" ref="X1866">IFERROR(_xlfn.IFS(W1866="E",1,W1866="G/2",$I$3/2,W1866="G/5",$I$3/5,W1866="G/10",$I$3/10,W1866="i",$I$3),"")</f>
        <v/>
      </c>
      <c r="Y1866" s="189">
        <f t="shared" si="143"/>
        <v>0</v>
      </c>
      <c r="Z1866" s="101">
        <f t="shared" si="144"/>
        <v>0</v>
      </c>
      <c r="AA1866" s="163" t="str">
        <f t="shared" si="145"/>
        <v/>
      </c>
      <c r="AB1866" s="190" t="str" cm="1">
        <f t="array" ref="AB1866">_xlfn.IFS(Z1866=0,"",Z1866&gt;2.9,0,Z1866&gt;2.4,0.25,Z1866&gt;1.9,0.5,Z1866&gt;1.5,0.75,Z1866&lt;1.6,1)</f>
        <v/>
      </c>
      <c r="AD1866" s="192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92">
        <f t="shared" si="142"/>
        <v>0</v>
      </c>
      <c r="U1867" s="91">
        <f t="shared" si="146"/>
        <v>0</v>
      </c>
      <c r="V1867" s="91">
        <f t="shared" si="146"/>
        <v>0</v>
      </c>
      <c r="W1867" s="91">
        <f t="shared" si="146"/>
        <v>0</v>
      </c>
      <c r="X1867" s="91" t="str" cm="1">
        <f t="array" ref="X1867">IFERROR(_xlfn.IFS(W1867="E",1,W1867="G/2",$I$3/2,W1867="G/5",$I$3/5,W1867="G/10",$I$3/10,W1867="i",$I$3),"")</f>
        <v/>
      </c>
      <c r="Y1867" s="189">
        <f t="shared" si="143"/>
        <v>0</v>
      </c>
      <c r="Z1867" s="101">
        <f t="shared" si="144"/>
        <v>0</v>
      </c>
      <c r="AA1867" s="163" t="str">
        <f t="shared" si="145"/>
        <v/>
      </c>
      <c r="AB1867" s="190" t="str" cm="1">
        <f t="array" ref="AB1867">_xlfn.IFS(Z1867=0,"",Z1867&gt;2.9,0,Z1867&gt;2.4,0.25,Z1867&gt;1.9,0.5,Z1867&gt;1.5,0.75,Z1867&lt;1.6,1)</f>
        <v/>
      </c>
      <c r="AD1867" s="192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92">
        <f t="shared" ref="S1868:S1931" si="147">IFERROR(A1868,"")</f>
        <v>0</v>
      </c>
      <c r="U1868" s="91">
        <f t="shared" si="146"/>
        <v>0</v>
      </c>
      <c r="V1868" s="91">
        <f t="shared" si="146"/>
        <v>0</v>
      </c>
      <c r="W1868" s="91">
        <f t="shared" si="146"/>
        <v>0</v>
      </c>
      <c r="X1868" s="91" t="str" cm="1">
        <f t="array" ref="X1868">IFERROR(_xlfn.IFS(W1868="E",1,W1868="G/2",$I$3/2,W1868="G/5",$I$3/5,W1868="G/10",$I$3/10,W1868="i",$I$3),"")</f>
        <v/>
      </c>
      <c r="Y1868" s="189">
        <f t="shared" ref="Y1868:Y1931" si="148">IFERROR(H1868,"")</f>
        <v>0</v>
      </c>
      <c r="Z1868" s="101">
        <f t="shared" ref="Z1868:Z1931" si="149">IFERROR(Y1868/X1868,0)</f>
        <v>0</v>
      </c>
      <c r="AA1868" s="163" t="str">
        <f t="shared" si="145"/>
        <v/>
      </c>
      <c r="AB1868" s="190" t="str" cm="1">
        <f t="array" ref="AB1868">_xlfn.IFS(Z1868=0,"",Z1868&gt;2.9,0,Z1868&gt;2.4,0.25,Z1868&gt;1.9,0.5,Z1868&gt;1.5,0.75,Z1868&lt;1.6,1)</f>
        <v/>
      </c>
      <c r="AD1868" s="192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92">
        <f t="shared" si="147"/>
        <v>0</v>
      </c>
      <c r="U1869" s="91">
        <f t="shared" si="146"/>
        <v>0</v>
      </c>
      <c r="V1869" s="91">
        <f t="shared" si="146"/>
        <v>0</v>
      </c>
      <c r="W1869" s="91">
        <f t="shared" si="146"/>
        <v>0</v>
      </c>
      <c r="X1869" s="91" t="str" cm="1">
        <f t="array" ref="X1869">IFERROR(_xlfn.IFS(W1869="E",1,W1869="G/2",$I$3/2,W1869="G/5",$I$3/5,W1869="G/10",$I$3/10,W1869="i",$I$3),"")</f>
        <v/>
      </c>
      <c r="Y1869" s="189">
        <f t="shared" si="148"/>
        <v>0</v>
      </c>
      <c r="Z1869" s="101">
        <f t="shared" si="149"/>
        <v>0</v>
      </c>
      <c r="AA1869" s="163" t="str">
        <f t="shared" si="145"/>
        <v/>
      </c>
      <c r="AB1869" s="190" t="str" cm="1">
        <f t="array" ref="AB1869">_xlfn.IFS(Z1869=0,"",Z1869&gt;2.9,0,Z1869&gt;2.4,0.25,Z1869&gt;1.9,0.5,Z1869&gt;1.5,0.75,Z1869&lt;1.6,1)</f>
        <v/>
      </c>
      <c r="AD1869" s="192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92">
        <f t="shared" si="147"/>
        <v>0</v>
      </c>
      <c r="U1870" s="91">
        <f t="shared" si="146"/>
        <v>0</v>
      </c>
      <c r="V1870" s="91">
        <f t="shared" si="146"/>
        <v>0</v>
      </c>
      <c r="W1870" s="91">
        <f t="shared" si="146"/>
        <v>0</v>
      </c>
      <c r="X1870" s="91" t="str" cm="1">
        <f t="array" ref="X1870">IFERROR(_xlfn.IFS(W1870="E",1,W1870="G/2",$I$3/2,W1870="G/5",$I$3/5,W1870="G/10",$I$3/10,W1870="i",$I$3),"")</f>
        <v/>
      </c>
      <c r="Y1870" s="189">
        <f t="shared" si="148"/>
        <v>0</v>
      </c>
      <c r="Z1870" s="101">
        <f t="shared" si="149"/>
        <v>0</v>
      </c>
      <c r="AA1870" s="163" t="str">
        <f t="shared" si="145"/>
        <v/>
      </c>
      <c r="AB1870" s="190" t="str" cm="1">
        <f t="array" ref="AB1870">_xlfn.IFS(Z1870=0,"",Z1870&gt;2.9,0,Z1870&gt;2.4,0.25,Z1870&gt;1.9,0.5,Z1870&gt;1.5,0.75,Z1870&lt;1.6,1)</f>
        <v/>
      </c>
      <c r="AD1870" s="192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92">
        <f t="shared" si="147"/>
        <v>0</v>
      </c>
      <c r="U1871" s="91">
        <f t="shared" si="146"/>
        <v>0</v>
      </c>
      <c r="V1871" s="91">
        <f t="shared" si="146"/>
        <v>0</v>
      </c>
      <c r="W1871" s="91">
        <f t="shared" si="146"/>
        <v>0</v>
      </c>
      <c r="X1871" s="91" t="str" cm="1">
        <f t="array" ref="X1871">IFERROR(_xlfn.IFS(W1871="E",1,W1871="G/2",$I$3/2,W1871="G/5",$I$3/5,W1871="G/10",$I$3/10,W1871="i",$I$3),"")</f>
        <v/>
      </c>
      <c r="Y1871" s="189">
        <f t="shared" si="148"/>
        <v>0</v>
      </c>
      <c r="Z1871" s="101">
        <f t="shared" si="149"/>
        <v>0</v>
      </c>
      <c r="AA1871" s="163" t="str">
        <f t="shared" si="145"/>
        <v/>
      </c>
      <c r="AB1871" s="190" t="str" cm="1">
        <f t="array" ref="AB1871">_xlfn.IFS(Z1871=0,"",Z1871&gt;2.9,0,Z1871&gt;2.4,0.25,Z1871&gt;1.9,0.5,Z1871&gt;1.5,0.75,Z1871&lt;1.6,1)</f>
        <v/>
      </c>
      <c r="AD1871" s="192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92">
        <f t="shared" si="147"/>
        <v>0</v>
      </c>
      <c r="U1872" s="91">
        <f t="shared" si="146"/>
        <v>0</v>
      </c>
      <c r="V1872" s="91">
        <f t="shared" si="146"/>
        <v>0</v>
      </c>
      <c r="W1872" s="91">
        <f t="shared" si="146"/>
        <v>0</v>
      </c>
      <c r="X1872" s="91" t="str" cm="1">
        <f t="array" ref="X1872">IFERROR(_xlfn.IFS(W1872="E",1,W1872="G/2",$I$3/2,W1872="G/5",$I$3/5,W1872="G/10",$I$3/10,W1872="i",$I$3),"")</f>
        <v/>
      </c>
      <c r="Y1872" s="189">
        <f t="shared" si="148"/>
        <v>0</v>
      </c>
      <c r="Z1872" s="101">
        <f t="shared" si="149"/>
        <v>0</v>
      </c>
      <c r="AA1872" s="163" t="str">
        <f t="shared" si="145"/>
        <v/>
      </c>
      <c r="AB1872" s="190" t="str" cm="1">
        <f t="array" ref="AB1872">_xlfn.IFS(Z1872=0,"",Z1872&gt;2.9,0,Z1872&gt;2.4,0.25,Z1872&gt;1.9,0.5,Z1872&gt;1.5,0.75,Z1872&lt;1.6,1)</f>
        <v/>
      </c>
      <c r="AD1872" s="192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92">
        <f t="shared" si="147"/>
        <v>0</v>
      </c>
      <c r="U1873" s="91">
        <f t="shared" si="146"/>
        <v>0</v>
      </c>
      <c r="V1873" s="91">
        <f t="shared" si="146"/>
        <v>0</v>
      </c>
      <c r="W1873" s="91">
        <f t="shared" si="146"/>
        <v>0</v>
      </c>
      <c r="X1873" s="91" t="str" cm="1">
        <f t="array" ref="X1873">IFERROR(_xlfn.IFS(W1873="E",1,W1873="G/2",$I$3/2,W1873="G/5",$I$3/5,W1873="G/10",$I$3/10,W1873="i",$I$3),"")</f>
        <v/>
      </c>
      <c r="Y1873" s="189">
        <f t="shared" si="148"/>
        <v>0</v>
      </c>
      <c r="Z1873" s="101">
        <f t="shared" si="149"/>
        <v>0</v>
      </c>
      <c r="AA1873" s="163" t="str">
        <f t="shared" si="145"/>
        <v/>
      </c>
      <c r="AB1873" s="190" t="str" cm="1">
        <f t="array" ref="AB1873">_xlfn.IFS(Z1873=0,"",Z1873&gt;2.9,0,Z1873&gt;2.4,0.25,Z1873&gt;1.9,0.5,Z1873&gt;1.5,0.75,Z1873&lt;1.6,1)</f>
        <v/>
      </c>
      <c r="AD1873" s="192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92">
        <f t="shared" si="147"/>
        <v>0</v>
      </c>
      <c r="U1874" s="91">
        <f t="shared" si="146"/>
        <v>0</v>
      </c>
      <c r="V1874" s="91">
        <f t="shared" si="146"/>
        <v>0</v>
      </c>
      <c r="W1874" s="91">
        <f t="shared" si="146"/>
        <v>0</v>
      </c>
      <c r="X1874" s="91" t="str" cm="1">
        <f t="array" ref="X1874">IFERROR(_xlfn.IFS(W1874="E",1,W1874="G/2",$I$3/2,W1874="G/5",$I$3/5,W1874="G/10",$I$3/10,W1874="i",$I$3),"")</f>
        <v/>
      </c>
      <c r="Y1874" s="189">
        <f t="shared" si="148"/>
        <v>0</v>
      </c>
      <c r="Z1874" s="101">
        <f t="shared" si="149"/>
        <v>0</v>
      </c>
      <c r="AA1874" s="163" t="str">
        <f t="shared" si="145"/>
        <v/>
      </c>
      <c r="AB1874" s="190" t="str" cm="1">
        <f t="array" ref="AB1874">_xlfn.IFS(Z1874=0,"",Z1874&gt;2.9,0,Z1874&gt;2.4,0.25,Z1874&gt;1.9,0.5,Z1874&gt;1.5,0.75,Z1874&lt;1.6,1)</f>
        <v/>
      </c>
      <c r="AD1874" s="192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92">
        <f t="shared" si="147"/>
        <v>0</v>
      </c>
      <c r="U1875" s="91">
        <f t="shared" si="146"/>
        <v>0</v>
      </c>
      <c r="V1875" s="91">
        <f t="shared" si="146"/>
        <v>0</v>
      </c>
      <c r="W1875" s="91">
        <f t="shared" si="146"/>
        <v>0</v>
      </c>
      <c r="X1875" s="91" t="str" cm="1">
        <f t="array" ref="X1875">IFERROR(_xlfn.IFS(W1875="E",1,W1875="G/2",$I$3/2,W1875="G/5",$I$3/5,W1875="G/10",$I$3/10,W1875="i",$I$3),"")</f>
        <v/>
      </c>
      <c r="Y1875" s="189">
        <f t="shared" si="148"/>
        <v>0</v>
      </c>
      <c r="Z1875" s="101">
        <f t="shared" si="149"/>
        <v>0</v>
      </c>
      <c r="AA1875" s="163" t="str">
        <f t="shared" si="145"/>
        <v/>
      </c>
      <c r="AB1875" s="190" t="str" cm="1">
        <f t="array" ref="AB1875">_xlfn.IFS(Z1875=0,"",Z1875&gt;2.9,0,Z1875&gt;2.4,0.25,Z1875&gt;1.9,0.5,Z1875&gt;1.5,0.75,Z1875&lt;1.6,1)</f>
        <v/>
      </c>
      <c r="AD1875" s="192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92">
        <f t="shared" si="147"/>
        <v>0</v>
      </c>
      <c r="U1876" s="91">
        <f t="shared" si="146"/>
        <v>0</v>
      </c>
      <c r="V1876" s="91">
        <f t="shared" si="146"/>
        <v>0</v>
      </c>
      <c r="W1876" s="91">
        <f t="shared" si="146"/>
        <v>0</v>
      </c>
      <c r="X1876" s="91" t="str" cm="1">
        <f t="array" ref="X1876">IFERROR(_xlfn.IFS(W1876="E",1,W1876="G/2",$I$3/2,W1876="G/5",$I$3/5,W1876="G/10",$I$3/10,W1876="i",$I$3),"")</f>
        <v/>
      </c>
      <c r="Y1876" s="189">
        <f t="shared" si="148"/>
        <v>0</v>
      </c>
      <c r="Z1876" s="101">
        <f t="shared" si="149"/>
        <v>0</v>
      </c>
      <c r="AA1876" s="163" t="str">
        <f t="shared" si="145"/>
        <v/>
      </c>
      <c r="AB1876" s="190" t="str" cm="1">
        <f t="array" ref="AB1876">_xlfn.IFS(Z1876=0,"",Z1876&gt;2.9,0,Z1876&gt;2.4,0.25,Z1876&gt;1.9,0.5,Z1876&gt;1.5,0.75,Z1876&lt;1.6,1)</f>
        <v/>
      </c>
      <c r="AD1876" s="192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92">
        <f t="shared" si="147"/>
        <v>0</v>
      </c>
      <c r="U1877" s="91">
        <f t="shared" si="146"/>
        <v>0</v>
      </c>
      <c r="V1877" s="91">
        <f t="shared" si="146"/>
        <v>0</v>
      </c>
      <c r="W1877" s="91">
        <f t="shared" si="146"/>
        <v>0</v>
      </c>
      <c r="X1877" s="91" t="str" cm="1">
        <f t="array" ref="X1877">IFERROR(_xlfn.IFS(W1877="E",1,W1877="G/2",$I$3/2,W1877="G/5",$I$3/5,W1877="G/10",$I$3/10,W1877="i",$I$3),"")</f>
        <v/>
      </c>
      <c r="Y1877" s="189">
        <f t="shared" si="148"/>
        <v>0</v>
      </c>
      <c r="Z1877" s="101">
        <f t="shared" si="149"/>
        <v>0</v>
      </c>
      <c r="AA1877" s="163" t="str">
        <f t="shared" ref="AA1877:AA1940" si="150">IFERROR(X1877*1.5,"")</f>
        <v/>
      </c>
      <c r="AB1877" s="190" t="str" cm="1">
        <f t="array" ref="AB1877">_xlfn.IFS(Z1877=0,"",Z1877&gt;2.9,0,Z1877&gt;2.4,0.25,Z1877&gt;1.9,0.5,Z1877&gt;1.5,0.75,Z1877&lt;1.6,1)</f>
        <v/>
      </c>
      <c r="AD1877" s="192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92">
        <f t="shared" si="147"/>
        <v>0</v>
      </c>
      <c r="U1878" s="91">
        <f t="shared" si="146"/>
        <v>0</v>
      </c>
      <c r="V1878" s="91">
        <f t="shared" si="146"/>
        <v>0</v>
      </c>
      <c r="W1878" s="91">
        <f t="shared" si="146"/>
        <v>0</v>
      </c>
      <c r="X1878" s="91" t="str" cm="1">
        <f t="array" ref="X1878">IFERROR(_xlfn.IFS(W1878="E",1,W1878="G/2",$I$3/2,W1878="G/5",$I$3/5,W1878="G/10",$I$3/10,W1878="i",$I$3),"")</f>
        <v/>
      </c>
      <c r="Y1878" s="189">
        <f t="shared" si="148"/>
        <v>0</v>
      </c>
      <c r="Z1878" s="101">
        <f t="shared" si="149"/>
        <v>0</v>
      </c>
      <c r="AA1878" s="163" t="str">
        <f t="shared" si="150"/>
        <v/>
      </c>
      <c r="AB1878" s="190" t="str" cm="1">
        <f t="array" ref="AB1878">_xlfn.IFS(Z1878=0,"",Z1878&gt;2.9,0,Z1878&gt;2.4,0.25,Z1878&gt;1.9,0.5,Z1878&gt;1.5,0.75,Z1878&lt;1.6,1)</f>
        <v/>
      </c>
      <c r="AD1878" s="192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92">
        <f t="shared" si="147"/>
        <v>0</v>
      </c>
      <c r="U1879" s="91">
        <f t="shared" si="146"/>
        <v>0</v>
      </c>
      <c r="V1879" s="91">
        <f t="shared" si="146"/>
        <v>0</v>
      </c>
      <c r="W1879" s="91">
        <f t="shared" si="146"/>
        <v>0</v>
      </c>
      <c r="X1879" s="91" t="str" cm="1">
        <f t="array" ref="X1879">IFERROR(_xlfn.IFS(W1879="E",1,W1879="G/2",$I$3/2,W1879="G/5",$I$3/5,W1879="G/10",$I$3/10,W1879="i",$I$3),"")</f>
        <v/>
      </c>
      <c r="Y1879" s="189">
        <f t="shared" si="148"/>
        <v>0</v>
      </c>
      <c r="Z1879" s="101">
        <f t="shared" si="149"/>
        <v>0</v>
      </c>
      <c r="AA1879" s="163" t="str">
        <f t="shared" si="150"/>
        <v/>
      </c>
      <c r="AB1879" s="190" t="str" cm="1">
        <f t="array" ref="AB1879">_xlfn.IFS(Z1879=0,"",Z1879&gt;2.9,0,Z1879&gt;2.4,0.25,Z1879&gt;1.9,0.5,Z1879&gt;1.5,0.75,Z1879&lt;1.6,1)</f>
        <v/>
      </c>
      <c r="AD1879" s="192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92">
        <f t="shared" si="147"/>
        <v>0</v>
      </c>
      <c r="U1880" s="91">
        <f t="shared" si="146"/>
        <v>0</v>
      </c>
      <c r="V1880" s="91">
        <f t="shared" si="146"/>
        <v>0</v>
      </c>
      <c r="W1880" s="91">
        <f t="shared" si="146"/>
        <v>0</v>
      </c>
      <c r="X1880" s="91" t="str" cm="1">
        <f t="array" ref="X1880">IFERROR(_xlfn.IFS(W1880="E",1,W1880="G/2",$I$3/2,W1880="G/5",$I$3/5,W1880="G/10",$I$3/10,W1880="i",$I$3),"")</f>
        <v/>
      </c>
      <c r="Y1880" s="189">
        <f t="shared" si="148"/>
        <v>0</v>
      </c>
      <c r="Z1880" s="101">
        <f t="shared" si="149"/>
        <v>0</v>
      </c>
      <c r="AA1880" s="163" t="str">
        <f t="shared" si="150"/>
        <v/>
      </c>
      <c r="AB1880" s="190" t="str" cm="1">
        <f t="array" ref="AB1880">_xlfn.IFS(Z1880=0,"",Z1880&gt;2.9,0,Z1880&gt;2.4,0.25,Z1880&gt;1.9,0.5,Z1880&gt;1.5,0.75,Z1880&lt;1.6,1)</f>
        <v/>
      </c>
      <c r="AD1880" s="192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92">
        <f t="shared" si="147"/>
        <v>0</v>
      </c>
      <c r="U1881" s="91">
        <f t="shared" si="146"/>
        <v>0</v>
      </c>
      <c r="V1881" s="91">
        <f t="shared" si="146"/>
        <v>0</v>
      </c>
      <c r="W1881" s="91">
        <f t="shared" si="146"/>
        <v>0</v>
      </c>
      <c r="X1881" s="91" t="str" cm="1">
        <f t="array" ref="X1881">IFERROR(_xlfn.IFS(W1881="E",1,W1881="G/2",$I$3/2,W1881="G/5",$I$3/5,W1881="G/10",$I$3/10,W1881="i",$I$3),"")</f>
        <v/>
      </c>
      <c r="Y1881" s="189">
        <f t="shared" si="148"/>
        <v>0</v>
      </c>
      <c r="Z1881" s="101">
        <f t="shared" si="149"/>
        <v>0</v>
      </c>
      <c r="AA1881" s="163" t="str">
        <f t="shared" si="150"/>
        <v/>
      </c>
      <c r="AB1881" s="190" t="str" cm="1">
        <f t="array" ref="AB1881">_xlfn.IFS(Z1881=0,"",Z1881&gt;2.9,0,Z1881&gt;2.4,0.25,Z1881&gt;1.9,0.5,Z1881&gt;1.5,0.75,Z1881&lt;1.6,1)</f>
        <v/>
      </c>
      <c r="AD1881" s="192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92">
        <f t="shared" si="147"/>
        <v>0</v>
      </c>
      <c r="U1882" s="91">
        <f t="shared" si="146"/>
        <v>0</v>
      </c>
      <c r="V1882" s="91">
        <f t="shared" si="146"/>
        <v>0</v>
      </c>
      <c r="W1882" s="91">
        <f t="shared" si="146"/>
        <v>0</v>
      </c>
      <c r="X1882" s="91" t="str" cm="1">
        <f t="array" ref="X1882">IFERROR(_xlfn.IFS(W1882="E",1,W1882="G/2",$I$3/2,W1882="G/5",$I$3/5,W1882="G/10",$I$3/10,W1882="i",$I$3),"")</f>
        <v/>
      </c>
      <c r="Y1882" s="189">
        <f t="shared" si="148"/>
        <v>0</v>
      </c>
      <c r="Z1882" s="101">
        <f t="shared" si="149"/>
        <v>0</v>
      </c>
      <c r="AA1882" s="163" t="str">
        <f t="shared" si="150"/>
        <v/>
      </c>
      <c r="AB1882" s="190" t="str" cm="1">
        <f t="array" ref="AB1882">_xlfn.IFS(Z1882=0,"",Z1882&gt;2.9,0,Z1882&gt;2.4,0.25,Z1882&gt;1.9,0.5,Z1882&gt;1.5,0.75,Z1882&lt;1.6,1)</f>
        <v/>
      </c>
      <c r="AD1882" s="192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92">
        <f t="shared" si="147"/>
        <v>0</v>
      </c>
      <c r="U1883" s="91">
        <f t="shared" si="146"/>
        <v>0</v>
      </c>
      <c r="V1883" s="91">
        <f t="shared" si="146"/>
        <v>0</v>
      </c>
      <c r="W1883" s="91">
        <f t="shared" si="146"/>
        <v>0</v>
      </c>
      <c r="X1883" s="91" t="str" cm="1">
        <f t="array" ref="X1883">IFERROR(_xlfn.IFS(W1883="E",1,W1883="G/2",$I$3/2,W1883="G/5",$I$3/5,W1883="G/10",$I$3/10,W1883="i",$I$3),"")</f>
        <v/>
      </c>
      <c r="Y1883" s="189">
        <f t="shared" si="148"/>
        <v>0</v>
      </c>
      <c r="Z1883" s="101">
        <f t="shared" si="149"/>
        <v>0</v>
      </c>
      <c r="AA1883" s="163" t="str">
        <f t="shared" si="150"/>
        <v/>
      </c>
      <c r="AB1883" s="190" t="str" cm="1">
        <f t="array" ref="AB1883">_xlfn.IFS(Z1883=0,"",Z1883&gt;2.9,0,Z1883&gt;2.4,0.25,Z1883&gt;1.9,0.5,Z1883&gt;1.5,0.75,Z1883&lt;1.6,1)</f>
        <v/>
      </c>
      <c r="AD1883" s="192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92">
        <f t="shared" si="147"/>
        <v>0</v>
      </c>
      <c r="U1884" s="91">
        <f t="shared" si="146"/>
        <v>0</v>
      </c>
      <c r="V1884" s="91">
        <f t="shared" si="146"/>
        <v>0</v>
      </c>
      <c r="W1884" s="91">
        <f t="shared" si="146"/>
        <v>0</v>
      </c>
      <c r="X1884" s="91" t="str" cm="1">
        <f t="array" ref="X1884">IFERROR(_xlfn.IFS(W1884="E",1,W1884="G/2",$I$3/2,W1884="G/5",$I$3/5,W1884="G/10",$I$3/10,W1884="i",$I$3),"")</f>
        <v/>
      </c>
      <c r="Y1884" s="189">
        <f t="shared" si="148"/>
        <v>0</v>
      </c>
      <c r="Z1884" s="101">
        <f t="shared" si="149"/>
        <v>0</v>
      </c>
      <c r="AA1884" s="163" t="str">
        <f t="shared" si="150"/>
        <v/>
      </c>
      <c r="AB1884" s="190" t="str" cm="1">
        <f t="array" ref="AB1884">_xlfn.IFS(Z1884=0,"",Z1884&gt;2.9,0,Z1884&gt;2.4,0.25,Z1884&gt;1.9,0.5,Z1884&gt;1.5,0.75,Z1884&lt;1.6,1)</f>
        <v/>
      </c>
      <c r="AD1884" s="192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92">
        <f t="shared" si="147"/>
        <v>0</v>
      </c>
      <c r="U1885" s="91">
        <f t="shared" si="146"/>
        <v>0</v>
      </c>
      <c r="V1885" s="91">
        <f t="shared" si="146"/>
        <v>0</v>
      </c>
      <c r="W1885" s="91">
        <f t="shared" si="146"/>
        <v>0</v>
      </c>
      <c r="X1885" s="91" t="str" cm="1">
        <f t="array" ref="X1885">IFERROR(_xlfn.IFS(W1885="E",1,W1885="G/2",$I$3/2,W1885="G/5",$I$3/5,W1885="G/10",$I$3/10,W1885="i",$I$3),"")</f>
        <v/>
      </c>
      <c r="Y1885" s="189">
        <f t="shared" si="148"/>
        <v>0</v>
      </c>
      <c r="Z1885" s="101">
        <f t="shared" si="149"/>
        <v>0</v>
      </c>
      <c r="AA1885" s="163" t="str">
        <f t="shared" si="150"/>
        <v/>
      </c>
      <c r="AB1885" s="190" t="str" cm="1">
        <f t="array" ref="AB1885">_xlfn.IFS(Z1885=0,"",Z1885&gt;2.9,0,Z1885&gt;2.4,0.25,Z1885&gt;1.9,0.5,Z1885&gt;1.5,0.75,Z1885&lt;1.6,1)</f>
        <v/>
      </c>
      <c r="AD1885" s="192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92">
        <f t="shared" si="147"/>
        <v>0</v>
      </c>
      <c r="U1886" s="91">
        <f t="shared" si="146"/>
        <v>0</v>
      </c>
      <c r="V1886" s="91">
        <f t="shared" si="146"/>
        <v>0</v>
      </c>
      <c r="W1886" s="91">
        <f t="shared" si="146"/>
        <v>0</v>
      </c>
      <c r="X1886" s="91" t="str" cm="1">
        <f t="array" ref="X1886">IFERROR(_xlfn.IFS(W1886="E",1,W1886="G/2",$I$3/2,W1886="G/5",$I$3/5,W1886="G/10",$I$3/10,W1886="i",$I$3),"")</f>
        <v/>
      </c>
      <c r="Y1886" s="189">
        <f t="shared" si="148"/>
        <v>0</v>
      </c>
      <c r="Z1886" s="101">
        <f t="shared" si="149"/>
        <v>0</v>
      </c>
      <c r="AA1886" s="163" t="str">
        <f t="shared" si="150"/>
        <v/>
      </c>
      <c r="AB1886" s="190" t="str" cm="1">
        <f t="array" ref="AB1886">_xlfn.IFS(Z1886=0,"",Z1886&gt;2.9,0,Z1886&gt;2.4,0.25,Z1886&gt;1.9,0.5,Z1886&gt;1.5,0.75,Z1886&lt;1.6,1)</f>
        <v/>
      </c>
      <c r="AD1886" s="192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92">
        <f t="shared" si="147"/>
        <v>0</v>
      </c>
      <c r="U1887" s="91">
        <f t="shared" si="146"/>
        <v>0</v>
      </c>
      <c r="V1887" s="91">
        <f t="shared" si="146"/>
        <v>0</v>
      </c>
      <c r="W1887" s="91">
        <f t="shared" si="146"/>
        <v>0</v>
      </c>
      <c r="X1887" s="91" t="str" cm="1">
        <f t="array" ref="X1887">IFERROR(_xlfn.IFS(W1887="E",1,W1887="G/2",$I$3/2,W1887="G/5",$I$3/5,W1887="G/10",$I$3/10,W1887="i",$I$3),"")</f>
        <v/>
      </c>
      <c r="Y1887" s="189">
        <f t="shared" si="148"/>
        <v>0</v>
      </c>
      <c r="Z1887" s="101">
        <f t="shared" si="149"/>
        <v>0</v>
      </c>
      <c r="AA1887" s="163" t="str">
        <f t="shared" si="150"/>
        <v/>
      </c>
      <c r="AB1887" s="190" t="str" cm="1">
        <f t="array" ref="AB1887">_xlfn.IFS(Z1887=0,"",Z1887&gt;2.9,0,Z1887&gt;2.4,0.25,Z1887&gt;1.9,0.5,Z1887&gt;1.5,0.75,Z1887&lt;1.6,1)</f>
        <v/>
      </c>
      <c r="AD1887" s="192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92">
        <f t="shared" si="147"/>
        <v>0</v>
      </c>
      <c r="U1888" s="91">
        <f t="shared" si="146"/>
        <v>0</v>
      </c>
      <c r="V1888" s="91">
        <f t="shared" si="146"/>
        <v>0</v>
      </c>
      <c r="W1888" s="91">
        <f t="shared" si="146"/>
        <v>0</v>
      </c>
      <c r="X1888" s="91" t="str" cm="1">
        <f t="array" ref="X1888">IFERROR(_xlfn.IFS(W1888="E",1,W1888="G/2",$I$3/2,W1888="G/5",$I$3/5,W1888="G/10",$I$3/10,W1888="i",$I$3),"")</f>
        <v/>
      </c>
      <c r="Y1888" s="189">
        <f t="shared" si="148"/>
        <v>0</v>
      </c>
      <c r="Z1888" s="101">
        <f t="shared" si="149"/>
        <v>0</v>
      </c>
      <c r="AA1888" s="163" t="str">
        <f t="shared" si="150"/>
        <v/>
      </c>
      <c r="AB1888" s="190" t="str" cm="1">
        <f t="array" ref="AB1888">_xlfn.IFS(Z1888=0,"",Z1888&gt;2.9,0,Z1888&gt;2.4,0.25,Z1888&gt;1.9,0.5,Z1888&gt;1.5,0.75,Z1888&lt;1.6,1)</f>
        <v/>
      </c>
      <c r="AD1888" s="192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92">
        <f t="shared" si="147"/>
        <v>0</v>
      </c>
      <c r="U1889" s="91">
        <f t="shared" si="146"/>
        <v>0</v>
      </c>
      <c r="V1889" s="91">
        <f t="shared" si="146"/>
        <v>0</v>
      </c>
      <c r="W1889" s="91">
        <f t="shared" si="146"/>
        <v>0</v>
      </c>
      <c r="X1889" s="91" t="str" cm="1">
        <f t="array" ref="X1889">IFERROR(_xlfn.IFS(W1889="E",1,W1889="G/2",$I$3/2,W1889="G/5",$I$3/5,W1889="G/10",$I$3/10,W1889="i",$I$3),"")</f>
        <v/>
      </c>
      <c r="Y1889" s="189">
        <f t="shared" si="148"/>
        <v>0</v>
      </c>
      <c r="Z1889" s="101">
        <f t="shared" si="149"/>
        <v>0</v>
      </c>
      <c r="AA1889" s="163" t="str">
        <f t="shared" si="150"/>
        <v/>
      </c>
      <c r="AB1889" s="190" t="str" cm="1">
        <f t="array" ref="AB1889">_xlfn.IFS(Z1889=0,"",Z1889&gt;2.9,0,Z1889&gt;2.4,0.25,Z1889&gt;1.9,0.5,Z1889&gt;1.5,0.75,Z1889&lt;1.6,1)</f>
        <v/>
      </c>
      <c r="AD1889" s="192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92">
        <f t="shared" si="147"/>
        <v>0</v>
      </c>
      <c r="U1890" s="91">
        <f t="shared" si="146"/>
        <v>0</v>
      </c>
      <c r="V1890" s="91">
        <f t="shared" si="146"/>
        <v>0</v>
      </c>
      <c r="W1890" s="91">
        <f t="shared" si="146"/>
        <v>0</v>
      </c>
      <c r="X1890" s="91" t="str" cm="1">
        <f t="array" ref="X1890">IFERROR(_xlfn.IFS(W1890="E",1,W1890="G/2",$I$3/2,W1890="G/5",$I$3/5,W1890="G/10",$I$3/10,W1890="i",$I$3),"")</f>
        <v/>
      </c>
      <c r="Y1890" s="189">
        <f t="shared" si="148"/>
        <v>0</v>
      </c>
      <c r="Z1890" s="101">
        <f t="shared" si="149"/>
        <v>0</v>
      </c>
      <c r="AA1890" s="163" t="str">
        <f t="shared" si="150"/>
        <v/>
      </c>
      <c r="AB1890" s="190" t="str" cm="1">
        <f t="array" ref="AB1890">_xlfn.IFS(Z1890=0,"",Z1890&gt;2.9,0,Z1890&gt;2.4,0.25,Z1890&gt;1.9,0.5,Z1890&gt;1.5,0.75,Z1890&lt;1.6,1)</f>
        <v/>
      </c>
      <c r="AD1890" s="192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92">
        <f t="shared" si="147"/>
        <v>0</v>
      </c>
      <c r="U1891" s="91">
        <f t="shared" si="146"/>
        <v>0</v>
      </c>
      <c r="V1891" s="91">
        <f t="shared" si="146"/>
        <v>0</v>
      </c>
      <c r="W1891" s="91">
        <f t="shared" si="146"/>
        <v>0</v>
      </c>
      <c r="X1891" s="91" t="str" cm="1">
        <f t="array" ref="X1891">IFERROR(_xlfn.IFS(W1891="E",1,W1891="G/2",$I$3/2,W1891="G/5",$I$3/5,W1891="G/10",$I$3/10,W1891="i",$I$3),"")</f>
        <v/>
      </c>
      <c r="Y1891" s="189">
        <f t="shared" si="148"/>
        <v>0</v>
      </c>
      <c r="Z1891" s="101">
        <f t="shared" si="149"/>
        <v>0</v>
      </c>
      <c r="AA1891" s="163" t="str">
        <f t="shared" si="150"/>
        <v/>
      </c>
      <c r="AB1891" s="190" t="str" cm="1">
        <f t="array" ref="AB1891">_xlfn.IFS(Z1891=0,"",Z1891&gt;2.9,0,Z1891&gt;2.4,0.25,Z1891&gt;1.9,0.5,Z1891&gt;1.5,0.75,Z1891&lt;1.6,1)</f>
        <v/>
      </c>
      <c r="AD1891" s="192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92">
        <f t="shared" si="147"/>
        <v>0</v>
      </c>
      <c r="U1892" s="91">
        <f t="shared" si="146"/>
        <v>0</v>
      </c>
      <c r="V1892" s="91">
        <f t="shared" si="146"/>
        <v>0</v>
      </c>
      <c r="W1892" s="91">
        <f t="shared" si="146"/>
        <v>0</v>
      </c>
      <c r="X1892" s="91" t="str" cm="1">
        <f t="array" ref="X1892">IFERROR(_xlfn.IFS(W1892="E",1,W1892="G/2",$I$3/2,W1892="G/5",$I$3/5,W1892="G/10",$I$3/10,W1892="i",$I$3),"")</f>
        <v/>
      </c>
      <c r="Y1892" s="189">
        <f t="shared" si="148"/>
        <v>0</v>
      </c>
      <c r="Z1892" s="101">
        <f t="shared" si="149"/>
        <v>0</v>
      </c>
      <c r="AA1892" s="163" t="str">
        <f t="shared" si="150"/>
        <v/>
      </c>
      <c r="AB1892" s="190" t="str" cm="1">
        <f t="array" ref="AB1892">_xlfn.IFS(Z1892=0,"",Z1892&gt;2.9,0,Z1892&gt;2.4,0.25,Z1892&gt;1.9,0.5,Z1892&gt;1.5,0.75,Z1892&lt;1.6,1)</f>
        <v/>
      </c>
      <c r="AD1892" s="192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92">
        <f t="shared" si="147"/>
        <v>0</v>
      </c>
      <c r="U1893" s="91">
        <f t="shared" ref="U1893:W1956" si="151">IFERROR(A1893,"")</f>
        <v>0</v>
      </c>
      <c r="V1893" s="91">
        <f t="shared" si="151"/>
        <v>0</v>
      </c>
      <c r="W1893" s="91">
        <f t="shared" si="151"/>
        <v>0</v>
      </c>
      <c r="X1893" s="91" t="str" cm="1">
        <f t="array" ref="X1893">IFERROR(_xlfn.IFS(W1893="E",1,W1893="G/2",$I$3/2,W1893="G/5",$I$3/5,W1893="G/10",$I$3/10,W1893="i",$I$3),"")</f>
        <v/>
      </c>
      <c r="Y1893" s="189">
        <f t="shared" si="148"/>
        <v>0</v>
      </c>
      <c r="Z1893" s="101">
        <f t="shared" si="149"/>
        <v>0</v>
      </c>
      <c r="AA1893" s="163" t="str">
        <f t="shared" si="150"/>
        <v/>
      </c>
      <c r="AB1893" s="190" t="str" cm="1">
        <f t="array" ref="AB1893">_xlfn.IFS(Z1893=0,"",Z1893&gt;2.9,0,Z1893&gt;2.4,0.25,Z1893&gt;1.9,0.5,Z1893&gt;1.5,0.75,Z1893&lt;1.6,1)</f>
        <v/>
      </c>
      <c r="AD1893" s="192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92">
        <f t="shared" si="147"/>
        <v>0</v>
      </c>
      <c r="U1894" s="91">
        <f t="shared" si="151"/>
        <v>0</v>
      </c>
      <c r="V1894" s="91">
        <f t="shared" si="151"/>
        <v>0</v>
      </c>
      <c r="W1894" s="91">
        <f t="shared" si="151"/>
        <v>0</v>
      </c>
      <c r="X1894" s="91" t="str" cm="1">
        <f t="array" ref="X1894">IFERROR(_xlfn.IFS(W1894="E",1,W1894="G/2",$I$3/2,W1894="G/5",$I$3/5,W1894="G/10",$I$3/10,W1894="i",$I$3),"")</f>
        <v/>
      </c>
      <c r="Y1894" s="189">
        <f t="shared" si="148"/>
        <v>0</v>
      </c>
      <c r="Z1894" s="101">
        <f t="shared" si="149"/>
        <v>0</v>
      </c>
      <c r="AA1894" s="163" t="str">
        <f t="shared" si="150"/>
        <v/>
      </c>
      <c r="AB1894" s="190" t="str" cm="1">
        <f t="array" ref="AB1894">_xlfn.IFS(Z1894=0,"",Z1894&gt;2.9,0,Z1894&gt;2.4,0.25,Z1894&gt;1.9,0.5,Z1894&gt;1.5,0.75,Z1894&lt;1.6,1)</f>
        <v/>
      </c>
      <c r="AD1894" s="192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92">
        <f t="shared" si="147"/>
        <v>0</v>
      </c>
      <c r="U1895" s="91">
        <f t="shared" si="151"/>
        <v>0</v>
      </c>
      <c r="V1895" s="91">
        <f t="shared" si="151"/>
        <v>0</v>
      </c>
      <c r="W1895" s="91">
        <f t="shared" si="151"/>
        <v>0</v>
      </c>
      <c r="X1895" s="91" t="str" cm="1">
        <f t="array" ref="X1895">IFERROR(_xlfn.IFS(W1895="E",1,W1895="G/2",$I$3/2,W1895="G/5",$I$3/5,W1895="G/10",$I$3/10,W1895="i",$I$3),"")</f>
        <v/>
      </c>
      <c r="Y1895" s="189">
        <f t="shared" si="148"/>
        <v>0</v>
      </c>
      <c r="Z1895" s="101">
        <f t="shared" si="149"/>
        <v>0</v>
      </c>
      <c r="AA1895" s="163" t="str">
        <f t="shared" si="150"/>
        <v/>
      </c>
      <c r="AB1895" s="190" t="str" cm="1">
        <f t="array" ref="AB1895">_xlfn.IFS(Z1895=0,"",Z1895&gt;2.9,0,Z1895&gt;2.4,0.25,Z1895&gt;1.9,0.5,Z1895&gt;1.5,0.75,Z1895&lt;1.6,1)</f>
        <v/>
      </c>
      <c r="AD1895" s="192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92">
        <f t="shared" si="147"/>
        <v>0</v>
      </c>
      <c r="U1896" s="91">
        <f t="shared" si="151"/>
        <v>0</v>
      </c>
      <c r="V1896" s="91">
        <f t="shared" si="151"/>
        <v>0</v>
      </c>
      <c r="W1896" s="91">
        <f t="shared" si="151"/>
        <v>0</v>
      </c>
      <c r="X1896" s="91" t="str" cm="1">
        <f t="array" ref="X1896">IFERROR(_xlfn.IFS(W1896="E",1,W1896="G/2",$I$3/2,W1896="G/5",$I$3/5,W1896="G/10",$I$3/10,W1896="i",$I$3),"")</f>
        <v/>
      </c>
      <c r="Y1896" s="189">
        <f t="shared" si="148"/>
        <v>0</v>
      </c>
      <c r="Z1896" s="101">
        <f t="shared" si="149"/>
        <v>0</v>
      </c>
      <c r="AA1896" s="163" t="str">
        <f t="shared" si="150"/>
        <v/>
      </c>
      <c r="AB1896" s="190" t="str" cm="1">
        <f t="array" ref="AB1896">_xlfn.IFS(Z1896=0,"",Z1896&gt;2.9,0,Z1896&gt;2.4,0.25,Z1896&gt;1.9,0.5,Z1896&gt;1.5,0.75,Z1896&lt;1.6,1)</f>
        <v/>
      </c>
      <c r="AD1896" s="192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92">
        <f t="shared" si="147"/>
        <v>0</v>
      </c>
      <c r="U1897" s="91">
        <f t="shared" si="151"/>
        <v>0</v>
      </c>
      <c r="V1897" s="91">
        <f t="shared" si="151"/>
        <v>0</v>
      </c>
      <c r="W1897" s="91">
        <f t="shared" si="151"/>
        <v>0</v>
      </c>
      <c r="X1897" s="91" t="str" cm="1">
        <f t="array" ref="X1897">IFERROR(_xlfn.IFS(W1897="E",1,W1897="G/2",$I$3/2,W1897="G/5",$I$3/5,W1897="G/10",$I$3/10,W1897="i",$I$3),"")</f>
        <v/>
      </c>
      <c r="Y1897" s="189">
        <f t="shared" si="148"/>
        <v>0</v>
      </c>
      <c r="Z1897" s="101">
        <f t="shared" si="149"/>
        <v>0</v>
      </c>
      <c r="AA1897" s="163" t="str">
        <f t="shared" si="150"/>
        <v/>
      </c>
      <c r="AB1897" s="190" t="str" cm="1">
        <f t="array" ref="AB1897">_xlfn.IFS(Z1897=0,"",Z1897&gt;2.9,0,Z1897&gt;2.4,0.25,Z1897&gt;1.9,0.5,Z1897&gt;1.5,0.75,Z1897&lt;1.6,1)</f>
        <v/>
      </c>
      <c r="AD1897" s="192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92">
        <f t="shared" si="147"/>
        <v>0</v>
      </c>
      <c r="U1898" s="91">
        <f t="shared" si="151"/>
        <v>0</v>
      </c>
      <c r="V1898" s="91">
        <f t="shared" si="151"/>
        <v>0</v>
      </c>
      <c r="W1898" s="91">
        <f t="shared" si="151"/>
        <v>0</v>
      </c>
      <c r="X1898" s="91" t="str" cm="1">
        <f t="array" ref="X1898">IFERROR(_xlfn.IFS(W1898="E",1,W1898="G/2",$I$3/2,W1898="G/5",$I$3/5,W1898="G/10",$I$3/10,W1898="i",$I$3),"")</f>
        <v/>
      </c>
      <c r="Y1898" s="189">
        <f t="shared" si="148"/>
        <v>0</v>
      </c>
      <c r="Z1898" s="101">
        <f t="shared" si="149"/>
        <v>0</v>
      </c>
      <c r="AA1898" s="163" t="str">
        <f t="shared" si="150"/>
        <v/>
      </c>
      <c r="AB1898" s="190" t="str" cm="1">
        <f t="array" ref="AB1898">_xlfn.IFS(Z1898=0,"",Z1898&gt;2.9,0,Z1898&gt;2.4,0.25,Z1898&gt;1.9,0.5,Z1898&gt;1.5,0.75,Z1898&lt;1.6,1)</f>
        <v/>
      </c>
      <c r="AD1898" s="192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92">
        <f t="shared" si="147"/>
        <v>0</v>
      </c>
      <c r="U1899" s="91">
        <f t="shared" si="151"/>
        <v>0</v>
      </c>
      <c r="V1899" s="91">
        <f t="shared" si="151"/>
        <v>0</v>
      </c>
      <c r="W1899" s="91">
        <f t="shared" si="151"/>
        <v>0</v>
      </c>
      <c r="X1899" s="91" t="str" cm="1">
        <f t="array" ref="X1899">IFERROR(_xlfn.IFS(W1899="E",1,W1899="G/2",$I$3/2,W1899="G/5",$I$3/5,W1899="G/10",$I$3/10,W1899="i",$I$3),"")</f>
        <v/>
      </c>
      <c r="Y1899" s="189">
        <f t="shared" si="148"/>
        <v>0</v>
      </c>
      <c r="Z1899" s="101">
        <f t="shared" si="149"/>
        <v>0</v>
      </c>
      <c r="AA1899" s="163" t="str">
        <f t="shared" si="150"/>
        <v/>
      </c>
      <c r="AB1899" s="190" t="str" cm="1">
        <f t="array" ref="AB1899">_xlfn.IFS(Z1899=0,"",Z1899&gt;2.9,0,Z1899&gt;2.4,0.25,Z1899&gt;1.9,0.5,Z1899&gt;1.5,0.75,Z1899&lt;1.6,1)</f>
        <v/>
      </c>
      <c r="AD1899" s="192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92">
        <f t="shared" si="147"/>
        <v>0</v>
      </c>
      <c r="U1900" s="91">
        <f t="shared" si="151"/>
        <v>0</v>
      </c>
      <c r="V1900" s="91">
        <f t="shared" si="151"/>
        <v>0</v>
      </c>
      <c r="W1900" s="91">
        <f t="shared" si="151"/>
        <v>0</v>
      </c>
      <c r="X1900" s="91" t="str" cm="1">
        <f t="array" ref="X1900">IFERROR(_xlfn.IFS(W1900="E",1,W1900="G/2",$I$3/2,W1900="G/5",$I$3/5,W1900="G/10",$I$3/10,W1900="i",$I$3),"")</f>
        <v/>
      </c>
      <c r="Y1900" s="189">
        <f t="shared" si="148"/>
        <v>0</v>
      </c>
      <c r="Z1900" s="101">
        <f t="shared" si="149"/>
        <v>0</v>
      </c>
      <c r="AA1900" s="163" t="str">
        <f t="shared" si="150"/>
        <v/>
      </c>
      <c r="AB1900" s="190" t="str" cm="1">
        <f t="array" ref="AB1900">_xlfn.IFS(Z1900=0,"",Z1900&gt;2.9,0,Z1900&gt;2.4,0.25,Z1900&gt;1.9,0.5,Z1900&gt;1.5,0.75,Z1900&lt;1.6,1)</f>
        <v/>
      </c>
      <c r="AD1900" s="192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92">
        <f t="shared" si="147"/>
        <v>0</v>
      </c>
      <c r="U1901" s="91">
        <f t="shared" si="151"/>
        <v>0</v>
      </c>
      <c r="V1901" s="91">
        <f t="shared" si="151"/>
        <v>0</v>
      </c>
      <c r="W1901" s="91">
        <f t="shared" si="151"/>
        <v>0</v>
      </c>
      <c r="X1901" s="91" t="str" cm="1">
        <f t="array" ref="X1901">IFERROR(_xlfn.IFS(W1901="E",1,W1901="G/2",$I$3/2,W1901="G/5",$I$3/5,W1901="G/10",$I$3/10,W1901="i",$I$3),"")</f>
        <v/>
      </c>
      <c r="Y1901" s="189">
        <f t="shared" si="148"/>
        <v>0</v>
      </c>
      <c r="Z1901" s="101">
        <f t="shared" si="149"/>
        <v>0</v>
      </c>
      <c r="AA1901" s="163" t="str">
        <f t="shared" si="150"/>
        <v/>
      </c>
      <c r="AB1901" s="190" t="str" cm="1">
        <f t="array" ref="AB1901">_xlfn.IFS(Z1901=0,"",Z1901&gt;2.9,0,Z1901&gt;2.4,0.25,Z1901&gt;1.9,0.5,Z1901&gt;1.5,0.75,Z1901&lt;1.6,1)</f>
        <v/>
      </c>
      <c r="AD1901" s="192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92">
        <f t="shared" si="147"/>
        <v>0</v>
      </c>
      <c r="U1902" s="91">
        <f t="shared" si="151"/>
        <v>0</v>
      </c>
      <c r="V1902" s="91">
        <f t="shared" si="151"/>
        <v>0</v>
      </c>
      <c r="W1902" s="91">
        <f t="shared" si="151"/>
        <v>0</v>
      </c>
      <c r="X1902" s="91" t="str" cm="1">
        <f t="array" ref="X1902">IFERROR(_xlfn.IFS(W1902="E",1,W1902="G/2",$I$3/2,W1902="G/5",$I$3/5,W1902="G/10",$I$3/10,W1902="i",$I$3),"")</f>
        <v/>
      </c>
      <c r="Y1902" s="189">
        <f t="shared" si="148"/>
        <v>0</v>
      </c>
      <c r="Z1902" s="101">
        <f t="shared" si="149"/>
        <v>0</v>
      </c>
      <c r="AA1902" s="163" t="str">
        <f t="shared" si="150"/>
        <v/>
      </c>
      <c r="AB1902" s="190" t="str" cm="1">
        <f t="array" ref="AB1902">_xlfn.IFS(Z1902=0,"",Z1902&gt;2.9,0,Z1902&gt;2.4,0.25,Z1902&gt;1.9,0.5,Z1902&gt;1.5,0.75,Z1902&lt;1.6,1)</f>
        <v/>
      </c>
      <c r="AD1902" s="192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92">
        <f t="shared" si="147"/>
        <v>0</v>
      </c>
      <c r="U1903" s="91">
        <f t="shared" si="151"/>
        <v>0</v>
      </c>
      <c r="V1903" s="91">
        <f t="shared" si="151"/>
        <v>0</v>
      </c>
      <c r="W1903" s="91">
        <f t="shared" si="151"/>
        <v>0</v>
      </c>
      <c r="X1903" s="91" t="str" cm="1">
        <f t="array" ref="X1903">IFERROR(_xlfn.IFS(W1903="E",1,W1903="G/2",$I$3/2,W1903="G/5",$I$3/5,W1903="G/10",$I$3/10,W1903="i",$I$3),"")</f>
        <v/>
      </c>
      <c r="Y1903" s="189">
        <f t="shared" si="148"/>
        <v>0</v>
      </c>
      <c r="Z1903" s="101">
        <f t="shared" si="149"/>
        <v>0</v>
      </c>
      <c r="AA1903" s="163" t="str">
        <f t="shared" si="150"/>
        <v/>
      </c>
      <c r="AB1903" s="190" t="str" cm="1">
        <f t="array" ref="AB1903">_xlfn.IFS(Z1903=0,"",Z1903&gt;2.9,0,Z1903&gt;2.4,0.25,Z1903&gt;1.9,0.5,Z1903&gt;1.5,0.75,Z1903&lt;1.6,1)</f>
        <v/>
      </c>
      <c r="AD1903" s="192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92">
        <f t="shared" si="147"/>
        <v>0</v>
      </c>
      <c r="U1904" s="91">
        <f t="shared" si="151"/>
        <v>0</v>
      </c>
      <c r="V1904" s="91">
        <f t="shared" si="151"/>
        <v>0</v>
      </c>
      <c r="W1904" s="91">
        <f t="shared" si="151"/>
        <v>0</v>
      </c>
      <c r="X1904" s="91" t="str" cm="1">
        <f t="array" ref="X1904">IFERROR(_xlfn.IFS(W1904="E",1,W1904="G/2",$I$3/2,W1904="G/5",$I$3/5,W1904="G/10",$I$3/10,W1904="i",$I$3),"")</f>
        <v/>
      </c>
      <c r="Y1904" s="189">
        <f t="shared" si="148"/>
        <v>0</v>
      </c>
      <c r="Z1904" s="101">
        <f t="shared" si="149"/>
        <v>0</v>
      </c>
      <c r="AA1904" s="163" t="str">
        <f t="shared" si="150"/>
        <v/>
      </c>
      <c r="AB1904" s="190" t="str" cm="1">
        <f t="array" ref="AB1904">_xlfn.IFS(Z1904=0,"",Z1904&gt;2.9,0,Z1904&gt;2.4,0.25,Z1904&gt;1.9,0.5,Z1904&gt;1.5,0.75,Z1904&lt;1.6,1)</f>
        <v/>
      </c>
      <c r="AD1904" s="192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92">
        <f t="shared" si="147"/>
        <v>0</v>
      </c>
      <c r="U1905" s="91">
        <f t="shared" si="151"/>
        <v>0</v>
      </c>
      <c r="V1905" s="91">
        <f t="shared" si="151"/>
        <v>0</v>
      </c>
      <c r="W1905" s="91">
        <f t="shared" si="151"/>
        <v>0</v>
      </c>
      <c r="X1905" s="91" t="str" cm="1">
        <f t="array" ref="X1905">IFERROR(_xlfn.IFS(W1905="E",1,W1905="G/2",$I$3/2,W1905="G/5",$I$3/5,W1905="G/10",$I$3/10,W1905="i",$I$3),"")</f>
        <v/>
      </c>
      <c r="Y1905" s="189">
        <f t="shared" si="148"/>
        <v>0</v>
      </c>
      <c r="Z1905" s="101">
        <f t="shared" si="149"/>
        <v>0</v>
      </c>
      <c r="AA1905" s="163" t="str">
        <f t="shared" si="150"/>
        <v/>
      </c>
      <c r="AB1905" s="190" t="str" cm="1">
        <f t="array" ref="AB1905">_xlfn.IFS(Z1905=0,"",Z1905&gt;2.9,0,Z1905&gt;2.4,0.25,Z1905&gt;1.9,0.5,Z1905&gt;1.5,0.75,Z1905&lt;1.6,1)</f>
        <v/>
      </c>
      <c r="AD1905" s="192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92">
        <f t="shared" si="147"/>
        <v>0</v>
      </c>
      <c r="U1906" s="91">
        <f t="shared" si="151"/>
        <v>0</v>
      </c>
      <c r="V1906" s="91">
        <f t="shared" si="151"/>
        <v>0</v>
      </c>
      <c r="W1906" s="91">
        <f t="shared" si="151"/>
        <v>0</v>
      </c>
      <c r="X1906" s="91" t="str" cm="1">
        <f t="array" ref="X1906">IFERROR(_xlfn.IFS(W1906="E",1,W1906="G/2",$I$3/2,W1906="G/5",$I$3/5,W1906="G/10",$I$3/10,W1906="i",$I$3),"")</f>
        <v/>
      </c>
      <c r="Y1906" s="189">
        <f t="shared" si="148"/>
        <v>0</v>
      </c>
      <c r="Z1906" s="101">
        <f t="shared" si="149"/>
        <v>0</v>
      </c>
      <c r="AA1906" s="163" t="str">
        <f t="shared" si="150"/>
        <v/>
      </c>
      <c r="AB1906" s="190" t="str" cm="1">
        <f t="array" ref="AB1906">_xlfn.IFS(Z1906=0,"",Z1906&gt;2.9,0,Z1906&gt;2.4,0.25,Z1906&gt;1.9,0.5,Z1906&gt;1.5,0.75,Z1906&lt;1.6,1)</f>
        <v/>
      </c>
      <c r="AD1906" s="192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92">
        <f t="shared" si="147"/>
        <v>0</v>
      </c>
      <c r="U1907" s="91">
        <f t="shared" si="151"/>
        <v>0</v>
      </c>
      <c r="V1907" s="91">
        <f t="shared" si="151"/>
        <v>0</v>
      </c>
      <c r="W1907" s="91">
        <f t="shared" si="151"/>
        <v>0</v>
      </c>
      <c r="X1907" s="91" t="str" cm="1">
        <f t="array" ref="X1907">IFERROR(_xlfn.IFS(W1907="E",1,W1907="G/2",$I$3/2,W1907="G/5",$I$3/5,W1907="G/10",$I$3/10,W1907="i",$I$3),"")</f>
        <v/>
      </c>
      <c r="Y1907" s="189">
        <f t="shared" si="148"/>
        <v>0</v>
      </c>
      <c r="Z1907" s="101">
        <f t="shared" si="149"/>
        <v>0</v>
      </c>
      <c r="AA1907" s="163" t="str">
        <f t="shared" si="150"/>
        <v/>
      </c>
      <c r="AB1907" s="190" t="str" cm="1">
        <f t="array" ref="AB1907">_xlfn.IFS(Z1907=0,"",Z1907&gt;2.9,0,Z1907&gt;2.4,0.25,Z1907&gt;1.9,0.5,Z1907&gt;1.5,0.75,Z1907&lt;1.6,1)</f>
        <v/>
      </c>
      <c r="AD1907" s="192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92">
        <f t="shared" si="147"/>
        <v>0</v>
      </c>
      <c r="U1908" s="91">
        <f t="shared" si="151"/>
        <v>0</v>
      </c>
      <c r="V1908" s="91">
        <f t="shared" si="151"/>
        <v>0</v>
      </c>
      <c r="W1908" s="91">
        <f t="shared" si="151"/>
        <v>0</v>
      </c>
      <c r="X1908" s="91" t="str" cm="1">
        <f t="array" ref="X1908">IFERROR(_xlfn.IFS(W1908="E",1,W1908="G/2",$I$3/2,W1908="G/5",$I$3/5,W1908="G/10",$I$3/10,W1908="i",$I$3),"")</f>
        <v/>
      </c>
      <c r="Y1908" s="189">
        <f t="shared" si="148"/>
        <v>0</v>
      </c>
      <c r="Z1908" s="101">
        <f t="shared" si="149"/>
        <v>0</v>
      </c>
      <c r="AA1908" s="163" t="str">
        <f t="shared" si="150"/>
        <v/>
      </c>
      <c r="AB1908" s="190" t="str" cm="1">
        <f t="array" ref="AB1908">_xlfn.IFS(Z1908=0,"",Z1908&gt;2.9,0,Z1908&gt;2.4,0.25,Z1908&gt;1.9,0.5,Z1908&gt;1.5,0.75,Z1908&lt;1.6,1)</f>
        <v/>
      </c>
      <c r="AD1908" s="192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92">
        <f t="shared" si="147"/>
        <v>0</v>
      </c>
      <c r="U1909" s="91">
        <f t="shared" si="151"/>
        <v>0</v>
      </c>
      <c r="V1909" s="91">
        <f t="shared" si="151"/>
        <v>0</v>
      </c>
      <c r="W1909" s="91">
        <f t="shared" si="151"/>
        <v>0</v>
      </c>
      <c r="X1909" s="91" t="str" cm="1">
        <f t="array" ref="X1909">IFERROR(_xlfn.IFS(W1909="E",1,W1909="G/2",$I$3/2,W1909="G/5",$I$3/5,W1909="G/10",$I$3/10,W1909="i",$I$3),"")</f>
        <v/>
      </c>
      <c r="Y1909" s="189">
        <f t="shared" si="148"/>
        <v>0</v>
      </c>
      <c r="Z1909" s="101">
        <f t="shared" si="149"/>
        <v>0</v>
      </c>
      <c r="AA1909" s="163" t="str">
        <f t="shared" si="150"/>
        <v/>
      </c>
      <c r="AB1909" s="190" t="str" cm="1">
        <f t="array" ref="AB1909">_xlfn.IFS(Z1909=0,"",Z1909&gt;2.9,0,Z1909&gt;2.4,0.25,Z1909&gt;1.9,0.5,Z1909&gt;1.5,0.75,Z1909&lt;1.6,1)</f>
        <v/>
      </c>
      <c r="AD1909" s="192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92">
        <f t="shared" si="147"/>
        <v>0</v>
      </c>
      <c r="U1910" s="91">
        <f t="shared" si="151"/>
        <v>0</v>
      </c>
      <c r="V1910" s="91">
        <f t="shared" si="151"/>
        <v>0</v>
      </c>
      <c r="W1910" s="91">
        <f t="shared" si="151"/>
        <v>0</v>
      </c>
      <c r="X1910" s="91" t="str" cm="1">
        <f t="array" ref="X1910">IFERROR(_xlfn.IFS(W1910="E",1,W1910="G/2",$I$3/2,W1910="G/5",$I$3/5,W1910="G/10",$I$3/10,W1910="i",$I$3),"")</f>
        <v/>
      </c>
      <c r="Y1910" s="189">
        <f t="shared" si="148"/>
        <v>0</v>
      </c>
      <c r="Z1910" s="101">
        <f t="shared" si="149"/>
        <v>0</v>
      </c>
      <c r="AA1910" s="163" t="str">
        <f t="shared" si="150"/>
        <v/>
      </c>
      <c r="AB1910" s="190" t="str" cm="1">
        <f t="array" ref="AB1910">_xlfn.IFS(Z1910=0,"",Z1910&gt;2.9,0,Z1910&gt;2.4,0.25,Z1910&gt;1.9,0.5,Z1910&gt;1.5,0.75,Z1910&lt;1.6,1)</f>
        <v/>
      </c>
      <c r="AD1910" s="192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92">
        <f t="shared" si="147"/>
        <v>0</v>
      </c>
      <c r="U1911" s="91">
        <f t="shared" si="151"/>
        <v>0</v>
      </c>
      <c r="V1911" s="91">
        <f t="shared" si="151"/>
        <v>0</v>
      </c>
      <c r="W1911" s="91">
        <f t="shared" si="151"/>
        <v>0</v>
      </c>
      <c r="X1911" s="91" t="str" cm="1">
        <f t="array" ref="X1911">IFERROR(_xlfn.IFS(W1911="E",1,W1911="G/2",$I$3/2,W1911="G/5",$I$3/5,W1911="G/10",$I$3/10,W1911="i",$I$3),"")</f>
        <v/>
      </c>
      <c r="Y1911" s="189">
        <f t="shared" si="148"/>
        <v>0</v>
      </c>
      <c r="Z1911" s="101">
        <f t="shared" si="149"/>
        <v>0</v>
      </c>
      <c r="AA1911" s="163" t="str">
        <f t="shared" si="150"/>
        <v/>
      </c>
      <c r="AB1911" s="190" t="str" cm="1">
        <f t="array" ref="AB1911">_xlfn.IFS(Z1911=0,"",Z1911&gt;2.9,0,Z1911&gt;2.4,0.25,Z1911&gt;1.9,0.5,Z1911&gt;1.5,0.75,Z1911&lt;1.6,1)</f>
        <v/>
      </c>
      <c r="AD1911" s="192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92">
        <f t="shared" si="147"/>
        <v>0</v>
      </c>
      <c r="U1912" s="91">
        <f t="shared" si="151"/>
        <v>0</v>
      </c>
      <c r="V1912" s="91">
        <f t="shared" si="151"/>
        <v>0</v>
      </c>
      <c r="W1912" s="91">
        <f t="shared" si="151"/>
        <v>0</v>
      </c>
      <c r="X1912" s="91" t="str" cm="1">
        <f t="array" ref="X1912">IFERROR(_xlfn.IFS(W1912="E",1,W1912="G/2",$I$3/2,W1912="G/5",$I$3/5,W1912="G/10",$I$3/10,W1912="i",$I$3),"")</f>
        <v/>
      </c>
      <c r="Y1912" s="189">
        <f t="shared" si="148"/>
        <v>0</v>
      </c>
      <c r="Z1912" s="101">
        <f t="shared" si="149"/>
        <v>0</v>
      </c>
      <c r="AA1912" s="163" t="str">
        <f t="shared" si="150"/>
        <v/>
      </c>
      <c r="AB1912" s="190" t="str" cm="1">
        <f t="array" ref="AB1912">_xlfn.IFS(Z1912=0,"",Z1912&gt;2.9,0,Z1912&gt;2.4,0.25,Z1912&gt;1.9,0.5,Z1912&gt;1.5,0.75,Z1912&lt;1.6,1)</f>
        <v/>
      </c>
      <c r="AD1912" s="192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92">
        <f t="shared" si="147"/>
        <v>0</v>
      </c>
      <c r="U1913" s="91">
        <f t="shared" si="151"/>
        <v>0</v>
      </c>
      <c r="V1913" s="91">
        <f t="shared" si="151"/>
        <v>0</v>
      </c>
      <c r="W1913" s="91">
        <f t="shared" si="151"/>
        <v>0</v>
      </c>
      <c r="X1913" s="91" t="str" cm="1">
        <f t="array" ref="X1913">IFERROR(_xlfn.IFS(W1913="E",1,W1913="G/2",$I$3/2,W1913="G/5",$I$3/5,W1913="G/10",$I$3/10,W1913="i",$I$3),"")</f>
        <v/>
      </c>
      <c r="Y1913" s="189">
        <f t="shared" si="148"/>
        <v>0</v>
      </c>
      <c r="Z1913" s="101">
        <f t="shared" si="149"/>
        <v>0</v>
      </c>
      <c r="AA1913" s="163" t="str">
        <f t="shared" si="150"/>
        <v/>
      </c>
      <c r="AB1913" s="190" t="str" cm="1">
        <f t="array" ref="AB1913">_xlfn.IFS(Z1913=0,"",Z1913&gt;2.9,0,Z1913&gt;2.4,0.25,Z1913&gt;1.9,0.5,Z1913&gt;1.5,0.75,Z1913&lt;1.6,1)</f>
        <v/>
      </c>
      <c r="AD1913" s="192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92">
        <f t="shared" si="147"/>
        <v>0</v>
      </c>
      <c r="U1914" s="91">
        <f t="shared" si="151"/>
        <v>0</v>
      </c>
      <c r="V1914" s="91">
        <f t="shared" si="151"/>
        <v>0</v>
      </c>
      <c r="W1914" s="91">
        <f t="shared" si="151"/>
        <v>0</v>
      </c>
      <c r="X1914" s="91" t="str" cm="1">
        <f t="array" ref="X1914">IFERROR(_xlfn.IFS(W1914="E",1,W1914="G/2",$I$3/2,W1914="G/5",$I$3/5,W1914="G/10",$I$3/10,W1914="i",$I$3),"")</f>
        <v/>
      </c>
      <c r="Y1914" s="189">
        <f t="shared" si="148"/>
        <v>0</v>
      </c>
      <c r="Z1914" s="101">
        <f t="shared" si="149"/>
        <v>0</v>
      </c>
      <c r="AA1914" s="163" t="str">
        <f t="shared" si="150"/>
        <v/>
      </c>
      <c r="AB1914" s="190" t="str" cm="1">
        <f t="array" ref="AB1914">_xlfn.IFS(Z1914=0,"",Z1914&gt;2.9,0,Z1914&gt;2.4,0.25,Z1914&gt;1.9,0.5,Z1914&gt;1.5,0.75,Z1914&lt;1.6,1)</f>
        <v/>
      </c>
      <c r="AD1914" s="192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92">
        <f t="shared" si="147"/>
        <v>0</v>
      </c>
      <c r="U1915" s="91">
        <f t="shared" si="151"/>
        <v>0</v>
      </c>
      <c r="V1915" s="91">
        <f t="shared" si="151"/>
        <v>0</v>
      </c>
      <c r="W1915" s="91">
        <f t="shared" si="151"/>
        <v>0</v>
      </c>
      <c r="X1915" s="91" t="str" cm="1">
        <f t="array" ref="X1915">IFERROR(_xlfn.IFS(W1915="E",1,W1915="G/2",$I$3/2,W1915="G/5",$I$3/5,W1915="G/10",$I$3/10,W1915="i",$I$3),"")</f>
        <v/>
      </c>
      <c r="Y1915" s="189">
        <f t="shared" si="148"/>
        <v>0</v>
      </c>
      <c r="Z1915" s="101">
        <f t="shared" si="149"/>
        <v>0</v>
      </c>
      <c r="AA1915" s="163" t="str">
        <f t="shared" si="150"/>
        <v/>
      </c>
      <c r="AB1915" s="190" t="str" cm="1">
        <f t="array" ref="AB1915">_xlfn.IFS(Z1915=0,"",Z1915&gt;2.9,0,Z1915&gt;2.4,0.25,Z1915&gt;1.9,0.5,Z1915&gt;1.5,0.75,Z1915&lt;1.6,1)</f>
        <v/>
      </c>
      <c r="AD1915" s="192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92">
        <f t="shared" si="147"/>
        <v>0</v>
      </c>
      <c r="U1916" s="91">
        <f t="shared" si="151"/>
        <v>0</v>
      </c>
      <c r="V1916" s="91">
        <f t="shared" si="151"/>
        <v>0</v>
      </c>
      <c r="W1916" s="91">
        <f t="shared" si="151"/>
        <v>0</v>
      </c>
      <c r="X1916" s="91" t="str" cm="1">
        <f t="array" ref="X1916">IFERROR(_xlfn.IFS(W1916="E",1,W1916="G/2",$I$3/2,W1916="G/5",$I$3/5,W1916="G/10",$I$3/10,W1916="i",$I$3),"")</f>
        <v/>
      </c>
      <c r="Y1916" s="189">
        <f t="shared" si="148"/>
        <v>0</v>
      </c>
      <c r="Z1916" s="101">
        <f t="shared" si="149"/>
        <v>0</v>
      </c>
      <c r="AA1916" s="163" t="str">
        <f t="shared" si="150"/>
        <v/>
      </c>
      <c r="AB1916" s="190" t="str" cm="1">
        <f t="array" ref="AB1916">_xlfn.IFS(Z1916=0,"",Z1916&gt;2.9,0,Z1916&gt;2.4,0.25,Z1916&gt;1.9,0.5,Z1916&gt;1.5,0.75,Z1916&lt;1.6,1)</f>
        <v/>
      </c>
      <c r="AD1916" s="192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92">
        <f t="shared" si="147"/>
        <v>0</v>
      </c>
      <c r="U1917" s="91">
        <f t="shared" si="151"/>
        <v>0</v>
      </c>
      <c r="V1917" s="91">
        <f t="shared" si="151"/>
        <v>0</v>
      </c>
      <c r="W1917" s="91">
        <f t="shared" si="151"/>
        <v>0</v>
      </c>
      <c r="X1917" s="91" t="str" cm="1">
        <f t="array" ref="X1917">IFERROR(_xlfn.IFS(W1917="E",1,W1917="G/2",$I$3/2,W1917="G/5",$I$3/5,W1917="G/10",$I$3/10,W1917="i",$I$3),"")</f>
        <v/>
      </c>
      <c r="Y1917" s="189">
        <f t="shared" si="148"/>
        <v>0</v>
      </c>
      <c r="Z1917" s="101">
        <f t="shared" si="149"/>
        <v>0</v>
      </c>
      <c r="AA1917" s="163" t="str">
        <f t="shared" si="150"/>
        <v/>
      </c>
      <c r="AB1917" s="190" t="str" cm="1">
        <f t="array" ref="AB1917">_xlfn.IFS(Z1917=0,"",Z1917&gt;2.9,0,Z1917&gt;2.4,0.25,Z1917&gt;1.9,0.5,Z1917&gt;1.5,0.75,Z1917&lt;1.6,1)</f>
        <v/>
      </c>
      <c r="AD1917" s="192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92">
        <f t="shared" si="147"/>
        <v>0</v>
      </c>
      <c r="U1918" s="91">
        <f t="shared" si="151"/>
        <v>0</v>
      </c>
      <c r="V1918" s="91">
        <f t="shared" si="151"/>
        <v>0</v>
      </c>
      <c r="W1918" s="91">
        <f t="shared" si="151"/>
        <v>0</v>
      </c>
      <c r="X1918" s="91" t="str" cm="1">
        <f t="array" ref="X1918">IFERROR(_xlfn.IFS(W1918="E",1,W1918="G/2",$I$3/2,W1918="G/5",$I$3/5,W1918="G/10",$I$3/10,W1918="i",$I$3),"")</f>
        <v/>
      </c>
      <c r="Y1918" s="189">
        <f t="shared" si="148"/>
        <v>0</v>
      </c>
      <c r="Z1918" s="101">
        <f t="shared" si="149"/>
        <v>0</v>
      </c>
      <c r="AA1918" s="163" t="str">
        <f t="shared" si="150"/>
        <v/>
      </c>
      <c r="AB1918" s="190" t="str" cm="1">
        <f t="array" ref="AB1918">_xlfn.IFS(Z1918=0,"",Z1918&gt;2.9,0,Z1918&gt;2.4,0.25,Z1918&gt;1.9,0.5,Z1918&gt;1.5,0.75,Z1918&lt;1.6,1)</f>
        <v/>
      </c>
      <c r="AD1918" s="192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92">
        <f t="shared" si="147"/>
        <v>0</v>
      </c>
      <c r="U1919" s="91">
        <f t="shared" si="151"/>
        <v>0</v>
      </c>
      <c r="V1919" s="91">
        <f t="shared" si="151"/>
        <v>0</v>
      </c>
      <c r="W1919" s="91">
        <f t="shared" si="151"/>
        <v>0</v>
      </c>
      <c r="X1919" s="91" t="str" cm="1">
        <f t="array" ref="X1919">IFERROR(_xlfn.IFS(W1919="E",1,W1919="G/2",$I$3/2,W1919="G/5",$I$3/5,W1919="G/10",$I$3/10,W1919="i",$I$3),"")</f>
        <v/>
      </c>
      <c r="Y1919" s="189">
        <f t="shared" si="148"/>
        <v>0</v>
      </c>
      <c r="Z1919" s="101">
        <f t="shared" si="149"/>
        <v>0</v>
      </c>
      <c r="AA1919" s="163" t="str">
        <f t="shared" si="150"/>
        <v/>
      </c>
      <c r="AB1919" s="190" t="str" cm="1">
        <f t="array" ref="AB1919">_xlfn.IFS(Z1919=0,"",Z1919&gt;2.9,0,Z1919&gt;2.4,0.25,Z1919&gt;1.9,0.5,Z1919&gt;1.5,0.75,Z1919&lt;1.6,1)</f>
        <v/>
      </c>
      <c r="AD1919" s="192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92">
        <f t="shared" si="147"/>
        <v>0</v>
      </c>
      <c r="U1920" s="91">
        <f t="shared" si="151"/>
        <v>0</v>
      </c>
      <c r="V1920" s="91">
        <f t="shared" si="151"/>
        <v>0</v>
      </c>
      <c r="W1920" s="91">
        <f t="shared" si="151"/>
        <v>0</v>
      </c>
      <c r="X1920" s="91" t="str" cm="1">
        <f t="array" ref="X1920">IFERROR(_xlfn.IFS(W1920="E",1,W1920="G/2",$I$3/2,W1920="G/5",$I$3/5,W1920="G/10",$I$3/10,W1920="i",$I$3),"")</f>
        <v/>
      </c>
      <c r="Y1920" s="189">
        <f t="shared" si="148"/>
        <v>0</v>
      </c>
      <c r="Z1920" s="101">
        <f t="shared" si="149"/>
        <v>0</v>
      </c>
      <c r="AA1920" s="163" t="str">
        <f t="shared" si="150"/>
        <v/>
      </c>
      <c r="AB1920" s="190" t="str" cm="1">
        <f t="array" ref="AB1920">_xlfn.IFS(Z1920=0,"",Z1920&gt;2.9,0,Z1920&gt;2.4,0.25,Z1920&gt;1.9,0.5,Z1920&gt;1.5,0.75,Z1920&lt;1.6,1)</f>
        <v/>
      </c>
      <c r="AD1920" s="192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92">
        <f t="shared" si="147"/>
        <v>0</v>
      </c>
      <c r="U1921" s="91">
        <f t="shared" si="151"/>
        <v>0</v>
      </c>
      <c r="V1921" s="91">
        <f t="shared" si="151"/>
        <v>0</v>
      </c>
      <c r="W1921" s="91">
        <f t="shared" si="151"/>
        <v>0</v>
      </c>
      <c r="X1921" s="91" t="str" cm="1">
        <f t="array" ref="X1921">IFERROR(_xlfn.IFS(W1921="E",1,W1921="G/2",$I$3/2,W1921="G/5",$I$3/5,W1921="G/10",$I$3/10,W1921="i",$I$3),"")</f>
        <v/>
      </c>
      <c r="Y1921" s="189">
        <f t="shared" si="148"/>
        <v>0</v>
      </c>
      <c r="Z1921" s="101">
        <f t="shared" si="149"/>
        <v>0</v>
      </c>
      <c r="AA1921" s="163" t="str">
        <f t="shared" si="150"/>
        <v/>
      </c>
      <c r="AB1921" s="190" t="str" cm="1">
        <f t="array" ref="AB1921">_xlfn.IFS(Z1921=0,"",Z1921&gt;2.9,0,Z1921&gt;2.4,0.25,Z1921&gt;1.9,0.5,Z1921&gt;1.5,0.75,Z1921&lt;1.6,1)</f>
        <v/>
      </c>
      <c r="AD1921" s="192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92">
        <f t="shared" si="147"/>
        <v>0</v>
      </c>
      <c r="U1922" s="91">
        <f t="shared" si="151"/>
        <v>0</v>
      </c>
      <c r="V1922" s="91">
        <f t="shared" si="151"/>
        <v>0</v>
      </c>
      <c r="W1922" s="91">
        <f t="shared" si="151"/>
        <v>0</v>
      </c>
      <c r="X1922" s="91" t="str" cm="1">
        <f t="array" ref="X1922">IFERROR(_xlfn.IFS(W1922="E",1,W1922="G/2",$I$3/2,W1922="G/5",$I$3/5,W1922="G/10",$I$3/10,W1922="i",$I$3),"")</f>
        <v/>
      </c>
      <c r="Y1922" s="189">
        <f t="shared" si="148"/>
        <v>0</v>
      </c>
      <c r="Z1922" s="101">
        <f t="shared" si="149"/>
        <v>0</v>
      </c>
      <c r="AA1922" s="163" t="str">
        <f t="shared" si="150"/>
        <v/>
      </c>
      <c r="AB1922" s="190" t="str" cm="1">
        <f t="array" ref="AB1922">_xlfn.IFS(Z1922=0,"",Z1922&gt;2.9,0,Z1922&gt;2.4,0.25,Z1922&gt;1.9,0.5,Z1922&gt;1.5,0.75,Z1922&lt;1.6,1)</f>
        <v/>
      </c>
      <c r="AD1922" s="192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92">
        <f t="shared" si="147"/>
        <v>0</v>
      </c>
      <c r="U1923" s="91">
        <f t="shared" si="151"/>
        <v>0</v>
      </c>
      <c r="V1923" s="91">
        <f t="shared" si="151"/>
        <v>0</v>
      </c>
      <c r="W1923" s="91">
        <f t="shared" si="151"/>
        <v>0</v>
      </c>
      <c r="X1923" s="91" t="str" cm="1">
        <f t="array" ref="X1923">IFERROR(_xlfn.IFS(W1923="E",1,W1923="G/2",$I$3/2,W1923="G/5",$I$3/5,W1923="G/10",$I$3/10,W1923="i",$I$3),"")</f>
        <v/>
      </c>
      <c r="Y1923" s="189">
        <f t="shared" si="148"/>
        <v>0</v>
      </c>
      <c r="Z1923" s="101">
        <f t="shared" si="149"/>
        <v>0</v>
      </c>
      <c r="AA1923" s="163" t="str">
        <f t="shared" si="150"/>
        <v/>
      </c>
      <c r="AB1923" s="190" t="str" cm="1">
        <f t="array" ref="AB1923">_xlfn.IFS(Z1923=0,"",Z1923&gt;2.9,0,Z1923&gt;2.4,0.25,Z1923&gt;1.9,0.5,Z1923&gt;1.5,0.75,Z1923&lt;1.6,1)</f>
        <v/>
      </c>
      <c r="AD1923" s="192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92">
        <f t="shared" si="147"/>
        <v>0</v>
      </c>
      <c r="U1924" s="91">
        <f t="shared" si="151"/>
        <v>0</v>
      </c>
      <c r="V1924" s="91">
        <f t="shared" si="151"/>
        <v>0</v>
      </c>
      <c r="W1924" s="91">
        <f t="shared" si="151"/>
        <v>0</v>
      </c>
      <c r="X1924" s="91" t="str" cm="1">
        <f t="array" ref="X1924">IFERROR(_xlfn.IFS(W1924="E",1,W1924="G/2",$I$3/2,W1924="G/5",$I$3/5,W1924="G/10",$I$3/10,W1924="i",$I$3),"")</f>
        <v/>
      </c>
      <c r="Y1924" s="189">
        <f t="shared" si="148"/>
        <v>0</v>
      </c>
      <c r="Z1924" s="101">
        <f t="shared" si="149"/>
        <v>0</v>
      </c>
      <c r="AA1924" s="163" t="str">
        <f t="shared" si="150"/>
        <v/>
      </c>
      <c r="AB1924" s="190" t="str" cm="1">
        <f t="array" ref="AB1924">_xlfn.IFS(Z1924=0,"",Z1924&gt;2.9,0,Z1924&gt;2.4,0.25,Z1924&gt;1.9,0.5,Z1924&gt;1.5,0.75,Z1924&lt;1.6,1)</f>
        <v/>
      </c>
      <c r="AD1924" s="192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92">
        <f t="shared" si="147"/>
        <v>0</v>
      </c>
      <c r="U1925" s="91">
        <f t="shared" si="151"/>
        <v>0</v>
      </c>
      <c r="V1925" s="91">
        <f t="shared" si="151"/>
        <v>0</v>
      </c>
      <c r="W1925" s="91">
        <f t="shared" si="151"/>
        <v>0</v>
      </c>
      <c r="X1925" s="91" t="str" cm="1">
        <f t="array" ref="X1925">IFERROR(_xlfn.IFS(W1925="E",1,W1925="G/2",$I$3/2,W1925="G/5",$I$3/5,W1925="G/10",$I$3/10,W1925="i",$I$3),"")</f>
        <v/>
      </c>
      <c r="Y1925" s="189">
        <f t="shared" si="148"/>
        <v>0</v>
      </c>
      <c r="Z1925" s="101">
        <f t="shared" si="149"/>
        <v>0</v>
      </c>
      <c r="AA1925" s="163" t="str">
        <f t="shared" si="150"/>
        <v/>
      </c>
      <c r="AB1925" s="190" t="str" cm="1">
        <f t="array" ref="AB1925">_xlfn.IFS(Z1925=0,"",Z1925&gt;2.9,0,Z1925&gt;2.4,0.25,Z1925&gt;1.9,0.5,Z1925&gt;1.5,0.75,Z1925&lt;1.6,1)</f>
        <v/>
      </c>
      <c r="AD1925" s="192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92">
        <f t="shared" si="147"/>
        <v>0</v>
      </c>
      <c r="U1926" s="91">
        <f t="shared" si="151"/>
        <v>0</v>
      </c>
      <c r="V1926" s="91">
        <f t="shared" si="151"/>
        <v>0</v>
      </c>
      <c r="W1926" s="91">
        <f t="shared" si="151"/>
        <v>0</v>
      </c>
      <c r="X1926" s="91" t="str" cm="1">
        <f t="array" ref="X1926">IFERROR(_xlfn.IFS(W1926="E",1,W1926="G/2",$I$3/2,W1926="G/5",$I$3/5,W1926="G/10",$I$3/10,W1926="i",$I$3),"")</f>
        <v/>
      </c>
      <c r="Y1926" s="189">
        <f t="shared" si="148"/>
        <v>0</v>
      </c>
      <c r="Z1926" s="101">
        <f t="shared" si="149"/>
        <v>0</v>
      </c>
      <c r="AA1926" s="163" t="str">
        <f t="shared" si="150"/>
        <v/>
      </c>
      <c r="AB1926" s="190" t="str" cm="1">
        <f t="array" ref="AB1926">_xlfn.IFS(Z1926=0,"",Z1926&gt;2.9,0,Z1926&gt;2.4,0.25,Z1926&gt;1.9,0.5,Z1926&gt;1.5,0.75,Z1926&lt;1.6,1)</f>
        <v/>
      </c>
      <c r="AD1926" s="192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92">
        <f t="shared" si="147"/>
        <v>0</v>
      </c>
      <c r="U1927" s="91">
        <f t="shared" si="151"/>
        <v>0</v>
      </c>
      <c r="V1927" s="91">
        <f t="shared" si="151"/>
        <v>0</v>
      </c>
      <c r="W1927" s="91">
        <f t="shared" si="151"/>
        <v>0</v>
      </c>
      <c r="X1927" s="91" t="str" cm="1">
        <f t="array" ref="X1927">IFERROR(_xlfn.IFS(W1927="E",1,W1927="G/2",$I$3/2,W1927="G/5",$I$3/5,W1927="G/10",$I$3/10,W1927="i",$I$3),"")</f>
        <v/>
      </c>
      <c r="Y1927" s="189">
        <f t="shared" si="148"/>
        <v>0</v>
      </c>
      <c r="Z1927" s="101">
        <f t="shared" si="149"/>
        <v>0</v>
      </c>
      <c r="AA1927" s="163" t="str">
        <f t="shared" si="150"/>
        <v/>
      </c>
      <c r="AB1927" s="190" t="str" cm="1">
        <f t="array" ref="AB1927">_xlfn.IFS(Z1927=0,"",Z1927&gt;2.9,0,Z1927&gt;2.4,0.25,Z1927&gt;1.9,0.5,Z1927&gt;1.5,0.75,Z1927&lt;1.6,1)</f>
        <v/>
      </c>
      <c r="AD1927" s="192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92">
        <f t="shared" si="147"/>
        <v>0</v>
      </c>
      <c r="U1928" s="91">
        <f t="shared" si="151"/>
        <v>0</v>
      </c>
      <c r="V1928" s="91">
        <f t="shared" si="151"/>
        <v>0</v>
      </c>
      <c r="W1928" s="91">
        <f t="shared" si="151"/>
        <v>0</v>
      </c>
      <c r="X1928" s="91" t="str" cm="1">
        <f t="array" ref="X1928">IFERROR(_xlfn.IFS(W1928="E",1,W1928="G/2",$I$3/2,W1928="G/5",$I$3/5,W1928="G/10",$I$3/10,W1928="i",$I$3),"")</f>
        <v/>
      </c>
      <c r="Y1928" s="189">
        <f t="shared" si="148"/>
        <v>0</v>
      </c>
      <c r="Z1928" s="101">
        <f t="shared" si="149"/>
        <v>0</v>
      </c>
      <c r="AA1928" s="163" t="str">
        <f t="shared" si="150"/>
        <v/>
      </c>
      <c r="AB1928" s="190" t="str" cm="1">
        <f t="array" ref="AB1928">_xlfn.IFS(Z1928=0,"",Z1928&gt;2.9,0,Z1928&gt;2.4,0.25,Z1928&gt;1.9,0.5,Z1928&gt;1.5,0.75,Z1928&lt;1.6,1)</f>
        <v/>
      </c>
      <c r="AD1928" s="192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92">
        <f t="shared" si="147"/>
        <v>0</v>
      </c>
      <c r="U1929" s="91">
        <f t="shared" si="151"/>
        <v>0</v>
      </c>
      <c r="V1929" s="91">
        <f t="shared" si="151"/>
        <v>0</v>
      </c>
      <c r="W1929" s="91">
        <f t="shared" si="151"/>
        <v>0</v>
      </c>
      <c r="X1929" s="91" t="str" cm="1">
        <f t="array" ref="X1929">IFERROR(_xlfn.IFS(W1929="E",1,W1929="G/2",$I$3/2,W1929="G/5",$I$3/5,W1929="G/10",$I$3/10,W1929="i",$I$3),"")</f>
        <v/>
      </c>
      <c r="Y1929" s="189">
        <f t="shared" si="148"/>
        <v>0</v>
      </c>
      <c r="Z1929" s="101">
        <f t="shared" si="149"/>
        <v>0</v>
      </c>
      <c r="AA1929" s="163" t="str">
        <f t="shared" si="150"/>
        <v/>
      </c>
      <c r="AB1929" s="190" t="str" cm="1">
        <f t="array" ref="AB1929">_xlfn.IFS(Z1929=0,"",Z1929&gt;2.9,0,Z1929&gt;2.4,0.25,Z1929&gt;1.9,0.5,Z1929&gt;1.5,0.75,Z1929&lt;1.6,1)</f>
        <v/>
      </c>
      <c r="AD1929" s="192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92">
        <f t="shared" si="147"/>
        <v>0</v>
      </c>
      <c r="U1930" s="91">
        <f t="shared" si="151"/>
        <v>0</v>
      </c>
      <c r="V1930" s="91">
        <f t="shared" si="151"/>
        <v>0</v>
      </c>
      <c r="W1930" s="91">
        <f t="shared" si="151"/>
        <v>0</v>
      </c>
      <c r="X1930" s="91" t="str" cm="1">
        <f t="array" ref="X1930">IFERROR(_xlfn.IFS(W1930="E",1,W1930="G/2",$I$3/2,W1930="G/5",$I$3/5,W1930="G/10",$I$3/10,W1930="i",$I$3),"")</f>
        <v/>
      </c>
      <c r="Y1930" s="189">
        <f t="shared" si="148"/>
        <v>0</v>
      </c>
      <c r="Z1930" s="101">
        <f t="shared" si="149"/>
        <v>0</v>
      </c>
      <c r="AA1930" s="163" t="str">
        <f t="shared" si="150"/>
        <v/>
      </c>
      <c r="AB1930" s="190" t="str" cm="1">
        <f t="array" ref="AB1930">_xlfn.IFS(Z1930=0,"",Z1930&gt;2.9,0,Z1930&gt;2.4,0.25,Z1930&gt;1.9,0.5,Z1930&gt;1.5,0.75,Z1930&lt;1.6,1)</f>
        <v/>
      </c>
      <c r="AD1930" s="192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92">
        <f t="shared" si="147"/>
        <v>0</v>
      </c>
      <c r="U1931" s="91">
        <f t="shared" si="151"/>
        <v>0</v>
      </c>
      <c r="V1931" s="91">
        <f t="shared" si="151"/>
        <v>0</v>
      </c>
      <c r="W1931" s="91">
        <f t="shared" si="151"/>
        <v>0</v>
      </c>
      <c r="X1931" s="91" t="str" cm="1">
        <f t="array" ref="X1931">IFERROR(_xlfn.IFS(W1931="E",1,W1931="G/2",$I$3/2,W1931="G/5",$I$3/5,W1931="G/10",$I$3/10,W1931="i",$I$3),"")</f>
        <v/>
      </c>
      <c r="Y1931" s="189">
        <f t="shared" si="148"/>
        <v>0</v>
      </c>
      <c r="Z1931" s="101">
        <f t="shared" si="149"/>
        <v>0</v>
      </c>
      <c r="AA1931" s="163" t="str">
        <f t="shared" si="150"/>
        <v/>
      </c>
      <c r="AB1931" s="190" t="str" cm="1">
        <f t="array" ref="AB1931">_xlfn.IFS(Z1931=0,"",Z1931&gt;2.9,0,Z1931&gt;2.4,0.25,Z1931&gt;1.9,0.5,Z1931&gt;1.5,0.75,Z1931&lt;1.6,1)</f>
        <v/>
      </c>
      <c r="AD1931" s="192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92">
        <f t="shared" ref="S1932:S1995" si="152">IFERROR(A1932,"")</f>
        <v>0</v>
      </c>
      <c r="U1932" s="91">
        <f t="shared" si="151"/>
        <v>0</v>
      </c>
      <c r="V1932" s="91">
        <f t="shared" si="151"/>
        <v>0</v>
      </c>
      <c r="W1932" s="91">
        <f t="shared" si="151"/>
        <v>0</v>
      </c>
      <c r="X1932" s="91" t="str" cm="1">
        <f t="array" ref="X1932">IFERROR(_xlfn.IFS(W1932="E",1,W1932="G/2",$I$3/2,W1932="G/5",$I$3/5,W1932="G/10",$I$3/10,W1932="i",$I$3),"")</f>
        <v/>
      </c>
      <c r="Y1932" s="189">
        <f t="shared" ref="Y1932:Y1995" si="153">IFERROR(H1932,"")</f>
        <v>0</v>
      </c>
      <c r="Z1932" s="101">
        <f t="shared" ref="Z1932:Z1995" si="154">IFERROR(Y1932/X1932,0)</f>
        <v>0</v>
      </c>
      <c r="AA1932" s="163" t="str">
        <f t="shared" si="150"/>
        <v/>
      </c>
      <c r="AB1932" s="190" t="str" cm="1">
        <f t="array" ref="AB1932">_xlfn.IFS(Z1932=0,"",Z1932&gt;2.9,0,Z1932&gt;2.4,0.25,Z1932&gt;1.9,0.5,Z1932&gt;1.5,0.75,Z1932&lt;1.6,1)</f>
        <v/>
      </c>
      <c r="AD1932" s="192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92">
        <f t="shared" si="152"/>
        <v>0</v>
      </c>
      <c r="U1933" s="91">
        <f t="shared" si="151"/>
        <v>0</v>
      </c>
      <c r="V1933" s="91">
        <f t="shared" si="151"/>
        <v>0</v>
      </c>
      <c r="W1933" s="91">
        <f t="shared" si="151"/>
        <v>0</v>
      </c>
      <c r="X1933" s="91" t="str" cm="1">
        <f t="array" ref="X1933">IFERROR(_xlfn.IFS(W1933="E",1,W1933="G/2",$I$3/2,W1933="G/5",$I$3/5,W1933="G/10",$I$3/10,W1933="i",$I$3),"")</f>
        <v/>
      </c>
      <c r="Y1933" s="189">
        <f t="shared" si="153"/>
        <v>0</v>
      </c>
      <c r="Z1933" s="101">
        <f t="shared" si="154"/>
        <v>0</v>
      </c>
      <c r="AA1933" s="163" t="str">
        <f t="shared" si="150"/>
        <v/>
      </c>
      <c r="AB1933" s="190" t="str" cm="1">
        <f t="array" ref="AB1933">_xlfn.IFS(Z1933=0,"",Z1933&gt;2.9,0,Z1933&gt;2.4,0.25,Z1933&gt;1.9,0.5,Z1933&gt;1.5,0.75,Z1933&lt;1.6,1)</f>
        <v/>
      </c>
      <c r="AD1933" s="192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92">
        <f t="shared" si="152"/>
        <v>0</v>
      </c>
      <c r="U1934" s="91">
        <f t="shared" si="151"/>
        <v>0</v>
      </c>
      <c r="V1934" s="91">
        <f t="shared" si="151"/>
        <v>0</v>
      </c>
      <c r="W1934" s="91">
        <f t="shared" si="151"/>
        <v>0</v>
      </c>
      <c r="X1934" s="91" t="str" cm="1">
        <f t="array" ref="X1934">IFERROR(_xlfn.IFS(W1934="E",1,W1934="G/2",$I$3/2,W1934="G/5",$I$3/5,W1934="G/10",$I$3/10,W1934="i",$I$3),"")</f>
        <v/>
      </c>
      <c r="Y1934" s="189">
        <f t="shared" si="153"/>
        <v>0</v>
      </c>
      <c r="Z1934" s="101">
        <f t="shared" si="154"/>
        <v>0</v>
      </c>
      <c r="AA1934" s="163" t="str">
        <f t="shared" si="150"/>
        <v/>
      </c>
      <c r="AB1934" s="190" t="str" cm="1">
        <f t="array" ref="AB1934">_xlfn.IFS(Z1934=0,"",Z1934&gt;2.9,0,Z1934&gt;2.4,0.25,Z1934&gt;1.9,0.5,Z1934&gt;1.5,0.75,Z1934&lt;1.6,1)</f>
        <v/>
      </c>
      <c r="AD1934" s="192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92">
        <f t="shared" si="152"/>
        <v>0</v>
      </c>
      <c r="U1935" s="91">
        <f t="shared" si="151"/>
        <v>0</v>
      </c>
      <c r="V1935" s="91">
        <f t="shared" si="151"/>
        <v>0</v>
      </c>
      <c r="W1935" s="91">
        <f t="shared" si="151"/>
        <v>0</v>
      </c>
      <c r="X1935" s="91" t="str" cm="1">
        <f t="array" ref="X1935">IFERROR(_xlfn.IFS(W1935="E",1,W1935="G/2",$I$3/2,W1935="G/5",$I$3/5,W1935="G/10",$I$3/10,W1935="i",$I$3),"")</f>
        <v/>
      </c>
      <c r="Y1935" s="189">
        <f t="shared" si="153"/>
        <v>0</v>
      </c>
      <c r="Z1935" s="101">
        <f t="shared" si="154"/>
        <v>0</v>
      </c>
      <c r="AA1935" s="163" t="str">
        <f t="shared" si="150"/>
        <v/>
      </c>
      <c r="AB1935" s="190" t="str" cm="1">
        <f t="array" ref="AB1935">_xlfn.IFS(Z1935=0,"",Z1935&gt;2.9,0,Z1935&gt;2.4,0.25,Z1935&gt;1.9,0.5,Z1935&gt;1.5,0.75,Z1935&lt;1.6,1)</f>
        <v/>
      </c>
      <c r="AD1935" s="192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92">
        <f t="shared" si="152"/>
        <v>0</v>
      </c>
      <c r="U1936" s="91">
        <f t="shared" si="151"/>
        <v>0</v>
      </c>
      <c r="V1936" s="91">
        <f t="shared" si="151"/>
        <v>0</v>
      </c>
      <c r="W1936" s="91">
        <f t="shared" si="151"/>
        <v>0</v>
      </c>
      <c r="X1936" s="91" t="str" cm="1">
        <f t="array" ref="X1936">IFERROR(_xlfn.IFS(W1936="E",1,W1936="G/2",$I$3/2,W1936="G/5",$I$3/5,W1936="G/10",$I$3/10,W1936="i",$I$3),"")</f>
        <v/>
      </c>
      <c r="Y1936" s="189">
        <f t="shared" si="153"/>
        <v>0</v>
      </c>
      <c r="Z1936" s="101">
        <f t="shared" si="154"/>
        <v>0</v>
      </c>
      <c r="AA1936" s="163" t="str">
        <f t="shared" si="150"/>
        <v/>
      </c>
      <c r="AB1936" s="190" t="str" cm="1">
        <f t="array" ref="AB1936">_xlfn.IFS(Z1936=0,"",Z1936&gt;2.9,0,Z1936&gt;2.4,0.25,Z1936&gt;1.9,0.5,Z1936&gt;1.5,0.75,Z1936&lt;1.6,1)</f>
        <v/>
      </c>
      <c r="AD1936" s="192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92">
        <f t="shared" si="152"/>
        <v>0</v>
      </c>
      <c r="U1937" s="91">
        <f t="shared" si="151"/>
        <v>0</v>
      </c>
      <c r="V1937" s="91">
        <f t="shared" si="151"/>
        <v>0</v>
      </c>
      <c r="W1937" s="91">
        <f t="shared" si="151"/>
        <v>0</v>
      </c>
      <c r="X1937" s="91" t="str" cm="1">
        <f t="array" ref="X1937">IFERROR(_xlfn.IFS(W1937="E",1,W1937="G/2",$I$3/2,W1937="G/5",$I$3/5,W1937="G/10",$I$3/10,W1937="i",$I$3),"")</f>
        <v/>
      </c>
      <c r="Y1937" s="189">
        <f t="shared" si="153"/>
        <v>0</v>
      </c>
      <c r="Z1937" s="101">
        <f t="shared" si="154"/>
        <v>0</v>
      </c>
      <c r="AA1937" s="163" t="str">
        <f t="shared" si="150"/>
        <v/>
      </c>
      <c r="AB1937" s="190" t="str" cm="1">
        <f t="array" ref="AB1937">_xlfn.IFS(Z1937=0,"",Z1937&gt;2.9,0,Z1937&gt;2.4,0.25,Z1937&gt;1.9,0.5,Z1937&gt;1.5,0.75,Z1937&lt;1.6,1)</f>
        <v/>
      </c>
      <c r="AD1937" s="192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92">
        <f t="shared" si="152"/>
        <v>0</v>
      </c>
      <c r="U1938" s="91">
        <f t="shared" si="151"/>
        <v>0</v>
      </c>
      <c r="V1938" s="91">
        <f t="shared" si="151"/>
        <v>0</v>
      </c>
      <c r="W1938" s="91">
        <f t="shared" si="151"/>
        <v>0</v>
      </c>
      <c r="X1938" s="91" t="str" cm="1">
        <f t="array" ref="X1938">IFERROR(_xlfn.IFS(W1938="E",1,W1938="G/2",$I$3/2,W1938="G/5",$I$3/5,W1938="G/10",$I$3/10,W1938="i",$I$3),"")</f>
        <v/>
      </c>
      <c r="Y1938" s="189">
        <f t="shared" si="153"/>
        <v>0</v>
      </c>
      <c r="Z1938" s="101">
        <f t="shared" si="154"/>
        <v>0</v>
      </c>
      <c r="AA1938" s="163" t="str">
        <f t="shared" si="150"/>
        <v/>
      </c>
      <c r="AB1938" s="190" t="str" cm="1">
        <f t="array" ref="AB1938">_xlfn.IFS(Z1938=0,"",Z1938&gt;2.9,0,Z1938&gt;2.4,0.25,Z1938&gt;1.9,0.5,Z1938&gt;1.5,0.75,Z1938&lt;1.6,1)</f>
        <v/>
      </c>
      <c r="AD1938" s="192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92">
        <f t="shared" si="152"/>
        <v>0</v>
      </c>
      <c r="U1939" s="91">
        <f t="shared" si="151"/>
        <v>0</v>
      </c>
      <c r="V1939" s="91">
        <f t="shared" si="151"/>
        <v>0</v>
      </c>
      <c r="W1939" s="91">
        <f t="shared" si="151"/>
        <v>0</v>
      </c>
      <c r="X1939" s="91" t="str" cm="1">
        <f t="array" ref="X1939">IFERROR(_xlfn.IFS(W1939="E",1,W1939="G/2",$I$3/2,W1939="G/5",$I$3/5,W1939="G/10",$I$3/10,W1939="i",$I$3),"")</f>
        <v/>
      </c>
      <c r="Y1939" s="189">
        <f t="shared" si="153"/>
        <v>0</v>
      </c>
      <c r="Z1939" s="101">
        <f t="shared" si="154"/>
        <v>0</v>
      </c>
      <c r="AA1939" s="163" t="str">
        <f t="shared" si="150"/>
        <v/>
      </c>
      <c r="AB1939" s="190" t="str" cm="1">
        <f t="array" ref="AB1939">_xlfn.IFS(Z1939=0,"",Z1939&gt;2.9,0,Z1939&gt;2.4,0.25,Z1939&gt;1.9,0.5,Z1939&gt;1.5,0.75,Z1939&lt;1.6,1)</f>
        <v/>
      </c>
      <c r="AD1939" s="192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92">
        <f t="shared" si="152"/>
        <v>0</v>
      </c>
      <c r="U1940" s="91">
        <f t="shared" si="151"/>
        <v>0</v>
      </c>
      <c r="V1940" s="91">
        <f t="shared" si="151"/>
        <v>0</v>
      </c>
      <c r="W1940" s="91">
        <f t="shared" si="151"/>
        <v>0</v>
      </c>
      <c r="X1940" s="91" t="str" cm="1">
        <f t="array" ref="X1940">IFERROR(_xlfn.IFS(W1940="E",1,W1940="G/2",$I$3/2,W1940="G/5",$I$3/5,W1940="G/10",$I$3/10,W1940="i",$I$3),"")</f>
        <v/>
      </c>
      <c r="Y1940" s="189">
        <f t="shared" si="153"/>
        <v>0</v>
      </c>
      <c r="Z1940" s="101">
        <f t="shared" si="154"/>
        <v>0</v>
      </c>
      <c r="AA1940" s="163" t="str">
        <f t="shared" si="150"/>
        <v/>
      </c>
      <c r="AB1940" s="190" t="str" cm="1">
        <f t="array" ref="AB1940">_xlfn.IFS(Z1940=0,"",Z1940&gt;2.9,0,Z1940&gt;2.4,0.25,Z1940&gt;1.9,0.5,Z1940&gt;1.5,0.75,Z1940&lt;1.6,1)</f>
        <v/>
      </c>
      <c r="AD1940" s="192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92">
        <f t="shared" si="152"/>
        <v>0</v>
      </c>
      <c r="U1941" s="91">
        <f t="shared" si="151"/>
        <v>0</v>
      </c>
      <c r="V1941" s="91">
        <f t="shared" si="151"/>
        <v>0</v>
      </c>
      <c r="W1941" s="91">
        <f t="shared" si="151"/>
        <v>0</v>
      </c>
      <c r="X1941" s="91" t="str" cm="1">
        <f t="array" ref="X1941">IFERROR(_xlfn.IFS(W1941="E",1,W1941="G/2",$I$3/2,W1941="G/5",$I$3/5,W1941="G/10",$I$3/10,W1941="i",$I$3),"")</f>
        <v/>
      </c>
      <c r="Y1941" s="189">
        <f t="shared" si="153"/>
        <v>0</v>
      </c>
      <c r="Z1941" s="101">
        <f t="shared" si="154"/>
        <v>0</v>
      </c>
      <c r="AA1941" s="163" t="str">
        <f t="shared" ref="AA1941:AA2004" si="155">IFERROR(X1941*1.5,"")</f>
        <v/>
      </c>
      <c r="AB1941" s="190" t="str" cm="1">
        <f t="array" ref="AB1941">_xlfn.IFS(Z1941=0,"",Z1941&gt;2.9,0,Z1941&gt;2.4,0.25,Z1941&gt;1.9,0.5,Z1941&gt;1.5,0.75,Z1941&lt;1.6,1)</f>
        <v/>
      </c>
      <c r="AD1941" s="192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92">
        <f t="shared" si="152"/>
        <v>0</v>
      </c>
      <c r="U1942" s="91">
        <f t="shared" si="151"/>
        <v>0</v>
      </c>
      <c r="V1942" s="91">
        <f t="shared" si="151"/>
        <v>0</v>
      </c>
      <c r="W1942" s="91">
        <f t="shared" si="151"/>
        <v>0</v>
      </c>
      <c r="X1942" s="91" t="str" cm="1">
        <f t="array" ref="X1942">IFERROR(_xlfn.IFS(W1942="E",1,W1942="G/2",$I$3/2,W1942="G/5",$I$3/5,W1942="G/10",$I$3/10,W1942="i",$I$3),"")</f>
        <v/>
      </c>
      <c r="Y1942" s="189">
        <f t="shared" si="153"/>
        <v>0</v>
      </c>
      <c r="Z1942" s="101">
        <f t="shared" si="154"/>
        <v>0</v>
      </c>
      <c r="AA1942" s="163" t="str">
        <f t="shared" si="155"/>
        <v/>
      </c>
      <c r="AB1942" s="190" t="str" cm="1">
        <f t="array" ref="AB1942">_xlfn.IFS(Z1942=0,"",Z1942&gt;2.9,0,Z1942&gt;2.4,0.25,Z1942&gt;1.9,0.5,Z1942&gt;1.5,0.75,Z1942&lt;1.6,1)</f>
        <v/>
      </c>
      <c r="AD1942" s="192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92">
        <f t="shared" si="152"/>
        <v>0</v>
      </c>
      <c r="U1943" s="91">
        <f t="shared" si="151"/>
        <v>0</v>
      </c>
      <c r="V1943" s="91">
        <f t="shared" si="151"/>
        <v>0</v>
      </c>
      <c r="W1943" s="91">
        <f t="shared" si="151"/>
        <v>0</v>
      </c>
      <c r="X1943" s="91" t="str" cm="1">
        <f t="array" ref="X1943">IFERROR(_xlfn.IFS(W1943="E",1,W1943="G/2",$I$3/2,W1943="G/5",$I$3/5,W1943="G/10",$I$3/10,W1943="i",$I$3),"")</f>
        <v/>
      </c>
      <c r="Y1943" s="189">
        <f t="shared" si="153"/>
        <v>0</v>
      </c>
      <c r="Z1943" s="101">
        <f t="shared" si="154"/>
        <v>0</v>
      </c>
      <c r="AA1943" s="163" t="str">
        <f t="shared" si="155"/>
        <v/>
      </c>
      <c r="AB1943" s="190" t="str" cm="1">
        <f t="array" ref="AB1943">_xlfn.IFS(Z1943=0,"",Z1943&gt;2.9,0,Z1943&gt;2.4,0.25,Z1943&gt;1.9,0.5,Z1943&gt;1.5,0.75,Z1943&lt;1.6,1)</f>
        <v/>
      </c>
      <c r="AD1943" s="192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92">
        <f t="shared" si="152"/>
        <v>0</v>
      </c>
      <c r="U1944" s="91">
        <f t="shared" si="151"/>
        <v>0</v>
      </c>
      <c r="V1944" s="91">
        <f t="shared" si="151"/>
        <v>0</v>
      </c>
      <c r="W1944" s="91">
        <f t="shared" si="151"/>
        <v>0</v>
      </c>
      <c r="X1944" s="91" t="str" cm="1">
        <f t="array" ref="X1944">IFERROR(_xlfn.IFS(W1944="E",1,W1944="G/2",$I$3/2,W1944="G/5",$I$3/5,W1944="G/10",$I$3/10,W1944="i",$I$3),"")</f>
        <v/>
      </c>
      <c r="Y1944" s="189">
        <f t="shared" si="153"/>
        <v>0</v>
      </c>
      <c r="Z1944" s="101">
        <f t="shared" si="154"/>
        <v>0</v>
      </c>
      <c r="AA1944" s="163" t="str">
        <f t="shared" si="155"/>
        <v/>
      </c>
      <c r="AB1944" s="190" t="str" cm="1">
        <f t="array" ref="AB1944">_xlfn.IFS(Z1944=0,"",Z1944&gt;2.9,0,Z1944&gt;2.4,0.25,Z1944&gt;1.9,0.5,Z1944&gt;1.5,0.75,Z1944&lt;1.6,1)</f>
        <v/>
      </c>
      <c r="AD1944" s="192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92">
        <f t="shared" si="152"/>
        <v>0</v>
      </c>
      <c r="U1945" s="91">
        <f t="shared" si="151"/>
        <v>0</v>
      </c>
      <c r="V1945" s="91">
        <f t="shared" si="151"/>
        <v>0</v>
      </c>
      <c r="W1945" s="91">
        <f t="shared" si="151"/>
        <v>0</v>
      </c>
      <c r="X1945" s="91" t="str" cm="1">
        <f t="array" ref="X1945">IFERROR(_xlfn.IFS(W1945="E",1,W1945="G/2",$I$3/2,W1945="G/5",$I$3/5,W1945="G/10",$I$3/10,W1945="i",$I$3),"")</f>
        <v/>
      </c>
      <c r="Y1945" s="189">
        <f t="shared" si="153"/>
        <v>0</v>
      </c>
      <c r="Z1945" s="101">
        <f t="shared" si="154"/>
        <v>0</v>
      </c>
      <c r="AA1945" s="163" t="str">
        <f t="shared" si="155"/>
        <v/>
      </c>
      <c r="AB1945" s="190" t="str" cm="1">
        <f t="array" ref="AB1945">_xlfn.IFS(Z1945=0,"",Z1945&gt;2.9,0,Z1945&gt;2.4,0.25,Z1945&gt;1.9,0.5,Z1945&gt;1.5,0.75,Z1945&lt;1.6,1)</f>
        <v/>
      </c>
      <c r="AD1945" s="192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92">
        <f t="shared" si="152"/>
        <v>0</v>
      </c>
      <c r="U1946" s="91">
        <f t="shared" si="151"/>
        <v>0</v>
      </c>
      <c r="V1946" s="91">
        <f t="shared" si="151"/>
        <v>0</v>
      </c>
      <c r="W1946" s="91">
        <f t="shared" si="151"/>
        <v>0</v>
      </c>
      <c r="X1946" s="91" t="str" cm="1">
        <f t="array" ref="X1946">IFERROR(_xlfn.IFS(W1946="E",1,W1946="G/2",$I$3/2,W1946="G/5",$I$3/5,W1946="G/10",$I$3/10,W1946="i",$I$3),"")</f>
        <v/>
      </c>
      <c r="Y1946" s="189">
        <f t="shared" si="153"/>
        <v>0</v>
      </c>
      <c r="Z1946" s="101">
        <f t="shared" si="154"/>
        <v>0</v>
      </c>
      <c r="AA1946" s="163" t="str">
        <f t="shared" si="155"/>
        <v/>
      </c>
      <c r="AB1946" s="190" t="str" cm="1">
        <f t="array" ref="AB1946">_xlfn.IFS(Z1946=0,"",Z1946&gt;2.9,0,Z1946&gt;2.4,0.25,Z1946&gt;1.9,0.5,Z1946&gt;1.5,0.75,Z1946&lt;1.6,1)</f>
        <v/>
      </c>
      <c r="AD1946" s="192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92">
        <f t="shared" si="152"/>
        <v>0</v>
      </c>
      <c r="U1947" s="91">
        <f t="shared" si="151"/>
        <v>0</v>
      </c>
      <c r="V1947" s="91">
        <f t="shared" si="151"/>
        <v>0</v>
      </c>
      <c r="W1947" s="91">
        <f t="shared" si="151"/>
        <v>0</v>
      </c>
      <c r="X1947" s="91" t="str" cm="1">
        <f t="array" ref="X1947">IFERROR(_xlfn.IFS(W1947="E",1,W1947="G/2",$I$3/2,W1947="G/5",$I$3/5,W1947="G/10",$I$3/10,W1947="i",$I$3),"")</f>
        <v/>
      </c>
      <c r="Y1947" s="189">
        <f t="shared" si="153"/>
        <v>0</v>
      </c>
      <c r="Z1947" s="101">
        <f t="shared" si="154"/>
        <v>0</v>
      </c>
      <c r="AA1947" s="163" t="str">
        <f t="shared" si="155"/>
        <v/>
      </c>
      <c r="AB1947" s="190" t="str" cm="1">
        <f t="array" ref="AB1947">_xlfn.IFS(Z1947=0,"",Z1947&gt;2.9,0,Z1947&gt;2.4,0.25,Z1947&gt;1.9,0.5,Z1947&gt;1.5,0.75,Z1947&lt;1.6,1)</f>
        <v/>
      </c>
      <c r="AD1947" s="192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92">
        <f t="shared" si="152"/>
        <v>0</v>
      </c>
      <c r="U1948" s="91">
        <f t="shared" si="151"/>
        <v>0</v>
      </c>
      <c r="V1948" s="91">
        <f t="shared" si="151"/>
        <v>0</v>
      </c>
      <c r="W1948" s="91">
        <f t="shared" si="151"/>
        <v>0</v>
      </c>
      <c r="X1948" s="91" t="str" cm="1">
        <f t="array" ref="X1948">IFERROR(_xlfn.IFS(W1948="E",1,W1948="G/2",$I$3/2,W1948="G/5",$I$3/5,W1948="G/10",$I$3/10,W1948="i",$I$3),"")</f>
        <v/>
      </c>
      <c r="Y1948" s="189">
        <f t="shared" si="153"/>
        <v>0</v>
      </c>
      <c r="Z1948" s="101">
        <f t="shared" si="154"/>
        <v>0</v>
      </c>
      <c r="AA1948" s="163" t="str">
        <f t="shared" si="155"/>
        <v/>
      </c>
      <c r="AB1948" s="190" t="str" cm="1">
        <f t="array" ref="AB1948">_xlfn.IFS(Z1948=0,"",Z1948&gt;2.9,0,Z1948&gt;2.4,0.25,Z1948&gt;1.9,0.5,Z1948&gt;1.5,0.75,Z1948&lt;1.6,1)</f>
        <v/>
      </c>
      <c r="AD1948" s="192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92">
        <f t="shared" si="152"/>
        <v>0</v>
      </c>
      <c r="U1949" s="91">
        <f t="shared" si="151"/>
        <v>0</v>
      </c>
      <c r="V1949" s="91">
        <f t="shared" si="151"/>
        <v>0</v>
      </c>
      <c r="W1949" s="91">
        <f t="shared" si="151"/>
        <v>0</v>
      </c>
      <c r="X1949" s="91" t="str" cm="1">
        <f t="array" ref="X1949">IFERROR(_xlfn.IFS(W1949="E",1,W1949="G/2",$I$3/2,W1949="G/5",$I$3/5,W1949="G/10",$I$3/10,W1949="i",$I$3),"")</f>
        <v/>
      </c>
      <c r="Y1949" s="189">
        <f t="shared" si="153"/>
        <v>0</v>
      </c>
      <c r="Z1949" s="101">
        <f t="shared" si="154"/>
        <v>0</v>
      </c>
      <c r="AA1949" s="163" t="str">
        <f t="shared" si="155"/>
        <v/>
      </c>
      <c r="AB1949" s="190" t="str" cm="1">
        <f t="array" ref="AB1949">_xlfn.IFS(Z1949=0,"",Z1949&gt;2.9,0,Z1949&gt;2.4,0.25,Z1949&gt;1.9,0.5,Z1949&gt;1.5,0.75,Z1949&lt;1.6,1)</f>
        <v/>
      </c>
      <c r="AD1949" s="192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92">
        <f t="shared" si="152"/>
        <v>0</v>
      </c>
      <c r="U1950" s="91">
        <f t="shared" si="151"/>
        <v>0</v>
      </c>
      <c r="V1950" s="91">
        <f t="shared" si="151"/>
        <v>0</v>
      </c>
      <c r="W1950" s="91">
        <f t="shared" si="151"/>
        <v>0</v>
      </c>
      <c r="X1950" s="91" t="str" cm="1">
        <f t="array" ref="X1950">IFERROR(_xlfn.IFS(W1950="E",1,W1950="G/2",$I$3/2,W1950="G/5",$I$3/5,W1950="G/10",$I$3/10,W1950="i",$I$3),"")</f>
        <v/>
      </c>
      <c r="Y1950" s="189">
        <f t="shared" si="153"/>
        <v>0</v>
      </c>
      <c r="Z1950" s="101">
        <f t="shared" si="154"/>
        <v>0</v>
      </c>
      <c r="AA1950" s="163" t="str">
        <f t="shared" si="155"/>
        <v/>
      </c>
      <c r="AB1950" s="190" t="str" cm="1">
        <f t="array" ref="AB1950">_xlfn.IFS(Z1950=0,"",Z1950&gt;2.9,0,Z1950&gt;2.4,0.25,Z1950&gt;1.9,0.5,Z1950&gt;1.5,0.75,Z1950&lt;1.6,1)</f>
        <v/>
      </c>
      <c r="AD1950" s="192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92">
        <f t="shared" si="152"/>
        <v>0</v>
      </c>
      <c r="U1951" s="91">
        <f t="shared" si="151"/>
        <v>0</v>
      </c>
      <c r="V1951" s="91">
        <f t="shared" si="151"/>
        <v>0</v>
      </c>
      <c r="W1951" s="91">
        <f t="shared" si="151"/>
        <v>0</v>
      </c>
      <c r="X1951" s="91" t="str" cm="1">
        <f t="array" ref="X1951">IFERROR(_xlfn.IFS(W1951="E",1,W1951="G/2",$I$3/2,W1951="G/5",$I$3/5,W1951="G/10",$I$3/10,W1951="i",$I$3),"")</f>
        <v/>
      </c>
      <c r="Y1951" s="189">
        <f t="shared" si="153"/>
        <v>0</v>
      </c>
      <c r="Z1951" s="101">
        <f t="shared" si="154"/>
        <v>0</v>
      </c>
      <c r="AA1951" s="163" t="str">
        <f t="shared" si="155"/>
        <v/>
      </c>
      <c r="AB1951" s="190" t="str" cm="1">
        <f t="array" ref="AB1951">_xlfn.IFS(Z1951=0,"",Z1951&gt;2.9,0,Z1951&gt;2.4,0.25,Z1951&gt;1.9,0.5,Z1951&gt;1.5,0.75,Z1951&lt;1.6,1)</f>
        <v/>
      </c>
      <c r="AD1951" s="192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92">
        <f t="shared" si="152"/>
        <v>0</v>
      </c>
      <c r="U1952" s="91">
        <f t="shared" si="151"/>
        <v>0</v>
      </c>
      <c r="V1952" s="91">
        <f t="shared" si="151"/>
        <v>0</v>
      </c>
      <c r="W1952" s="91">
        <f t="shared" si="151"/>
        <v>0</v>
      </c>
      <c r="X1952" s="91" t="str" cm="1">
        <f t="array" ref="X1952">IFERROR(_xlfn.IFS(W1952="E",1,W1952="G/2",$I$3/2,W1952="G/5",$I$3/5,W1952="G/10",$I$3/10,W1952="i",$I$3),"")</f>
        <v/>
      </c>
      <c r="Y1952" s="189">
        <f t="shared" si="153"/>
        <v>0</v>
      </c>
      <c r="Z1952" s="101">
        <f t="shared" si="154"/>
        <v>0</v>
      </c>
      <c r="AA1952" s="163" t="str">
        <f t="shared" si="155"/>
        <v/>
      </c>
      <c r="AB1952" s="190" t="str" cm="1">
        <f t="array" ref="AB1952">_xlfn.IFS(Z1952=0,"",Z1952&gt;2.9,0,Z1952&gt;2.4,0.25,Z1952&gt;1.9,0.5,Z1952&gt;1.5,0.75,Z1952&lt;1.6,1)</f>
        <v/>
      </c>
      <c r="AD1952" s="192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92">
        <f t="shared" si="152"/>
        <v>0</v>
      </c>
      <c r="U1953" s="91">
        <f t="shared" si="151"/>
        <v>0</v>
      </c>
      <c r="V1953" s="91">
        <f t="shared" si="151"/>
        <v>0</v>
      </c>
      <c r="W1953" s="91">
        <f t="shared" si="151"/>
        <v>0</v>
      </c>
      <c r="X1953" s="91" t="str" cm="1">
        <f t="array" ref="X1953">IFERROR(_xlfn.IFS(W1953="E",1,W1953="G/2",$I$3/2,W1953="G/5",$I$3/5,W1953="G/10",$I$3/10,W1953="i",$I$3),"")</f>
        <v/>
      </c>
      <c r="Y1953" s="189">
        <f t="shared" si="153"/>
        <v>0</v>
      </c>
      <c r="Z1953" s="101">
        <f t="shared" si="154"/>
        <v>0</v>
      </c>
      <c r="AA1953" s="163" t="str">
        <f t="shared" si="155"/>
        <v/>
      </c>
      <c r="AB1953" s="190" t="str" cm="1">
        <f t="array" ref="AB1953">_xlfn.IFS(Z1953=0,"",Z1953&gt;2.9,0,Z1953&gt;2.4,0.25,Z1953&gt;1.9,0.5,Z1953&gt;1.5,0.75,Z1953&lt;1.6,1)</f>
        <v/>
      </c>
      <c r="AD1953" s="192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92">
        <f t="shared" si="152"/>
        <v>0</v>
      </c>
      <c r="U1954" s="91">
        <f t="shared" si="151"/>
        <v>0</v>
      </c>
      <c r="V1954" s="91">
        <f t="shared" si="151"/>
        <v>0</v>
      </c>
      <c r="W1954" s="91">
        <f t="shared" si="151"/>
        <v>0</v>
      </c>
      <c r="X1954" s="91" t="str" cm="1">
        <f t="array" ref="X1954">IFERROR(_xlfn.IFS(W1954="E",1,W1954="G/2",$I$3/2,W1954="G/5",$I$3/5,W1954="G/10",$I$3/10,W1954="i",$I$3),"")</f>
        <v/>
      </c>
      <c r="Y1954" s="189">
        <f t="shared" si="153"/>
        <v>0</v>
      </c>
      <c r="Z1954" s="101">
        <f t="shared" si="154"/>
        <v>0</v>
      </c>
      <c r="AA1954" s="163" t="str">
        <f t="shared" si="155"/>
        <v/>
      </c>
      <c r="AB1954" s="190" t="str" cm="1">
        <f t="array" ref="AB1954">_xlfn.IFS(Z1954=0,"",Z1954&gt;2.9,0,Z1954&gt;2.4,0.25,Z1954&gt;1.9,0.5,Z1954&gt;1.5,0.75,Z1954&lt;1.6,1)</f>
        <v/>
      </c>
      <c r="AD1954" s="192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92">
        <f t="shared" si="152"/>
        <v>0</v>
      </c>
      <c r="U1955" s="91">
        <f t="shared" si="151"/>
        <v>0</v>
      </c>
      <c r="V1955" s="91">
        <f t="shared" si="151"/>
        <v>0</v>
      </c>
      <c r="W1955" s="91">
        <f t="shared" si="151"/>
        <v>0</v>
      </c>
      <c r="X1955" s="91" t="str" cm="1">
        <f t="array" ref="X1955">IFERROR(_xlfn.IFS(W1955="E",1,W1955="G/2",$I$3/2,W1955="G/5",$I$3/5,W1955="G/10",$I$3/10,W1955="i",$I$3),"")</f>
        <v/>
      </c>
      <c r="Y1955" s="189">
        <f t="shared" si="153"/>
        <v>0</v>
      </c>
      <c r="Z1955" s="101">
        <f t="shared" si="154"/>
        <v>0</v>
      </c>
      <c r="AA1955" s="163" t="str">
        <f t="shared" si="155"/>
        <v/>
      </c>
      <c r="AB1955" s="190" t="str" cm="1">
        <f t="array" ref="AB1955">_xlfn.IFS(Z1955=0,"",Z1955&gt;2.9,0,Z1955&gt;2.4,0.25,Z1955&gt;1.9,0.5,Z1955&gt;1.5,0.75,Z1955&lt;1.6,1)</f>
        <v/>
      </c>
      <c r="AD1955" s="192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92">
        <f t="shared" si="152"/>
        <v>0</v>
      </c>
      <c r="U1956" s="91">
        <f t="shared" si="151"/>
        <v>0</v>
      </c>
      <c r="V1956" s="91">
        <f t="shared" si="151"/>
        <v>0</v>
      </c>
      <c r="W1956" s="91">
        <f t="shared" si="151"/>
        <v>0</v>
      </c>
      <c r="X1956" s="91" t="str" cm="1">
        <f t="array" ref="X1956">IFERROR(_xlfn.IFS(W1956="E",1,W1956="G/2",$I$3/2,W1956="G/5",$I$3/5,W1956="G/10",$I$3/10,W1956="i",$I$3),"")</f>
        <v/>
      </c>
      <c r="Y1956" s="189">
        <f t="shared" si="153"/>
        <v>0</v>
      </c>
      <c r="Z1956" s="101">
        <f t="shared" si="154"/>
        <v>0</v>
      </c>
      <c r="AA1956" s="163" t="str">
        <f t="shared" si="155"/>
        <v/>
      </c>
      <c r="AB1956" s="190" t="str" cm="1">
        <f t="array" ref="AB1956">_xlfn.IFS(Z1956=0,"",Z1956&gt;2.9,0,Z1956&gt;2.4,0.25,Z1956&gt;1.9,0.5,Z1956&gt;1.5,0.75,Z1956&lt;1.6,1)</f>
        <v/>
      </c>
      <c r="AD1956" s="192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92">
        <f t="shared" si="152"/>
        <v>0</v>
      </c>
      <c r="U1957" s="91">
        <f t="shared" ref="U1957:W2020" si="156">IFERROR(A1957,"")</f>
        <v>0</v>
      </c>
      <c r="V1957" s="91">
        <f t="shared" si="156"/>
        <v>0</v>
      </c>
      <c r="W1957" s="91">
        <f t="shared" si="156"/>
        <v>0</v>
      </c>
      <c r="X1957" s="91" t="str" cm="1">
        <f t="array" ref="X1957">IFERROR(_xlfn.IFS(W1957="E",1,W1957="G/2",$I$3/2,W1957="G/5",$I$3/5,W1957="G/10",$I$3/10,W1957="i",$I$3),"")</f>
        <v/>
      </c>
      <c r="Y1957" s="189">
        <f t="shared" si="153"/>
        <v>0</v>
      </c>
      <c r="Z1957" s="101">
        <f t="shared" si="154"/>
        <v>0</v>
      </c>
      <c r="AA1957" s="163" t="str">
        <f t="shared" si="155"/>
        <v/>
      </c>
      <c r="AB1957" s="190" t="str" cm="1">
        <f t="array" ref="AB1957">_xlfn.IFS(Z1957=0,"",Z1957&gt;2.9,0,Z1957&gt;2.4,0.25,Z1957&gt;1.9,0.5,Z1957&gt;1.5,0.75,Z1957&lt;1.6,1)</f>
        <v/>
      </c>
      <c r="AD1957" s="192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92">
        <f t="shared" si="152"/>
        <v>0</v>
      </c>
      <c r="U1958" s="91">
        <f t="shared" si="156"/>
        <v>0</v>
      </c>
      <c r="V1958" s="91">
        <f t="shared" si="156"/>
        <v>0</v>
      </c>
      <c r="W1958" s="91">
        <f t="shared" si="156"/>
        <v>0</v>
      </c>
      <c r="X1958" s="91" t="str" cm="1">
        <f t="array" ref="X1958">IFERROR(_xlfn.IFS(W1958="E",1,W1958="G/2",$I$3/2,W1958="G/5",$I$3/5,W1958="G/10",$I$3/10,W1958="i",$I$3),"")</f>
        <v/>
      </c>
      <c r="Y1958" s="189">
        <f t="shared" si="153"/>
        <v>0</v>
      </c>
      <c r="Z1958" s="101">
        <f t="shared" si="154"/>
        <v>0</v>
      </c>
      <c r="AA1958" s="163" t="str">
        <f t="shared" si="155"/>
        <v/>
      </c>
      <c r="AB1958" s="190" t="str" cm="1">
        <f t="array" ref="AB1958">_xlfn.IFS(Z1958=0,"",Z1958&gt;2.9,0,Z1958&gt;2.4,0.25,Z1958&gt;1.9,0.5,Z1958&gt;1.5,0.75,Z1958&lt;1.6,1)</f>
        <v/>
      </c>
      <c r="AD1958" s="192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92">
        <f t="shared" si="152"/>
        <v>0</v>
      </c>
      <c r="U1959" s="91">
        <f t="shared" si="156"/>
        <v>0</v>
      </c>
      <c r="V1959" s="91">
        <f t="shared" si="156"/>
        <v>0</v>
      </c>
      <c r="W1959" s="91">
        <f t="shared" si="156"/>
        <v>0</v>
      </c>
      <c r="X1959" s="91" t="str" cm="1">
        <f t="array" ref="X1959">IFERROR(_xlfn.IFS(W1959="E",1,W1959="G/2",$I$3/2,W1959="G/5",$I$3/5,W1959="G/10",$I$3/10,W1959="i",$I$3),"")</f>
        <v/>
      </c>
      <c r="Y1959" s="189">
        <f t="shared" si="153"/>
        <v>0</v>
      </c>
      <c r="Z1959" s="101">
        <f t="shared" si="154"/>
        <v>0</v>
      </c>
      <c r="AA1959" s="163" t="str">
        <f t="shared" si="155"/>
        <v/>
      </c>
      <c r="AB1959" s="190" t="str" cm="1">
        <f t="array" ref="AB1959">_xlfn.IFS(Z1959=0,"",Z1959&gt;2.9,0,Z1959&gt;2.4,0.25,Z1959&gt;1.9,0.5,Z1959&gt;1.5,0.75,Z1959&lt;1.6,1)</f>
        <v/>
      </c>
      <c r="AD1959" s="192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92">
        <f t="shared" si="152"/>
        <v>0</v>
      </c>
      <c r="U1960" s="91">
        <f t="shared" si="156"/>
        <v>0</v>
      </c>
      <c r="V1960" s="91">
        <f t="shared" si="156"/>
        <v>0</v>
      </c>
      <c r="W1960" s="91">
        <f t="shared" si="156"/>
        <v>0</v>
      </c>
      <c r="X1960" s="91" t="str" cm="1">
        <f t="array" ref="X1960">IFERROR(_xlfn.IFS(W1960="E",1,W1960="G/2",$I$3/2,W1960="G/5",$I$3/5,W1960="G/10",$I$3/10,W1960="i",$I$3),"")</f>
        <v/>
      </c>
      <c r="Y1960" s="189">
        <f t="shared" si="153"/>
        <v>0</v>
      </c>
      <c r="Z1960" s="101">
        <f t="shared" si="154"/>
        <v>0</v>
      </c>
      <c r="AA1960" s="163" t="str">
        <f t="shared" si="155"/>
        <v/>
      </c>
      <c r="AB1960" s="190" t="str" cm="1">
        <f t="array" ref="AB1960">_xlfn.IFS(Z1960=0,"",Z1960&gt;2.9,0,Z1960&gt;2.4,0.25,Z1960&gt;1.9,0.5,Z1960&gt;1.5,0.75,Z1960&lt;1.6,1)</f>
        <v/>
      </c>
      <c r="AD1960" s="192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92">
        <f t="shared" si="152"/>
        <v>0</v>
      </c>
      <c r="U1961" s="91">
        <f t="shared" si="156"/>
        <v>0</v>
      </c>
      <c r="V1961" s="91">
        <f t="shared" si="156"/>
        <v>0</v>
      </c>
      <c r="W1961" s="91">
        <f t="shared" si="156"/>
        <v>0</v>
      </c>
      <c r="X1961" s="91" t="str" cm="1">
        <f t="array" ref="X1961">IFERROR(_xlfn.IFS(W1961="E",1,W1961="G/2",$I$3/2,W1961="G/5",$I$3/5,W1961="G/10",$I$3/10,W1961="i",$I$3),"")</f>
        <v/>
      </c>
      <c r="Y1961" s="189">
        <f t="shared" si="153"/>
        <v>0</v>
      </c>
      <c r="Z1961" s="101">
        <f t="shared" si="154"/>
        <v>0</v>
      </c>
      <c r="AA1961" s="163" t="str">
        <f t="shared" si="155"/>
        <v/>
      </c>
      <c r="AB1961" s="190" t="str" cm="1">
        <f t="array" ref="AB1961">_xlfn.IFS(Z1961=0,"",Z1961&gt;2.9,0,Z1961&gt;2.4,0.25,Z1961&gt;1.9,0.5,Z1961&gt;1.5,0.75,Z1961&lt;1.6,1)</f>
        <v/>
      </c>
      <c r="AD1961" s="192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92">
        <f t="shared" si="152"/>
        <v>0</v>
      </c>
      <c r="U1962" s="91">
        <f t="shared" si="156"/>
        <v>0</v>
      </c>
      <c r="V1962" s="91">
        <f t="shared" si="156"/>
        <v>0</v>
      </c>
      <c r="W1962" s="91">
        <f t="shared" si="156"/>
        <v>0</v>
      </c>
      <c r="X1962" s="91" t="str" cm="1">
        <f t="array" ref="X1962">IFERROR(_xlfn.IFS(W1962="E",1,W1962="G/2",$I$3/2,W1962="G/5",$I$3/5,W1962="G/10",$I$3/10,W1962="i",$I$3),"")</f>
        <v/>
      </c>
      <c r="Y1962" s="189">
        <f t="shared" si="153"/>
        <v>0</v>
      </c>
      <c r="Z1962" s="101">
        <f t="shared" si="154"/>
        <v>0</v>
      </c>
      <c r="AA1962" s="163" t="str">
        <f t="shared" si="155"/>
        <v/>
      </c>
      <c r="AB1962" s="190" t="str" cm="1">
        <f t="array" ref="AB1962">_xlfn.IFS(Z1962=0,"",Z1962&gt;2.9,0,Z1962&gt;2.4,0.25,Z1962&gt;1.9,0.5,Z1962&gt;1.5,0.75,Z1962&lt;1.6,1)</f>
        <v/>
      </c>
      <c r="AD1962" s="192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92">
        <f t="shared" si="152"/>
        <v>0</v>
      </c>
      <c r="U1963" s="91">
        <f t="shared" si="156"/>
        <v>0</v>
      </c>
      <c r="V1963" s="91">
        <f t="shared" si="156"/>
        <v>0</v>
      </c>
      <c r="W1963" s="91">
        <f t="shared" si="156"/>
        <v>0</v>
      </c>
      <c r="X1963" s="91" t="str" cm="1">
        <f t="array" ref="X1963">IFERROR(_xlfn.IFS(W1963="E",1,W1963="G/2",$I$3/2,W1963="G/5",$I$3/5,W1963="G/10",$I$3/10,W1963="i",$I$3),"")</f>
        <v/>
      </c>
      <c r="Y1963" s="189">
        <f t="shared" si="153"/>
        <v>0</v>
      </c>
      <c r="Z1963" s="101">
        <f t="shared" si="154"/>
        <v>0</v>
      </c>
      <c r="AA1963" s="163" t="str">
        <f t="shared" si="155"/>
        <v/>
      </c>
      <c r="AB1963" s="190" t="str" cm="1">
        <f t="array" ref="AB1963">_xlfn.IFS(Z1963=0,"",Z1963&gt;2.9,0,Z1963&gt;2.4,0.25,Z1963&gt;1.9,0.5,Z1963&gt;1.5,0.75,Z1963&lt;1.6,1)</f>
        <v/>
      </c>
      <c r="AD1963" s="192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92">
        <f t="shared" si="152"/>
        <v>0</v>
      </c>
      <c r="U1964" s="91">
        <f t="shared" si="156"/>
        <v>0</v>
      </c>
      <c r="V1964" s="91">
        <f t="shared" si="156"/>
        <v>0</v>
      </c>
      <c r="W1964" s="91">
        <f t="shared" si="156"/>
        <v>0</v>
      </c>
      <c r="X1964" s="91" t="str" cm="1">
        <f t="array" ref="X1964">IFERROR(_xlfn.IFS(W1964="E",1,W1964="G/2",$I$3/2,W1964="G/5",$I$3/5,W1964="G/10",$I$3/10,W1964="i",$I$3),"")</f>
        <v/>
      </c>
      <c r="Y1964" s="189">
        <f t="shared" si="153"/>
        <v>0</v>
      </c>
      <c r="Z1964" s="101">
        <f t="shared" si="154"/>
        <v>0</v>
      </c>
      <c r="AA1964" s="163" t="str">
        <f t="shared" si="155"/>
        <v/>
      </c>
      <c r="AB1964" s="190" t="str" cm="1">
        <f t="array" ref="AB1964">_xlfn.IFS(Z1964=0,"",Z1964&gt;2.9,0,Z1964&gt;2.4,0.25,Z1964&gt;1.9,0.5,Z1964&gt;1.5,0.75,Z1964&lt;1.6,1)</f>
        <v/>
      </c>
      <c r="AD1964" s="192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92">
        <f t="shared" si="152"/>
        <v>0</v>
      </c>
      <c r="U1965" s="91">
        <f t="shared" si="156"/>
        <v>0</v>
      </c>
      <c r="V1965" s="91">
        <f t="shared" si="156"/>
        <v>0</v>
      </c>
      <c r="W1965" s="91">
        <f t="shared" si="156"/>
        <v>0</v>
      </c>
      <c r="X1965" s="91" t="str" cm="1">
        <f t="array" ref="X1965">IFERROR(_xlfn.IFS(W1965="E",1,W1965="G/2",$I$3/2,W1965="G/5",$I$3/5,W1965="G/10",$I$3/10,W1965="i",$I$3),"")</f>
        <v/>
      </c>
      <c r="Y1965" s="189">
        <f t="shared" si="153"/>
        <v>0</v>
      </c>
      <c r="Z1965" s="101">
        <f t="shared" si="154"/>
        <v>0</v>
      </c>
      <c r="AA1965" s="163" t="str">
        <f t="shared" si="155"/>
        <v/>
      </c>
      <c r="AB1965" s="190" t="str" cm="1">
        <f t="array" ref="AB1965">_xlfn.IFS(Z1965=0,"",Z1965&gt;2.9,0,Z1965&gt;2.4,0.25,Z1965&gt;1.9,0.5,Z1965&gt;1.5,0.75,Z1965&lt;1.6,1)</f>
        <v/>
      </c>
      <c r="AD1965" s="192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92">
        <f t="shared" si="152"/>
        <v>0</v>
      </c>
      <c r="U1966" s="91">
        <f t="shared" si="156"/>
        <v>0</v>
      </c>
      <c r="V1966" s="91">
        <f t="shared" si="156"/>
        <v>0</v>
      </c>
      <c r="W1966" s="91">
        <f t="shared" si="156"/>
        <v>0</v>
      </c>
      <c r="X1966" s="91" t="str" cm="1">
        <f t="array" ref="X1966">IFERROR(_xlfn.IFS(W1966="E",1,W1966="G/2",$I$3/2,W1966="G/5",$I$3/5,W1966="G/10",$I$3/10,W1966="i",$I$3),"")</f>
        <v/>
      </c>
      <c r="Y1966" s="189">
        <f t="shared" si="153"/>
        <v>0</v>
      </c>
      <c r="Z1966" s="101">
        <f t="shared" si="154"/>
        <v>0</v>
      </c>
      <c r="AA1966" s="163" t="str">
        <f t="shared" si="155"/>
        <v/>
      </c>
      <c r="AB1966" s="190" t="str" cm="1">
        <f t="array" ref="AB1966">_xlfn.IFS(Z1966=0,"",Z1966&gt;2.9,0,Z1966&gt;2.4,0.25,Z1966&gt;1.9,0.5,Z1966&gt;1.5,0.75,Z1966&lt;1.6,1)</f>
        <v/>
      </c>
      <c r="AD1966" s="192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92">
        <f t="shared" si="152"/>
        <v>0</v>
      </c>
      <c r="U1967" s="91">
        <f t="shared" si="156"/>
        <v>0</v>
      </c>
      <c r="V1967" s="91">
        <f t="shared" si="156"/>
        <v>0</v>
      </c>
      <c r="W1967" s="91">
        <f t="shared" si="156"/>
        <v>0</v>
      </c>
      <c r="X1967" s="91" t="str" cm="1">
        <f t="array" ref="X1967">IFERROR(_xlfn.IFS(W1967="E",1,W1967="G/2",$I$3/2,W1967="G/5",$I$3/5,W1967="G/10",$I$3/10,W1967="i",$I$3),"")</f>
        <v/>
      </c>
      <c r="Y1967" s="189">
        <f t="shared" si="153"/>
        <v>0</v>
      </c>
      <c r="Z1967" s="101">
        <f t="shared" si="154"/>
        <v>0</v>
      </c>
      <c r="AA1967" s="163" t="str">
        <f t="shared" si="155"/>
        <v/>
      </c>
      <c r="AB1967" s="190" t="str" cm="1">
        <f t="array" ref="AB1967">_xlfn.IFS(Z1967=0,"",Z1967&gt;2.9,0,Z1967&gt;2.4,0.25,Z1967&gt;1.9,0.5,Z1967&gt;1.5,0.75,Z1967&lt;1.6,1)</f>
        <v/>
      </c>
      <c r="AD1967" s="192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92">
        <f t="shared" si="152"/>
        <v>0</v>
      </c>
      <c r="U1968" s="91">
        <f t="shared" si="156"/>
        <v>0</v>
      </c>
      <c r="V1968" s="91">
        <f t="shared" si="156"/>
        <v>0</v>
      </c>
      <c r="W1968" s="91">
        <f t="shared" si="156"/>
        <v>0</v>
      </c>
      <c r="X1968" s="91" t="str" cm="1">
        <f t="array" ref="X1968">IFERROR(_xlfn.IFS(W1968="E",1,W1968="G/2",$I$3/2,W1968="G/5",$I$3/5,W1968="G/10",$I$3/10,W1968="i",$I$3),"")</f>
        <v/>
      </c>
      <c r="Y1968" s="189">
        <f t="shared" si="153"/>
        <v>0</v>
      </c>
      <c r="Z1968" s="101">
        <f t="shared" si="154"/>
        <v>0</v>
      </c>
      <c r="AA1968" s="163" t="str">
        <f t="shared" si="155"/>
        <v/>
      </c>
      <c r="AB1968" s="190" t="str" cm="1">
        <f t="array" ref="AB1968">_xlfn.IFS(Z1968=0,"",Z1968&gt;2.9,0,Z1968&gt;2.4,0.25,Z1968&gt;1.9,0.5,Z1968&gt;1.5,0.75,Z1968&lt;1.6,1)</f>
        <v/>
      </c>
      <c r="AD1968" s="192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92">
        <f t="shared" si="152"/>
        <v>0</v>
      </c>
      <c r="U1969" s="91">
        <f t="shared" si="156"/>
        <v>0</v>
      </c>
      <c r="V1969" s="91">
        <f t="shared" si="156"/>
        <v>0</v>
      </c>
      <c r="W1969" s="91">
        <f t="shared" si="156"/>
        <v>0</v>
      </c>
      <c r="X1969" s="91" t="str" cm="1">
        <f t="array" ref="X1969">IFERROR(_xlfn.IFS(W1969="E",1,W1969="G/2",$I$3/2,W1969="G/5",$I$3/5,W1969="G/10",$I$3/10,W1969="i",$I$3),"")</f>
        <v/>
      </c>
      <c r="Y1969" s="189">
        <f t="shared" si="153"/>
        <v>0</v>
      </c>
      <c r="Z1969" s="101">
        <f t="shared" si="154"/>
        <v>0</v>
      </c>
      <c r="AA1969" s="163" t="str">
        <f t="shared" si="155"/>
        <v/>
      </c>
      <c r="AB1969" s="190" t="str" cm="1">
        <f t="array" ref="AB1969">_xlfn.IFS(Z1969=0,"",Z1969&gt;2.9,0,Z1969&gt;2.4,0.25,Z1969&gt;1.9,0.5,Z1969&gt;1.5,0.75,Z1969&lt;1.6,1)</f>
        <v/>
      </c>
      <c r="AD1969" s="192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92">
        <f t="shared" si="152"/>
        <v>0</v>
      </c>
      <c r="U1970" s="91">
        <f t="shared" si="156"/>
        <v>0</v>
      </c>
      <c r="V1970" s="91">
        <f t="shared" si="156"/>
        <v>0</v>
      </c>
      <c r="W1970" s="91">
        <f t="shared" si="156"/>
        <v>0</v>
      </c>
      <c r="X1970" s="91" t="str" cm="1">
        <f t="array" ref="X1970">IFERROR(_xlfn.IFS(W1970="E",1,W1970="G/2",$I$3/2,W1970="G/5",$I$3/5,W1970="G/10",$I$3/10,W1970="i",$I$3),"")</f>
        <v/>
      </c>
      <c r="Y1970" s="189">
        <f t="shared" si="153"/>
        <v>0</v>
      </c>
      <c r="Z1970" s="101">
        <f t="shared" si="154"/>
        <v>0</v>
      </c>
      <c r="AA1970" s="163" t="str">
        <f t="shared" si="155"/>
        <v/>
      </c>
      <c r="AB1970" s="190" t="str" cm="1">
        <f t="array" ref="AB1970">_xlfn.IFS(Z1970=0,"",Z1970&gt;2.9,0,Z1970&gt;2.4,0.25,Z1970&gt;1.9,0.5,Z1970&gt;1.5,0.75,Z1970&lt;1.6,1)</f>
        <v/>
      </c>
      <c r="AD1970" s="192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92">
        <f t="shared" si="152"/>
        <v>0</v>
      </c>
      <c r="U1971" s="91">
        <f t="shared" si="156"/>
        <v>0</v>
      </c>
      <c r="V1971" s="91">
        <f t="shared" si="156"/>
        <v>0</v>
      </c>
      <c r="W1971" s="91">
        <f t="shared" si="156"/>
        <v>0</v>
      </c>
      <c r="X1971" s="91" t="str" cm="1">
        <f t="array" ref="X1971">IFERROR(_xlfn.IFS(W1971="E",1,W1971="G/2",$I$3/2,W1971="G/5",$I$3/5,W1971="G/10",$I$3/10,W1971="i",$I$3),"")</f>
        <v/>
      </c>
      <c r="Y1971" s="189">
        <f t="shared" si="153"/>
        <v>0</v>
      </c>
      <c r="Z1971" s="101">
        <f t="shared" si="154"/>
        <v>0</v>
      </c>
      <c r="AA1971" s="163" t="str">
        <f t="shared" si="155"/>
        <v/>
      </c>
      <c r="AB1971" s="190" t="str" cm="1">
        <f t="array" ref="AB1971">_xlfn.IFS(Z1971=0,"",Z1971&gt;2.9,0,Z1971&gt;2.4,0.25,Z1971&gt;1.9,0.5,Z1971&gt;1.5,0.75,Z1971&lt;1.6,1)</f>
        <v/>
      </c>
      <c r="AD1971" s="192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92">
        <f t="shared" si="152"/>
        <v>0</v>
      </c>
      <c r="U1972" s="91">
        <f t="shared" si="156"/>
        <v>0</v>
      </c>
      <c r="V1972" s="91">
        <f t="shared" si="156"/>
        <v>0</v>
      </c>
      <c r="W1972" s="91">
        <f t="shared" si="156"/>
        <v>0</v>
      </c>
      <c r="X1972" s="91" t="str" cm="1">
        <f t="array" ref="X1972">IFERROR(_xlfn.IFS(W1972="E",1,W1972="G/2",$I$3/2,W1972="G/5",$I$3/5,W1972="G/10",$I$3/10,W1972="i",$I$3),"")</f>
        <v/>
      </c>
      <c r="Y1972" s="189">
        <f t="shared" si="153"/>
        <v>0</v>
      </c>
      <c r="Z1972" s="101">
        <f t="shared" si="154"/>
        <v>0</v>
      </c>
      <c r="AA1972" s="163" t="str">
        <f t="shared" si="155"/>
        <v/>
      </c>
      <c r="AB1972" s="190" t="str" cm="1">
        <f t="array" ref="AB1972">_xlfn.IFS(Z1972=0,"",Z1972&gt;2.9,0,Z1972&gt;2.4,0.25,Z1972&gt;1.9,0.5,Z1972&gt;1.5,0.75,Z1972&lt;1.6,1)</f>
        <v/>
      </c>
      <c r="AD1972" s="192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92">
        <f t="shared" si="152"/>
        <v>0</v>
      </c>
      <c r="U1973" s="91">
        <f t="shared" si="156"/>
        <v>0</v>
      </c>
      <c r="V1973" s="91">
        <f t="shared" si="156"/>
        <v>0</v>
      </c>
      <c r="W1973" s="91">
        <f t="shared" si="156"/>
        <v>0</v>
      </c>
      <c r="X1973" s="91" t="str" cm="1">
        <f t="array" ref="X1973">IFERROR(_xlfn.IFS(W1973="E",1,W1973="G/2",$I$3/2,W1973="G/5",$I$3/5,W1973="G/10",$I$3/10,W1973="i",$I$3),"")</f>
        <v/>
      </c>
      <c r="Y1973" s="189">
        <f t="shared" si="153"/>
        <v>0</v>
      </c>
      <c r="Z1973" s="101">
        <f t="shared" si="154"/>
        <v>0</v>
      </c>
      <c r="AA1973" s="163" t="str">
        <f t="shared" si="155"/>
        <v/>
      </c>
      <c r="AB1973" s="190" t="str" cm="1">
        <f t="array" ref="AB1973">_xlfn.IFS(Z1973=0,"",Z1973&gt;2.9,0,Z1973&gt;2.4,0.25,Z1973&gt;1.9,0.5,Z1973&gt;1.5,0.75,Z1973&lt;1.6,1)</f>
        <v/>
      </c>
      <c r="AD1973" s="192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92">
        <f t="shared" si="152"/>
        <v>0</v>
      </c>
      <c r="U1974" s="91">
        <f t="shared" si="156"/>
        <v>0</v>
      </c>
      <c r="V1974" s="91">
        <f t="shared" si="156"/>
        <v>0</v>
      </c>
      <c r="W1974" s="91">
        <f t="shared" si="156"/>
        <v>0</v>
      </c>
      <c r="X1974" s="91" t="str" cm="1">
        <f t="array" ref="X1974">IFERROR(_xlfn.IFS(W1974="E",1,W1974="G/2",$I$3/2,W1974="G/5",$I$3/5,W1974="G/10",$I$3/10,W1974="i",$I$3),"")</f>
        <v/>
      </c>
      <c r="Y1974" s="189">
        <f t="shared" si="153"/>
        <v>0</v>
      </c>
      <c r="Z1974" s="101">
        <f t="shared" si="154"/>
        <v>0</v>
      </c>
      <c r="AA1974" s="163" t="str">
        <f t="shared" si="155"/>
        <v/>
      </c>
      <c r="AB1974" s="190" t="str" cm="1">
        <f t="array" ref="AB1974">_xlfn.IFS(Z1974=0,"",Z1974&gt;2.9,0,Z1974&gt;2.4,0.25,Z1974&gt;1.9,0.5,Z1974&gt;1.5,0.75,Z1974&lt;1.6,1)</f>
        <v/>
      </c>
      <c r="AD1974" s="192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92">
        <f t="shared" si="152"/>
        <v>0</v>
      </c>
      <c r="U1975" s="91">
        <f t="shared" si="156"/>
        <v>0</v>
      </c>
      <c r="V1975" s="91">
        <f t="shared" si="156"/>
        <v>0</v>
      </c>
      <c r="W1975" s="91">
        <f t="shared" si="156"/>
        <v>0</v>
      </c>
      <c r="X1975" s="91" t="str" cm="1">
        <f t="array" ref="X1975">IFERROR(_xlfn.IFS(W1975="E",1,W1975="G/2",$I$3/2,W1975="G/5",$I$3/5,W1975="G/10",$I$3/10,W1975="i",$I$3),"")</f>
        <v/>
      </c>
      <c r="Y1975" s="189">
        <f t="shared" si="153"/>
        <v>0</v>
      </c>
      <c r="Z1975" s="101">
        <f t="shared" si="154"/>
        <v>0</v>
      </c>
      <c r="AA1975" s="163" t="str">
        <f t="shared" si="155"/>
        <v/>
      </c>
      <c r="AB1975" s="190" t="str" cm="1">
        <f t="array" ref="AB1975">_xlfn.IFS(Z1975=0,"",Z1975&gt;2.9,0,Z1975&gt;2.4,0.25,Z1975&gt;1.9,0.5,Z1975&gt;1.5,0.75,Z1975&lt;1.6,1)</f>
        <v/>
      </c>
      <c r="AD1975" s="192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92">
        <f t="shared" si="152"/>
        <v>0</v>
      </c>
      <c r="U1976" s="91">
        <f t="shared" si="156"/>
        <v>0</v>
      </c>
      <c r="V1976" s="91">
        <f t="shared" si="156"/>
        <v>0</v>
      </c>
      <c r="W1976" s="91">
        <f t="shared" si="156"/>
        <v>0</v>
      </c>
      <c r="X1976" s="91" t="str" cm="1">
        <f t="array" ref="X1976">IFERROR(_xlfn.IFS(W1976="E",1,W1976="G/2",$I$3/2,W1976="G/5",$I$3/5,W1976="G/10",$I$3/10,W1976="i",$I$3),"")</f>
        <v/>
      </c>
      <c r="Y1976" s="189">
        <f t="shared" si="153"/>
        <v>0</v>
      </c>
      <c r="Z1976" s="101">
        <f t="shared" si="154"/>
        <v>0</v>
      </c>
      <c r="AA1976" s="163" t="str">
        <f t="shared" si="155"/>
        <v/>
      </c>
      <c r="AB1976" s="190" t="str" cm="1">
        <f t="array" ref="AB1976">_xlfn.IFS(Z1976=0,"",Z1976&gt;2.9,0,Z1976&gt;2.4,0.25,Z1976&gt;1.9,0.5,Z1976&gt;1.5,0.75,Z1976&lt;1.6,1)</f>
        <v/>
      </c>
      <c r="AD1976" s="192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92">
        <f t="shared" si="152"/>
        <v>0</v>
      </c>
      <c r="U1977" s="91">
        <f t="shared" si="156"/>
        <v>0</v>
      </c>
      <c r="V1977" s="91">
        <f t="shared" si="156"/>
        <v>0</v>
      </c>
      <c r="W1977" s="91">
        <f t="shared" si="156"/>
        <v>0</v>
      </c>
      <c r="X1977" s="91" t="str" cm="1">
        <f t="array" ref="X1977">IFERROR(_xlfn.IFS(W1977="E",1,W1977="G/2",$I$3/2,W1977="G/5",$I$3/5,W1977="G/10",$I$3/10,W1977="i",$I$3),"")</f>
        <v/>
      </c>
      <c r="Y1977" s="189">
        <f t="shared" si="153"/>
        <v>0</v>
      </c>
      <c r="Z1977" s="101">
        <f t="shared" si="154"/>
        <v>0</v>
      </c>
      <c r="AA1977" s="163" t="str">
        <f t="shared" si="155"/>
        <v/>
      </c>
      <c r="AB1977" s="190" t="str" cm="1">
        <f t="array" ref="AB1977">_xlfn.IFS(Z1977=0,"",Z1977&gt;2.9,0,Z1977&gt;2.4,0.25,Z1977&gt;1.9,0.5,Z1977&gt;1.5,0.75,Z1977&lt;1.6,1)</f>
        <v/>
      </c>
      <c r="AD1977" s="192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92">
        <f t="shared" si="152"/>
        <v>0</v>
      </c>
      <c r="U1978" s="91">
        <f t="shared" si="156"/>
        <v>0</v>
      </c>
      <c r="V1978" s="91">
        <f t="shared" si="156"/>
        <v>0</v>
      </c>
      <c r="W1978" s="91">
        <f t="shared" si="156"/>
        <v>0</v>
      </c>
      <c r="X1978" s="91" t="str" cm="1">
        <f t="array" ref="X1978">IFERROR(_xlfn.IFS(W1978="E",1,W1978="G/2",$I$3/2,W1978="G/5",$I$3/5,W1978="G/10",$I$3/10,W1978="i",$I$3),"")</f>
        <v/>
      </c>
      <c r="Y1978" s="189">
        <f t="shared" si="153"/>
        <v>0</v>
      </c>
      <c r="Z1978" s="101">
        <f t="shared" si="154"/>
        <v>0</v>
      </c>
      <c r="AA1978" s="163" t="str">
        <f t="shared" si="155"/>
        <v/>
      </c>
      <c r="AB1978" s="190" t="str" cm="1">
        <f t="array" ref="AB1978">_xlfn.IFS(Z1978=0,"",Z1978&gt;2.9,0,Z1978&gt;2.4,0.25,Z1978&gt;1.9,0.5,Z1978&gt;1.5,0.75,Z1978&lt;1.6,1)</f>
        <v/>
      </c>
      <c r="AD1978" s="192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92">
        <f t="shared" si="152"/>
        <v>0</v>
      </c>
      <c r="U1979" s="91">
        <f t="shared" si="156"/>
        <v>0</v>
      </c>
      <c r="V1979" s="91">
        <f t="shared" si="156"/>
        <v>0</v>
      </c>
      <c r="W1979" s="91">
        <f t="shared" si="156"/>
        <v>0</v>
      </c>
      <c r="X1979" s="91" t="str" cm="1">
        <f t="array" ref="X1979">IFERROR(_xlfn.IFS(W1979="E",1,W1979="G/2",$I$3/2,W1979="G/5",$I$3/5,W1979="G/10",$I$3/10,W1979="i",$I$3),"")</f>
        <v/>
      </c>
      <c r="Y1979" s="189">
        <f t="shared" si="153"/>
        <v>0</v>
      </c>
      <c r="Z1979" s="101">
        <f t="shared" si="154"/>
        <v>0</v>
      </c>
      <c r="AA1979" s="163" t="str">
        <f t="shared" si="155"/>
        <v/>
      </c>
      <c r="AB1979" s="190" t="str" cm="1">
        <f t="array" ref="AB1979">_xlfn.IFS(Z1979=0,"",Z1979&gt;2.9,0,Z1979&gt;2.4,0.25,Z1979&gt;1.9,0.5,Z1979&gt;1.5,0.75,Z1979&lt;1.6,1)</f>
        <v/>
      </c>
      <c r="AD1979" s="192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92">
        <f t="shared" si="152"/>
        <v>0</v>
      </c>
      <c r="U1980" s="91">
        <f t="shared" si="156"/>
        <v>0</v>
      </c>
      <c r="V1980" s="91">
        <f t="shared" si="156"/>
        <v>0</v>
      </c>
      <c r="W1980" s="91">
        <f t="shared" si="156"/>
        <v>0</v>
      </c>
      <c r="X1980" s="91" t="str" cm="1">
        <f t="array" ref="X1980">IFERROR(_xlfn.IFS(W1980="E",1,W1980="G/2",$I$3/2,W1980="G/5",$I$3/5,W1980="G/10",$I$3/10,W1980="i",$I$3),"")</f>
        <v/>
      </c>
      <c r="Y1980" s="189">
        <f t="shared" si="153"/>
        <v>0</v>
      </c>
      <c r="Z1980" s="101">
        <f t="shared" si="154"/>
        <v>0</v>
      </c>
      <c r="AA1980" s="163" t="str">
        <f t="shared" si="155"/>
        <v/>
      </c>
      <c r="AB1980" s="190" t="str" cm="1">
        <f t="array" ref="AB1980">_xlfn.IFS(Z1980=0,"",Z1980&gt;2.9,0,Z1980&gt;2.4,0.25,Z1980&gt;1.9,0.5,Z1980&gt;1.5,0.75,Z1980&lt;1.6,1)</f>
        <v/>
      </c>
      <c r="AD1980" s="192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92">
        <f t="shared" si="152"/>
        <v>0</v>
      </c>
      <c r="U1981" s="91">
        <f t="shared" si="156"/>
        <v>0</v>
      </c>
      <c r="V1981" s="91">
        <f t="shared" si="156"/>
        <v>0</v>
      </c>
      <c r="W1981" s="91">
        <f t="shared" si="156"/>
        <v>0</v>
      </c>
      <c r="X1981" s="91" t="str" cm="1">
        <f t="array" ref="X1981">IFERROR(_xlfn.IFS(W1981="E",1,W1981="G/2",$I$3/2,W1981="G/5",$I$3/5,W1981="G/10",$I$3/10,W1981="i",$I$3),"")</f>
        <v/>
      </c>
      <c r="Y1981" s="189">
        <f t="shared" si="153"/>
        <v>0</v>
      </c>
      <c r="Z1981" s="101">
        <f t="shared" si="154"/>
        <v>0</v>
      </c>
      <c r="AA1981" s="163" t="str">
        <f t="shared" si="155"/>
        <v/>
      </c>
      <c r="AB1981" s="190" t="str" cm="1">
        <f t="array" ref="AB1981">_xlfn.IFS(Z1981=0,"",Z1981&gt;2.9,0,Z1981&gt;2.4,0.25,Z1981&gt;1.9,0.5,Z1981&gt;1.5,0.75,Z1981&lt;1.6,1)</f>
        <v/>
      </c>
      <c r="AD1981" s="192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92">
        <f t="shared" si="152"/>
        <v>0</v>
      </c>
      <c r="U1982" s="91">
        <f t="shared" si="156"/>
        <v>0</v>
      </c>
      <c r="V1982" s="91">
        <f t="shared" si="156"/>
        <v>0</v>
      </c>
      <c r="W1982" s="91">
        <f t="shared" si="156"/>
        <v>0</v>
      </c>
      <c r="X1982" s="91" t="str" cm="1">
        <f t="array" ref="X1982">IFERROR(_xlfn.IFS(W1982="E",1,W1982="G/2",$I$3/2,W1982="G/5",$I$3/5,W1982="G/10",$I$3/10,W1982="i",$I$3),"")</f>
        <v/>
      </c>
      <c r="Y1982" s="189">
        <f t="shared" si="153"/>
        <v>0</v>
      </c>
      <c r="Z1982" s="101">
        <f t="shared" si="154"/>
        <v>0</v>
      </c>
      <c r="AA1982" s="163" t="str">
        <f t="shared" si="155"/>
        <v/>
      </c>
      <c r="AB1982" s="190" t="str" cm="1">
        <f t="array" ref="AB1982">_xlfn.IFS(Z1982=0,"",Z1982&gt;2.9,0,Z1982&gt;2.4,0.25,Z1982&gt;1.9,0.5,Z1982&gt;1.5,0.75,Z1982&lt;1.6,1)</f>
        <v/>
      </c>
      <c r="AD1982" s="192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92">
        <f t="shared" si="152"/>
        <v>0</v>
      </c>
      <c r="U1983" s="91">
        <f t="shared" si="156"/>
        <v>0</v>
      </c>
      <c r="V1983" s="91">
        <f t="shared" si="156"/>
        <v>0</v>
      </c>
      <c r="W1983" s="91">
        <f t="shared" si="156"/>
        <v>0</v>
      </c>
      <c r="X1983" s="91" t="str" cm="1">
        <f t="array" ref="X1983">IFERROR(_xlfn.IFS(W1983="E",1,W1983="G/2",$I$3/2,W1983="G/5",$I$3/5,W1983="G/10",$I$3/10,W1983="i",$I$3),"")</f>
        <v/>
      </c>
      <c r="Y1983" s="189">
        <f t="shared" si="153"/>
        <v>0</v>
      </c>
      <c r="Z1983" s="101">
        <f t="shared" si="154"/>
        <v>0</v>
      </c>
      <c r="AA1983" s="163" t="str">
        <f t="shared" si="155"/>
        <v/>
      </c>
      <c r="AB1983" s="190" t="str" cm="1">
        <f t="array" ref="AB1983">_xlfn.IFS(Z1983=0,"",Z1983&gt;2.9,0,Z1983&gt;2.4,0.25,Z1983&gt;1.9,0.5,Z1983&gt;1.5,0.75,Z1983&lt;1.6,1)</f>
        <v/>
      </c>
      <c r="AD1983" s="192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92">
        <f t="shared" si="152"/>
        <v>0</v>
      </c>
      <c r="U1984" s="91">
        <f t="shared" si="156"/>
        <v>0</v>
      </c>
      <c r="V1984" s="91">
        <f t="shared" si="156"/>
        <v>0</v>
      </c>
      <c r="W1984" s="91">
        <f t="shared" si="156"/>
        <v>0</v>
      </c>
      <c r="X1984" s="91" t="str" cm="1">
        <f t="array" ref="X1984">IFERROR(_xlfn.IFS(W1984="E",1,W1984="G/2",$I$3/2,W1984="G/5",$I$3/5,W1984="G/10",$I$3/10,W1984="i",$I$3),"")</f>
        <v/>
      </c>
      <c r="Y1984" s="189">
        <f t="shared" si="153"/>
        <v>0</v>
      </c>
      <c r="Z1984" s="101">
        <f t="shared" si="154"/>
        <v>0</v>
      </c>
      <c r="AA1984" s="163" t="str">
        <f t="shared" si="155"/>
        <v/>
      </c>
      <c r="AB1984" s="190" t="str" cm="1">
        <f t="array" ref="AB1984">_xlfn.IFS(Z1984=0,"",Z1984&gt;2.9,0,Z1984&gt;2.4,0.25,Z1984&gt;1.9,0.5,Z1984&gt;1.5,0.75,Z1984&lt;1.6,1)</f>
        <v/>
      </c>
      <c r="AD1984" s="192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92">
        <f t="shared" si="152"/>
        <v>0</v>
      </c>
      <c r="U1985" s="91">
        <f t="shared" si="156"/>
        <v>0</v>
      </c>
      <c r="V1985" s="91">
        <f t="shared" si="156"/>
        <v>0</v>
      </c>
      <c r="W1985" s="91">
        <f t="shared" si="156"/>
        <v>0</v>
      </c>
      <c r="X1985" s="91" t="str" cm="1">
        <f t="array" ref="X1985">IFERROR(_xlfn.IFS(W1985="E",1,W1985="G/2",$I$3/2,W1985="G/5",$I$3/5,W1985="G/10",$I$3/10,W1985="i",$I$3),"")</f>
        <v/>
      </c>
      <c r="Y1985" s="189">
        <f t="shared" si="153"/>
        <v>0</v>
      </c>
      <c r="Z1985" s="101">
        <f t="shared" si="154"/>
        <v>0</v>
      </c>
      <c r="AA1985" s="163" t="str">
        <f t="shared" si="155"/>
        <v/>
      </c>
      <c r="AB1985" s="190" t="str" cm="1">
        <f t="array" ref="AB1985">_xlfn.IFS(Z1985=0,"",Z1985&gt;2.9,0,Z1985&gt;2.4,0.25,Z1985&gt;1.9,0.5,Z1985&gt;1.5,0.75,Z1985&lt;1.6,1)</f>
        <v/>
      </c>
      <c r="AD1985" s="192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92">
        <f t="shared" si="152"/>
        <v>0</v>
      </c>
      <c r="U1986" s="91">
        <f t="shared" si="156"/>
        <v>0</v>
      </c>
      <c r="V1986" s="91">
        <f t="shared" si="156"/>
        <v>0</v>
      </c>
      <c r="W1986" s="91">
        <f t="shared" si="156"/>
        <v>0</v>
      </c>
      <c r="X1986" s="91" t="str" cm="1">
        <f t="array" ref="X1986">IFERROR(_xlfn.IFS(W1986="E",1,W1986="G/2",$I$3/2,W1986="G/5",$I$3/5,W1986="G/10",$I$3/10,W1986="i",$I$3),"")</f>
        <v/>
      </c>
      <c r="Y1986" s="189">
        <f t="shared" si="153"/>
        <v>0</v>
      </c>
      <c r="Z1986" s="101">
        <f t="shared" si="154"/>
        <v>0</v>
      </c>
      <c r="AA1986" s="163" t="str">
        <f t="shared" si="155"/>
        <v/>
      </c>
      <c r="AB1986" s="190" t="str" cm="1">
        <f t="array" ref="AB1986">_xlfn.IFS(Z1986=0,"",Z1986&gt;2.9,0,Z1986&gt;2.4,0.25,Z1986&gt;1.9,0.5,Z1986&gt;1.5,0.75,Z1986&lt;1.6,1)</f>
        <v/>
      </c>
      <c r="AD1986" s="192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92">
        <f t="shared" si="152"/>
        <v>0</v>
      </c>
      <c r="U1987" s="91">
        <f t="shared" si="156"/>
        <v>0</v>
      </c>
      <c r="V1987" s="91">
        <f t="shared" si="156"/>
        <v>0</v>
      </c>
      <c r="W1987" s="91">
        <f t="shared" si="156"/>
        <v>0</v>
      </c>
      <c r="X1987" s="91" t="str" cm="1">
        <f t="array" ref="X1987">IFERROR(_xlfn.IFS(W1987="E",1,W1987="G/2",$I$3/2,W1987="G/5",$I$3/5,W1987="G/10",$I$3/10,W1987="i",$I$3),"")</f>
        <v/>
      </c>
      <c r="Y1987" s="189">
        <f t="shared" si="153"/>
        <v>0</v>
      </c>
      <c r="Z1987" s="101">
        <f t="shared" si="154"/>
        <v>0</v>
      </c>
      <c r="AA1987" s="163" t="str">
        <f t="shared" si="155"/>
        <v/>
      </c>
      <c r="AB1987" s="190" t="str" cm="1">
        <f t="array" ref="AB1987">_xlfn.IFS(Z1987=0,"",Z1987&gt;2.9,0,Z1987&gt;2.4,0.25,Z1987&gt;1.9,0.5,Z1987&gt;1.5,0.75,Z1987&lt;1.6,1)</f>
        <v/>
      </c>
      <c r="AD1987" s="192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92">
        <f t="shared" si="152"/>
        <v>0</v>
      </c>
      <c r="U1988" s="91">
        <f t="shared" si="156"/>
        <v>0</v>
      </c>
      <c r="V1988" s="91">
        <f t="shared" si="156"/>
        <v>0</v>
      </c>
      <c r="W1988" s="91">
        <f t="shared" si="156"/>
        <v>0</v>
      </c>
      <c r="X1988" s="91" t="str" cm="1">
        <f t="array" ref="X1988">IFERROR(_xlfn.IFS(W1988="E",1,W1988="G/2",$I$3/2,W1988="G/5",$I$3/5,W1988="G/10",$I$3/10,W1988="i",$I$3),"")</f>
        <v/>
      </c>
      <c r="Y1988" s="189">
        <f t="shared" si="153"/>
        <v>0</v>
      </c>
      <c r="Z1988" s="101">
        <f t="shared" si="154"/>
        <v>0</v>
      </c>
      <c r="AA1988" s="163" t="str">
        <f t="shared" si="155"/>
        <v/>
      </c>
      <c r="AB1988" s="190" t="str" cm="1">
        <f t="array" ref="AB1988">_xlfn.IFS(Z1988=0,"",Z1988&gt;2.9,0,Z1988&gt;2.4,0.25,Z1988&gt;1.9,0.5,Z1988&gt;1.5,0.75,Z1988&lt;1.6,1)</f>
        <v/>
      </c>
      <c r="AD1988" s="192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92">
        <f t="shared" si="152"/>
        <v>0</v>
      </c>
      <c r="U1989" s="91">
        <f t="shared" si="156"/>
        <v>0</v>
      </c>
      <c r="V1989" s="91">
        <f t="shared" si="156"/>
        <v>0</v>
      </c>
      <c r="W1989" s="91">
        <f t="shared" si="156"/>
        <v>0</v>
      </c>
      <c r="X1989" s="91" t="str" cm="1">
        <f t="array" ref="X1989">IFERROR(_xlfn.IFS(W1989="E",1,W1989="G/2",$I$3/2,W1989="G/5",$I$3/5,W1989="G/10",$I$3/10,W1989="i",$I$3),"")</f>
        <v/>
      </c>
      <c r="Y1989" s="189">
        <f t="shared" si="153"/>
        <v>0</v>
      </c>
      <c r="Z1989" s="101">
        <f t="shared" si="154"/>
        <v>0</v>
      </c>
      <c r="AA1989" s="163" t="str">
        <f t="shared" si="155"/>
        <v/>
      </c>
      <c r="AB1989" s="190" t="str" cm="1">
        <f t="array" ref="AB1989">_xlfn.IFS(Z1989=0,"",Z1989&gt;2.9,0,Z1989&gt;2.4,0.25,Z1989&gt;1.9,0.5,Z1989&gt;1.5,0.75,Z1989&lt;1.6,1)</f>
        <v/>
      </c>
      <c r="AD1989" s="192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92">
        <f t="shared" si="152"/>
        <v>0</v>
      </c>
      <c r="U1990" s="91">
        <f t="shared" si="156"/>
        <v>0</v>
      </c>
      <c r="V1990" s="91">
        <f t="shared" si="156"/>
        <v>0</v>
      </c>
      <c r="W1990" s="91">
        <f t="shared" si="156"/>
        <v>0</v>
      </c>
      <c r="X1990" s="91" t="str" cm="1">
        <f t="array" ref="X1990">IFERROR(_xlfn.IFS(W1990="E",1,W1990="G/2",$I$3/2,W1990="G/5",$I$3/5,W1990="G/10",$I$3/10,W1990="i",$I$3),"")</f>
        <v/>
      </c>
      <c r="Y1990" s="189">
        <f t="shared" si="153"/>
        <v>0</v>
      </c>
      <c r="Z1990" s="101">
        <f t="shared" si="154"/>
        <v>0</v>
      </c>
      <c r="AA1990" s="163" t="str">
        <f t="shared" si="155"/>
        <v/>
      </c>
      <c r="AB1990" s="190" t="str" cm="1">
        <f t="array" ref="AB1990">_xlfn.IFS(Z1990=0,"",Z1990&gt;2.9,0,Z1990&gt;2.4,0.25,Z1990&gt;1.9,0.5,Z1990&gt;1.5,0.75,Z1990&lt;1.6,1)</f>
        <v/>
      </c>
      <c r="AD1990" s="192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92">
        <f t="shared" si="152"/>
        <v>0</v>
      </c>
      <c r="U1991" s="91">
        <f t="shared" si="156"/>
        <v>0</v>
      </c>
      <c r="V1991" s="91">
        <f t="shared" si="156"/>
        <v>0</v>
      </c>
      <c r="W1991" s="91">
        <f t="shared" si="156"/>
        <v>0</v>
      </c>
      <c r="X1991" s="91" t="str" cm="1">
        <f t="array" ref="X1991">IFERROR(_xlfn.IFS(W1991="E",1,W1991="G/2",$I$3/2,W1991="G/5",$I$3/5,W1991="G/10",$I$3/10,W1991="i",$I$3),"")</f>
        <v/>
      </c>
      <c r="Y1991" s="189">
        <f t="shared" si="153"/>
        <v>0</v>
      </c>
      <c r="Z1991" s="101">
        <f t="shared" si="154"/>
        <v>0</v>
      </c>
      <c r="AA1991" s="163" t="str">
        <f t="shared" si="155"/>
        <v/>
      </c>
      <c r="AB1991" s="190" t="str" cm="1">
        <f t="array" ref="AB1991">_xlfn.IFS(Z1991=0,"",Z1991&gt;2.9,0,Z1991&gt;2.4,0.25,Z1991&gt;1.9,0.5,Z1991&gt;1.5,0.75,Z1991&lt;1.6,1)</f>
        <v/>
      </c>
      <c r="AD1991" s="192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92">
        <f t="shared" si="152"/>
        <v>0</v>
      </c>
      <c r="U1992" s="91">
        <f t="shared" si="156"/>
        <v>0</v>
      </c>
      <c r="V1992" s="91">
        <f t="shared" si="156"/>
        <v>0</v>
      </c>
      <c r="W1992" s="91">
        <f t="shared" si="156"/>
        <v>0</v>
      </c>
      <c r="X1992" s="91" t="str" cm="1">
        <f t="array" ref="X1992">IFERROR(_xlfn.IFS(W1992="E",1,W1992="G/2",$I$3/2,W1992="G/5",$I$3/5,W1992="G/10",$I$3/10,W1992="i",$I$3),"")</f>
        <v/>
      </c>
      <c r="Y1992" s="189">
        <f t="shared" si="153"/>
        <v>0</v>
      </c>
      <c r="Z1992" s="101">
        <f t="shared" si="154"/>
        <v>0</v>
      </c>
      <c r="AA1992" s="163" t="str">
        <f t="shared" si="155"/>
        <v/>
      </c>
      <c r="AB1992" s="190" t="str" cm="1">
        <f t="array" ref="AB1992">_xlfn.IFS(Z1992=0,"",Z1992&gt;2.9,0,Z1992&gt;2.4,0.25,Z1992&gt;1.9,0.5,Z1992&gt;1.5,0.75,Z1992&lt;1.6,1)</f>
        <v/>
      </c>
      <c r="AD1992" s="192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92">
        <f t="shared" si="152"/>
        <v>0</v>
      </c>
      <c r="U1993" s="91">
        <f t="shared" si="156"/>
        <v>0</v>
      </c>
      <c r="V1993" s="91">
        <f t="shared" si="156"/>
        <v>0</v>
      </c>
      <c r="W1993" s="91">
        <f t="shared" si="156"/>
        <v>0</v>
      </c>
      <c r="X1993" s="91" t="str" cm="1">
        <f t="array" ref="X1993">IFERROR(_xlfn.IFS(W1993="E",1,W1993="G/2",$I$3/2,W1993="G/5",$I$3/5,W1993="G/10",$I$3/10,W1993="i",$I$3),"")</f>
        <v/>
      </c>
      <c r="Y1993" s="189">
        <f t="shared" si="153"/>
        <v>0</v>
      </c>
      <c r="Z1993" s="101">
        <f t="shared" si="154"/>
        <v>0</v>
      </c>
      <c r="AA1993" s="163" t="str">
        <f t="shared" si="155"/>
        <v/>
      </c>
      <c r="AB1993" s="190" t="str" cm="1">
        <f t="array" ref="AB1993">_xlfn.IFS(Z1993=0,"",Z1993&gt;2.9,0,Z1993&gt;2.4,0.25,Z1993&gt;1.9,0.5,Z1993&gt;1.5,0.75,Z1993&lt;1.6,1)</f>
        <v/>
      </c>
      <c r="AD1993" s="192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92">
        <f t="shared" si="152"/>
        <v>0</v>
      </c>
      <c r="U1994" s="91">
        <f t="shared" si="156"/>
        <v>0</v>
      </c>
      <c r="V1994" s="91">
        <f t="shared" si="156"/>
        <v>0</v>
      </c>
      <c r="W1994" s="91">
        <f t="shared" si="156"/>
        <v>0</v>
      </c>
      <c r="X1994" s="91" t="str" cm="1">
        <f t="array" ref="X1994">IFERROR(_xlfn.IFS(W1994="E",1,W1994="G/2",$I$3/2,W1994="G/5",$I$3/5,W1994="G/10",$I$3/10,W1994="i",$I$3),"")</f>
        <v/>
      </c>
      <c r="Y1994" s="189">
        <f t="shared" si="153"/>
        <v>0</v>
      </c>
      <c r="Z1994" s="101">
        <f t="shared" si="154"/>
        <v>0</v>
      </c>
      <c r="AA1994" s="163" t="str">
        <f t="shared" si="155"/>
        <v/>
      </c>
      <c r="AB1994" s="190" t="str" cm="1">
        <f t="array" ref="AB1994">_xlfn.IFS(Z1994=0,"",Z1994&gt;2.9,0,Z1994&gt;2.4,0.25,Z1994&gt;1.9,0.5,Z1994&gt;1.5,0.75,Z1994&lt;1.6,1)</f>
        <v/>
      </c>
      <c r="AD1994" s="192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92">
        <f t="shared" si="152"/>
        <v>0</v>
      </c>
      <c r="U1995" s="91">
        <f t="shared" si="156"/>
        <v>0</v>
      </c>
      <c r="V1995" s="91">
        <f t="shared" si="156"/>
        <v>0</v>
      </c>
      <c r="W1995" s="91">
        <f t="shared" si="156"/>
        <v>0</v>
      </c>
      <c r="X1995" s="91" t="str" cm="1">
        <f t="array" ref="X1995">IFERROR(_xlfn.IFS(W1995="E",1,W1995="G/2",$I$3/2,W1995="G/5",$I$3/5,W1995="G/10",$I$3/10,W1995="i",$I$3),"")</f>
        <v/>
      </c>
      <c r="Y1995" s="189">
        <f t="shared" si="153"/>
        <v>0</v>
      </c>
      <c r="Z1995" s="101">
        <f t="shared" si="154"/>
        <v>0</v>
      </c>
      <c r="AA1995" s="163" t="str">
        <f t="shared" si="155"/>
        <v/>
      </c>
      <c r="AB1995" s="190" t="str" cm="1">
        <f t="array" ref="AB1995">_xlfn.IFS(Z1995=0,"",Z1995&gt;2.9,0,Z1995&gt;2.4,0.25,Z1995&gt;1.9,0.5,Z1995&gt;1.5,0.75,Z1995&lt;1.6,1)</f>
        <v/>
      </c>
      <c r="AD1995" s="192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92">
        <f t="shared" ref="S1996:S2059" si="157">IFERROR(A1996,"")</f>
        <v>0</v>
      </c>
      <c r="U1996" s="91">
        <f t="shared" si="156"/>
        <v>0</v>
      </c>
      <c r="V1996" s="91">
        <f t="shared" si="156"/>
        <v>0</v>
      </c>
      <c r="W1996" s="91">
        <f t="shared" si="156"/>
        <v>0</v>
      </c>
      <c r="X1996" s="91" t="str" cm="1">
        <f t="array" ref="X1996">IFERROR(_xlfn.IFS(W1996="E",1,W1996="G/2",$I$3/2,W1996="G/5",$I$3/5,W1996="G/10",$I$3/10,W1996="i",$I$3),"")</f>
        <v/>
      </c>
      <c r="Y1996" s="189">
        <f t="shared" ref="Y1996:Y2059" si="158">IFERROR(H1996,"")</f>
        <v>0</v>
      </c>
      <c r="Z1996" s="101">
        <f t="shared" ref="Z1996:Z2059" si="159">IFERROR(Y1996/X1996,0)</f>
        <v>0</v>
      </c>
      <c r="AA1996" s="163" t="str">
        <f t="shared" si="155"/>
        <v/>
      </c>
      <c r="AB1996" s="190" t="str" cm="1">
        <f t="array" ref="AB1996">_xlfn.IFS(Z1996=0,"",Z1996&gt;2.9,0,Z1996&gt;2.4,0.25,Z1996&gt;1.9,0.5,Z1996&gt;1.5,0.75,Z1996&lt;1.6,1)</f>
        <v/>
      </c>
      <c r="AD1996" s="192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92">
        <f t="shared" si="157"/>
        <v>0</v>
      </c>
      <c r="U1997" s="91">
        <f t="shared" si="156"/>
        <v>0</v>
      </c>
      <c r="V1997" s="91">
        <f t="shared" si="156"/>
        <v>0</v>
      </c>
      <c r="W1997" s="91">
        <f t="shared" si="156"/>
        <v>0</v>
      </c>
      <c r="X1997" s="91" t="str" cm="1">
        <f t="array" ref="X1997">IFERROR(_xlfn.IFS(W1997="E",1,W1997="G/2",$I$3/2,W1997="G/5",$I$3/5,W1997="G/10",$I$3/10,W1997="i",$I$3),"")</f>
        <v/>
      </c>
      <c r="Y1997" s="189">
        <f t="shared" si="158"/>
        <v>0</v>
      </c>
      <c r="Z1997" s="101">
        <f t="shared" si="159"/>
        <v>0</v>
      </c>
      <c r="AA1997" s="163" t="str">
        <f t="shared" si="155"/>
        <v/>
      </c>
      <c r="AB1997" s="190" t="str" cm="1">
        <f t="array" ref="AB1997">_xlfn.IFS(Z1997=0,"",Z1997&gt;2.9,0,Z1997&gt;2.4,0.25,Z1997&gt;1.9,0.5,Z1997&gt;1.5,0.75,Z1997&lt;1.6,1)</f>
        <v/>
      </c>
      <c r="AD1997" s="192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92">
        <f t="shared" si="157"/>
        <v>0</v>
      </c>
      <c r="U1998" s="91">
        <f t="shared" si="156"/>
        <v>0</v>
      </c>
      <c r="V1998" s="91">
        <f t="shared" si="156"/>
        <v>0</v>
      </c>
      <c r="W1998" s="91">
        <f t="shared" si="156"/>
        <v>0</v>
      </c>
      <c r="X1998" s="91" t="str" cm="1">
        <f t="array" ref="X1998">IFERROR(_xlfn.IFS(W1998="E",1,W1998="G/2",$I$3/2,W1998="G/5",$I$3/5,W1998="G/10",$I$3/10,W1998="i",$I$3),"")</f>
        <v/>
      </c>
      <c r="Y1998" s="189">
        <f t="shared" si="158"/>
        <v>0</v>
      </c>
      <c r="Z1998" s="101">
        <f t="shared" si="159"/>
        <v>0</v>
      </c>
      <c r="AA1998" s="163" t="str">
        <f t="shared" si="155"/>
        <v/>
      </c>
      <c r="AB1998" s="190" t="str" cm="1">
        <f t="array" ref="AB1998">_xlfn.IFS(Z1998=0,"",Z1998&gt;2.9,0,Z1998&gt;2.4,0.25,Z1998&gt;1.9,0.5,Z1998&gt;1.5,0.75,Z1998&lt;1.6,1)</f>
        <v/>
      </c>
      <c r="AD1998" s="192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92">
        <f t="shared" si="157"/>
        <v>0</v>
      </c>
      <c r="U1999" s="91">
        <f t="shared" si="156"/>
        <v>0</v>
      </c>
      <c r="V1999" s="91">
        <f t="shared" si="156"/>
        <v>0</v>
      </c>
      <c r="W1999" s="91">
        <f t="shared" si="156"/>
        <v>0</v>
      </c>
      <c r="X1999" s="91" t="str" cm="1">
        <f t="array" ref="X1999">IFERROR(_xlfn.IFS(W1999="E",1,W1999="G/2",$I$3/2,W1999="G/5",$I$3/5,W1999="G/10",$I$3/10,W1999="i",$I$3),"")</f>
        <v/>
      </c>
      <c r="Y1999" s="189">
        <f t="shared" si="158"/>
        <v>0</v>
      </c>
      <c r="Z1999" s="101">
        <f t="shared" si="159"/>
        <v>0</v>
      </c>
      <c r="AA1999" s="163" t="str">
        <f t="shared" si="155"/>
        <v/>
      </c>
      <c r="AB1999" s="190" t="str" cm="1">
        <f t="array" ref="AB1999">_xlfn.IFS(Z1999=0,"",Z1999&gt;2.9,0,Z1999&gt;2.4,0.25,Z1999&gt;1.9,0.5,Z1999&gt;1.5,0.75,Z1999&lt;1.6,1)</f>
        <v/>
      </c>
      <c r="AD1999" s="192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92">
        <f t="shared" si="157"/>
        <v>0</v>
      </c>
      <c r="U2000" s="91">
        <f t="shared" si="156"/>
        <v>0</v>
      </c>
      <c r="V2000" s="91">
        <f t="shared" si="156"/>
        <v>0</v>
      </c>
      <c r="W2000" s="91">
        <f t="shared" si="156"/>
        <v>0</v>
      </c>
      <c r="X2000" s="91" t="str" cm="1">
        <f t="array" ref="X2000">IFERROR(_xlfn.IFS(W2000="E",1,W2000="G/2",$I$3/2,W2000="G/5",$I$3/5,W2000="G/10",$I$3/10,W2000="i",$I$3),"")</f>
        <v/>
      </c>
      <c r="Y2000" s="189">
        <f t="shared" si="158"/>
        <v>0</v>
      </c>
      <c r="Z2000" s="101">
        <f t="shared" si="159"/>
        <v>0</v>
      </c>
      <c r="AA2000" s="163" t="str">
        <f t="shared" si="155"/>
        <v/>
      </c>
      <c r="AB2000" s="190" t="str" cm="1">
        <f t="array" ref="AB2000">_xlfn.IFS(Z2000=0,"",Z2000&gt;2.9,0,Z2000&gt;2.4,0.25,Z2000&gt;1.9,0.5,Z2000&gt;1.5,0.75,Z2000&lt;1.6,1)</f>
        <v/>
      </c>
      <c r="AD2000" s="192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92">
        <f t="shared" si="157"/>
        <v>0</v>
      </c>
      <c r="U2001" s="91">
        <f t="shared" si="156"/>
        <v>0</v>
      </c>
      <c r="V2001" s="91">
        <f t="shared" si="156"/>
        <v>0</v>
      </c>
      <c r="W2001" s="91">
        <f t="shared" si="156"/>
        <v>0</v>
      </c>
      <c r="X2001" s="91" t="str" cm="1">
        <f t="array" ref="X2001">IFERROR(_xlfn.IFS(W2001="E",1,W2001="G/2",$I$3/2,W2001="G/5",$I$3/5,W2001="G/10",$I$3/10,W2001="i",$I$3),"")</f>
        <v/>
      </c>
      <c r="Y2001" s="189">
        <f t="shared" si="158"/>
        <v>0</v>
      </c>
      <c r="Z2001" s="101">
        <f t="shared" si="159"/>
        <v>0</v>
      </c>
      <c r="AA2001" s="163" t="str">
        <f t="shared" si="155"/>
        <v/>
      </c>
      <c r="AB2001" s="190" t="str" cm="1">
        <f t="array" ref="AB2001">_xlfn.IFS(Z2001=0,"",Z2001&gt;2.9,0,Z2001&gt;2.4,0.25,Z2001&gt;1.9,0.5,Z2001&gt;1.5,0.75,Z2001&lt;1.6,1)</f>
        <v/>
      </c>
      <c r="AD2001" s="192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92">
        <f t="shared" si="157"/>
        <v>0</v>
      </c>
      <c r="U2002" s="91">
        <f t="shared" si="156"/>
        <v>0</v>
      </c>
      <c r="V2002" s="91">
        <f t="shared" si="156"/>
        <v>0</v>
      </c>
      <c r="W2002" s="91">
        <f t="shared" si="156"/>
        <v>0</v>
      </c>
      <c r="X2002" s="91" t="str" cm="1">
        <f t="array" ref="X2002">IFERROR(_xlfn.IFS(W2002="E",1,W2002="G/2",$I$3/2,W2002="G/5",$I$3/5,W2002="G/10",$I$3/10,W2002="i",$I$3),"")</f>
        <v/>
      </c>
      <c r="Y2002" s="189">
        <f t="shared" si="158"/>
        <v>0</v>
      </c>
      <c r="Z2002" s="101">
        <f t="shared" si="159"/>
        <v>0</v>
      </c>
      <c r="AA2002" s="163" t="str">
        <f t="shared" si="155"/>
        <v/>
      </c>
      <c r="AB2002" s="190" t="str" cm="1">
        <f t="array" ref="AB2002">_xlfn.IFS(Z2002=0,"",Z2002&gt;2.9,0,Z2002&gt;2.4,0.25,Z2002&gt;1.9,0.5,Z2002&gt;1.5,0.75,Z2002&lt;1.6,1)</f>
        <v/>
      </c>
      <c r="AD2002" s="192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92">
        <f t="shared" si="157"/>
        <v>0</v>
      </c>
      <c r="U2003" s="91">
        <f t="shared" si="156"/>
        <v>0</v>
      </c>
      <c r="V2003" s="91">
        <f t="shared" si="156"/>
        <v>0</v>
      </c>
      <c r="W2003" s="91">
        <f t="shared" si="156"/>
        <v>0</v>
      </c>
      <c r="X2003" s="91" t="str" cm="1">
        <f t="array" ref="X2003">IFERROR(_xlfn.IFS(W2003="E",1,W2003="G/2",$I$3/2,W2003="G/5",$I$3/5,W2003="G/10",$I$3/10,W2003="i",$I$3),"")</f>
        <v/>
      </c>
      <c r="Y2003" s="189">
        <f t="shared" si="158"/>
        <v>0</v>
      </c>
      <c r="Z2003" s="101">
        <f t="shared" si="159"/>
        <v>0</v>
      </c>
      <c r="AA2003" s="163" t="str">
        <f t="shared" si="155"/>
        <v/>
      </c>
      <c r="AB2003" s="190" t="str" cm="1">
        <f t="array" ref="AB2003">_xlfn.IFS(Z2003=0,"",Z2003&gt;2.9,0,Z2003&gt;2.4,0.25,Z2003&gt;1.9,0.5,Z2003&gt;1.5,0.75,Z2003&lt;1.6,1)</f>
        <v/>
      </c>
      <c r="AD2003" s="192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92">
        <f t="shared" si="157"/>
        <v>0</v>
      </c>
      <c r="U2004" s="91">
        <f t="shared" si="156"/>
        <v>0</v>
      </c>
      <c r="V2004" s="91">
        <f t="shared" si="156"/>
        <v>0</v>
      </c>
      <c r="W2004" s="91">
        <f t="shared" si="156"/>
        <v>0</v>
      </c>
      <c r="X2004" s="91" t="str" cm="1">
        <f t="array" ref="X2004">IFERROR(_xlfn.IFS(W2004="E",1,W2004="G/2",$I$3/2,W2004="G/5",$I$3/5,W2004="G/10",$I$3/10,W2004="i",$I$3),"")</f>
        <v/>
      </c>
      <c r="Y2004" s="189">
        <f t="shared" si="158"/>
        <v>0</v>
      </c>
      <c r="Z2004" s="101">
        <f t="shared" si="159"/>
        <v>0</v>
      </c>
      <c r="AA2004" s="163" t="str">
        <f t="shared" si="155"/>
        <v/>
      </c>
      <c r="AB2004" s="190" t="str" cm="1">
        <f t="array" ref="AB2004">_xlfn.IFS(Z2004=0,"",Z2004&gt;2.9,0,Z2004&gt;2.4,0.25,Z2004&gt;1.9,0.5,Z2004&gt;1.5,0.75,Z2004&lt;1.6,1)</f>
        <v/>
      </c>
      <c r="AD2004" s="192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92">
        <f t="shared" si="157"/>
        <v>0</v>
      </c>
      <c r="U2005" s="91">
        <f t="shared" si="156"/>
        <v>0</v>
      </c>
      <c r="V2005" s="91">
        <f t="shared" si="156"/>
        <v>0</v>
      </c>
      <c r="W2005" s="91">
        <f t="shared" si="156"/>
        <v>0</v>
      </c>
      <c r="X2005" s="91" t="str" cm="1">
        <f t="array" ref="X2005">IFERROR(_xlfn.IFS(W2005="E",1,W2005="G/2",$I$3/2,W2005="G/5",$I$3/5,W2005="G/10",$I$3/10,W2005="i",$I$3),"")</f>
        <v/>
      </c>
      <c r="Y2005" s="189">
        <f t="shared" si="158"/>
        <v>0</v>
      </c>
      <c r="Z2005" s="101">
        <f t="shared" si="159"/>
        <v>0</v>
      </c>
      <c r="AA2005" s="163" t="str">
        <f t="shared" ref="AA2005:AA2068" si="160">IFERROR(X2005*1.5,"")</f>
        <v/>
      </c>
      <c r="AB2005" s="190" t="str" cm="1">
        <f t="array" ref="AB2005">_xlfn.IFS(Z2005=0,"",Z2005&gt;2.9,0,Z2005&gt;2.4,0.25,Z2005&gt;1.9,0.5,Z2005&gt;1.5,0.75,Z2005&lt;1.6,1)</f>
        <v/>
      </c>
      <c r="AD2005" s="192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92">
        <f t="shared" si="157"/>
        <v>0</v>
      </c>
      <c r="U2006" s="91">
        <f t="shared" si="156"/>
        <v>0</v>
      </c>
      <c r="V2006" s="91">
        <f t="shared" si="156"/>
        <v>0</v>
      </c>
      <c r="W2006" s="91">
        <f t="shared" si="156"/>
        <v>0</v>
      </c>
      <c r="X2006" s="91" t="str" cm="1">
        <f t="array" ref="X2006">IFERROR(_xlfn.IFS(W2006="E",1,W2006="G/2",$I$3/2,W2006="G/5",$I$3/5,W2006="G/10",$I$3/10,W2006="i",$I$3),"")</f>
        <v/>
      </c>
      <c r="Y2006" s="189">
        <f t="shared" si="158"/>
        <v>0</v>
      </c>
      <c r="Z2006" s="101">
        <f t="shared" si="159"/>
        <v>0</v>
      </c>
      <c r="AA2006" s="163" t="str">
        <f t="shared" si="160"/>
        <v/>
      </c>
      <c r="AB2006" s="190" t="str" cm="1">
        <f t="array" ref="AB2006">_xlfn.IFS(Z2006=0,"",Z2006&gt;2.9,0,Z2006&gt;2.4,0.25,Z2006&gt;1.9,0.5,Z2006&gt;1.5,0.75,Z2006&lt;1.6,1)</f>
        <v/>
      </c>
      <c r="AD2006" s="192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92">
        <f t="shared" si="157"/>
        <v>0</v>
      </c>
      <c r="U2007" s="91">
        <f t="shared" si="156"/>
        <v>0</v>
      </c>
      <c r="V2007" s="91">
        <f t="shared" si="156"/>
        <v>0</v>
      </c>
      <c r="W2007" s="91">
        <f t="shared" si="156"/>
        <v>0</v>
      </c>
      <c r="X2007" s="91" t="str" cm="1">
        <f t="array" ref="X2007">IFERROR(_xlfn.IFS(W2007="E",1,W2007="G/2",$I$3/2,W2007="G/5",$I$3/5,W2007="G/10",$I$3/10,W2007="i",$I$3),"")</f>
        <v/>
      </c>
      <c r="Y2007" s="189">
        <f t="shared" si="158"/>
        <v>0</v>
      </c>
      <c r="Z2007" s="101">
        <f t="shared" si="159"/>
        <v>0</v>
      </c>
      <c r="AA2007" s="163" t="str">
        <f t="shared" si="160"/>
        <v/>
      </c>
      <c r="AB2007" s="190" t="str" cm="1">
        <f t="array" ref="AB2007">_xlfn.IFS(Z2007=0,"",Z2007&gt;2.9,0,Z2007&gt;2.4,0.25,Z2007&gt;1.9,0.5,Z2007&gt;1.5,0.75,Z2007&lt;1.6,1)</f>
        <v/>
      </c>
      <c r="AD2007" s="192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92">
        <f t="shared" si="157"/>
        <v>0</v>
      </c>
      <c r="U2008" s="91">
        <f t="shared" si="156"/>
        <v>0</v>
      </c>
      <c r="V2008" s="91">
        <f t="shared" si="156"/>
        <v>0</v>
      </c>
      <c r="W2008" s="91">
        <f t="shared" si="156"/>
        <v>0</v>
      </c>
      <c r="X2008" s="91" t="str" cm="1">
        <f t="array" ref="X2008">IFERROR(_xlfn.IFS(W2008="E",1,W2008="G/2",$I$3/2,W2008="G/5",$I$3/5,W2008="G/10",$I$3/10,W2008="i",$I$3),"")</f>
        <v/>
      </c>
      <c r="Y2008" s="189">
        <f t="shared" si="158"/>
        <v>0</v>
      </c>
      <c r="Z2008" s="101">
        <f t="shared" si="159"/>
        <v>0</v>
      </c>
      <c r="AA2008" s="163" t="str">
        <f t="shared" si="160"/>
        <v/>
      </c>
      <c r="AB2008" s="190" t="str" cm="1">
        <f t="array" ref="AB2008">_xlfn.IFS(Z2008=0,"",Z2008&gt;2.9,0,Z2008&gt;2.4,0.25,Z2008&gt;1.9,0.5,Z2008&gt;1.5,0.75,Z2008&lt;1.6,1)</f>
        <v/>
      </c>
      <c r="AD2008" s="192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92">
        <f t="shared" si="157"/>
        <v>0</v>
      </c>
      <c r="U2009" s="91">
        <f t="shared" si="156"/>
        <v>0</v>
      </c>
      <c r="V2009" s="91">
        <f t="shared" si="156"/>
        <v>0</v>
      </c>
      <c r="W2009" s="91">
        <f t="shared" si="156"/>
        <v>0</v>
      </c>
      <c r="X2009" s="91" t="str" cm="1">
        <f t="array" ref="X2009">IFERROR(_xlfn.IFS(W2009="E",1,W2009="G/2",$I$3/2,W2009="G/5",$I$3/5,W2009="G/10",$I$3/10,W2009="i",$I$3),"")</f>
        <v/>
      </c>
      <c r="Y2009" s="189">
        <f t="shared" si="158"/>
        <v>0</v>
      </c>
      <c r="Z2009" s="101">
        <f t="shared" si="159"/>
        <v>0</v>
      </c>
      <c r="AA2009" s="163" t="str">
        <f t="shared" si="160"/>
        <v/>
      </c>
      <c r="AB2009" s="190" t="str" cm="1">
        <f t="array" ref="AB2009">_xlfn.IFS(Z2009=0,"",Z2009&gt;2.9,0,Z2009&gt;2.4,0.25,Z2009&gt;1.9,0.5,Z2009&gt;1.5,0.75,Z2009&lt;1.6,1)</f>
        <v/>
      </c>
      <c r="AD2009" s="192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92">
        <f t="shared" si="157"/>
        <v>0</v>
      </c>
      <c r="U2010" s="91">
        <f t="shared" si="156"/>
        <v>0</v>
      </c>
      <c r="V2010" s="91">
        <f t="shared" si="156"/>
        <v>0</v>
      </c>
      <c r="W2010" s="91">
        <f t="shared" si="156"/>
        <v>0</v>
      </c>
      <c r="X2010" s="91" t="str" cm="1">
        <f t="array" ref="X2010">IFERROR(_xlfn.IFS(W2010="E",1,W2010="G/2",$I$3/2,W2010="G/5",$I$3/5,W2010="G/10",$I$3/10,W2010="i",$I$3),"")</f>
        <v/>
      </c>
      <c r="Y2010" s="189">
        <f t="shared" si="158"/>
        <v>0</v>
      </c>
      <c r="Z2010" s="101">
        <f t="shared" si="159"/>
        <v>0</v>
      </c>
      <c r="AA2010" s="163" t="str">
        <f t="shared" si="160"/>
        <v/>
      </c>
      <c r="AB2010" s="190" t="str" cm="1">
        <f t="array" ref="AB2010">_xlfn.IFS(Z2010=0,"",Z2010&gt;2.9,0,Z2010&gt;2.4,0.25,Z2010&gt;1.9,0.5,Z2010&gt;1.5,0.75,Z2010&lt;1.6,1)</f>
        <v/>
      </c>
      <c r="AD2010" s="192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92">
        <f t="shared" si="157"/>
        <v>0</v>
      </c>
      <c r="U2011" s="91">
        <f t="shared" si="156"/>
        <v>0</v>
      </c>
      <c r="V2011" s="91">
        <f t="shared" si="156"/>
        <v>0</v>
      </c>
      <c r="W2011" s="91">
        <f t="shared" si="156"/>
        <v>0</v>
      </c>
      <c r="X2011" s="91" t="str" cm="1">
        <f t="array" ref="X2011">IFERROR(_xlfn.IFS(W2011="E",1,W2011="G/2",$I$3/2,W2011="G/5",$I$3/5,W2011="G/10",$I$3/10,W2011="i",$I$3),"")</f>
        <v/>
      </c>
      <c r="Y2011" s="189">
        <f t="shared" si="158"/>
        <v>0</v>
      </c>
      <c r="Z2011" s="101">
        <f t="shared" si="159"/>
        <v>0</v>
      </c>
      <c r="AA2011" s="163" t="str">
        <f t="shared" si="160"/>
        <v/>
      </c>
      <c r="AB2011" s="190" t="str" cm="1">
        <f t="array" ref="AB2011">_xlfn.IFS(Z2011=0,"",Z2011&gt;2.9,0,Z2011&gt;2.4,0.25,Z2011&gt;1.9,0.5,Z2011&gt;1.5,0.75,Z2011&lt;1.6,1)</f>
        <v/>
      </c>
      <c r="AD2011" s="192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92">
        <f t="shared" si="157"/>
        <v>0</v>
      </c>
      <c r="U2012" s="91">
        <f t="shared" si="156"/>
        <v>0</v>
      </c>
      <c r="V2012" s="91">
        <f t="shared" si="156"/>
        <v>0</v>
      </c>
      <c r="W2012" s="91">
        <f t="shared" si="156"/>
        <v>0</v>
      </c>
      <c r="X2012" s="91" t="str" cm="1">
        <f t="array" ref="X2012">IFERROR(_xlfn.IFS(W2012="E",1,W2012="G/2",$I$3/2,W2012="G/5",$I$3/5,W2012="G/10",$I$3/10,W2012="i",$I$3),"")</f>
        <v/>
      </c>
      <c r="Y2012" s="189">
        <f t="shared" si="158"/>
        <v>0</v>
      </c>
      <c r="Z2012" s="101">
        <f t="shared" si="159"/>
        <v>0</v>
      </c>
      <c r="AA2012" s="163" t="str">
        <f t="shared" si="160"/>
        <v/>
      </c>
      <c r="AB2012" s="190" t="str" cm="1">
        <f t="array" ref="AB2012">_xlfn.IFS(Z2012=0,"",Z2012&gt;2.9,0,Z2012&gt;2.4,0.25,Z2012&gt;1.9,0.5,Z2012&gt;1.5,0.75,Z2012&lt;1.6,1)</f>
        <v/>
      </c>
      <c r="AD2012" s="192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92">
        <f t="shared" si="157"/>
        <v>0</v>
      </c>
      <c r="U2013" s="91">
        <f t="shared" si="156"/>
        <v>0</v>
      </c>
      <c r="V2013" s="91">
        <f t="shared" si="156"/>
        <v>0</v>
      </c>
      <c r="W2013" s="91">
        <f t="shared" si="156"/>
        <v>0</v>
      </c>
      <c r="X2013" s="91" t="str" cm="1">
        <f t="array" ref="X2013">IFERROR(_xlfn.IFS(W2013="E",1,W2013="G/2",$I$3/2,W2013="G/5",$I$3/5,W2013="G/10",$I$3/10,W2013="i",$I$3),"")</f>
        <v/>
      </c>
      <c r="Y2013" s="189">
        <f t="shared" si="158"/>
        <v>0</v>
      </c>
      <c r="Z2013" s="101">
        <f t="shared" si="159"/>
        <v>0</v>
      </c>
      <c r="AA2013" s="163" t="str">
        <f t="shared" si="160"/>
        <v/>
      </c>
      <c r="AB2013" s="190" t="str" cm="1">
        <f t="array" ref="AB2013">_xlfn.IFS(Z2013=0,"",Z2013&gt;2.9,0,Z2013&gt;2.4,0.25,Z2013&gt;1.9,0.5,Z2013&gt;1.5,0.75,Z2013&lt;1.6,1)</f>
        <v/>
      </c>
      <c r="AD2013" s="192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92">
        <f t="shared" si="157"/>
        <v>0</v>
      </c>
      <c r="U2014" s="91">
        <f t="shared" si="156"/>
        <v>0</v>
      </c>
      <c r="V2014" s="91">
        <f t="shared" si="156"/>
        <v>0</v>
      </c>
      <c r="W2014" s="91">
        <f t="shared" si="156"/>
        <v>0</v>
      </c>
      <c r="X2014" s="91" t="str" cm="1">
        <f t="array" ref="X2014">IFERROR(_xlfn.IFS(W2014="E",1,W2014="G/2",$I$3/2,W2014="G/5",$I$3/5,W2014="G/10",$I$3/10,W2014="i",$I$3),"")</f>
        <v/>
      </c>
      <c r="Y2014" s="189">
        <f t="shared" si="158"/>
        <v>0</v>
      </c>
      <c r="Z2014" s="101">
        <f t="shared" si="159"/>
        <v>0</v>
      </c>
      <c r="AA2014" s="163" t="str">
        <f t="shared" si="160"/>
        <v/>
      </c>
      <c r="AB2014" s="190" t="str" cm="1">
        <f t="array" ref="AB2014">_xlfn.IFS(Z2014=0,"",Z2014&gt;2.9,0,Z2014&gt;2.4,0.25,Z2014&gt;1.9,0.5,Z2014&gt;1.5,0.75,Z2014&lt;1.6,1)</f>
        <v/>
      </c>
      <c r="AD2014" s="192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92">
        <f t="shared" si="157"/>
        <v>0</v>
      </c>
      <c r="U2015" s="91">
        <f t="shared" si="156"/>
        <v>0</v>
      </c>
      <c r="V2015" s="91">
        <f t="shared" si="156"/>
        <v>0</v>
      </c>
      <c r="W2015" s="91">
        <f t="shared" si="156"/>
        <v>0</v>
      </c>
      <c r="X2015" s="91" t="str" cm="1">
        <f t="array" ref="X2015">IFERROR(_xlfn.IFS(W2015="E",1,W2015="G/2",$I$3/2,W2015="G/5",$I$3/5,W2015="G/10",$I$3/10,W2015="i",$I$3),"")</f>
        <v/>
      </c>
      <c r="Y2015" s="189">
        <f t="shared" si="158"/>
        <v>0</v>
      </c>
      <c r="Z2015" s="101">
        <f t="shared" si="159"/>
        <v>0</v>
      </c>
      <c r="AA2015" s="163" t="str">
        <f t="shared" si="160"/>
        <v/>
      </c>
      <c r="AB2015" s="190" t="str" cm="1">
        <f t="array" ref="AB2015">_xlfn.IFS(Z2015=0,"",Z2015&gt;2.9,0,Z2015&gt;2.4,0.25,Z2015&gt;1.9,0.5,Z2015&gt;1.5,0.75,Z2015&lt;1.6,1)</f>
        <v/>
      </c>
      <c r="AD2015" s="192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92">
        <f t="shared" si="157"/>
        <v>0</v>
      </c>
      <c r="U2016" s="91">
        <f t="shared" si="156"/>
        <v>0</v>
      </c>
      <c r="V2016" s="91">
        <f t="shared" si="156"/>
        <v>0</v>
      </c>
      <c r="W2016" s="91">
        <f t="shared" si="156"/>
        <v>0</v>
      </c>
      <c r="X2016" s="91" t="str" cm="1">
        <f t="array" ref="X2016">IFERROR(_xlfn.IFS(W2016="E",1,W2016="G/2",$I$3/2,W2016="G/5",$I$3/5,W2016="G/10",$I$3/10,W2016="i",$I$3),"")</f>
        <v/>
      </c>
      <c r="Y2016" s="189">
        <f t="shared" si="158"/>
        <v>0</v>
      </c>
      <c r="Z2016" s="101">
        <f t="shared" si="159"/>
        <v>0</v>
      </c>
      <c r="AA2016" s="163" t="str">
        <f t="shared" si="160"/>
        <v/>
      </c>
      <c r="AB2016" s="190" t="str" cm="1">
        <f t="array" ref="AB2016">_xlfn.IFS(Z2016=0,"",Z2016&gt;2.9,0,Z2016&gt;2.4,0.25,Z2016&gt;1.9,0.5,Z2016&gt;1.5,0.75,Z2016&lt;1.6,1)</f>
        <v/>
      </c>
      <c r="AD2016" s="192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92">
        <f t="shared" si="157"/>
        <v>0</v>
      </c>
      <c r="U2017" s="91">
        <f t="shared" si="156"/>
        <v>0</v>
      </c>
      <c r="V2017" s="91">
        <f t="shared" si="156"/>
        <v>0</v>
      </c>
      <c r="W2017" s="91">
        <f t="shared" si="156"/>
        <v>0</v>
      </c>
      <c r="X2017" s="91" t="str" cm="1">
        <f t="array" ref="X2017">IFERROR(_xlfn.IFS(W2017="E",1,W2017="G/2",$I$3/2,W2017="G/5",$I$3/5,W2017="G/10",$I$3/10,W2017="i",$I$3),"")</f>
        <v/>
      </c>
      <c r="Y2017" s="189">
        <f t="shared" si="158"/>
        <v>0</v>
      </c>
      <c r="Z2017" s="101">
        <f t="shared" si="159"/>
        <v>0</v>
      </c>
      <c r="AA2017" s="163" t="str">
        <f t="shared" si="160"/>
        <v/>
      </c>
      <c r="AB2017" s="190" t="str" cm="1">
        <f t="array" ref="AB2017">_xlfn.IFS(Z2017=0,"",Z2017&gt;2.9,0,Z2017&gt;2.4,0.25,Z2017&gt;1.9,0.5,Z2017&gt;1.5,0.75,Z2017&lt;1.6,1)</f>
        <v/>
      </c>
      <c r="AD2017" s="192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92">
        <f t="shared" si="157"/>
        <v>0</v>
      </c>
      <c r="U2018" s="91">
        <f t="shared" si="156"/>
        <v>0</v>
      </c>
      <c r="V2018" s="91">
        <f t="shared" si="156"/>
        <v>0</v>
      </c>
      <c r="W2018" s="91">
        <f t="shared" si="156"/>
        <v>0</v>
      </c>
      <c r="X2018" s="91" t="str" cm="1">
        <f t="array" ref="X2018">IFERROR(_xlfn.IFS(W2018="E",1,W2018="G/2",$I$3/2,W2018="G/5",$I$3/5,W2018="G/10",$I$3/10,W2018="i",$I$3),"")</f>
        <v/>
      </c>
      <c r="Y2018" s="189">
        <f t="shared" si="158"/>
        <v>0</v>
      </c>
      <c r="Z2018" s="101">
        <f t="shared" si="159"/>
        <v>0</v>
      </c>
      <c r="AA2018" s="163" t="str">
        <f t="shared" si="160"/>
        <v/>
      </c>
      <c r="AB2018" s="190" t="str" cm="1">
        <f t="array" ref="AB2018">_xlfn.IFS(Z2018=0,"",Z2018&gt;2.9,0,Z2018&gt;2.4,0.25,Z2018&gt;1.9,0.5,Z2018&gt;1.5,0.75,Z2018&lt;1.6,1)</f>
        <v/>
      </c>
      <c r="AD2018" s="192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92">
        <f t="shared" si="157"/>
        <v>0</v>
      </c>
      <c r="U2019" s="91">
        <f t="shared" si="156"/>
        <v>0</v>
      </c>
      <c r="V2019" s="91">
        <f t="shared" si="156"/>
        <v>0</v>
      </c>
      <c r="W2019" s="91">
        <f t="shared" si="156"/>
        <v>0</v>
      </c>
      <c r="X2019" s="91" t="str" cm="1">
        <f t="array" ref="X2019">IFERROR(_xlfn.IFS(W2019="E",1,W2019="G/2",$I$3/2,W2019="G/5",$I$3/5,W2019="G/10",$I$3/10,W2019="i",$I$3),"")</f>
        <v/>
      </c>
      <c r="Y2019" s="189">
        <f t="shared" si="158"/>
        <v>0</v>
      </c>
      <c r="Z2019" s="101">
        <f t="shared" si="159"/>
        <v>0</v>
      </c>
      <c r="AA2019" s="163" t="str">
        <f t="shared" si="160"/>
        <v/>
      </c>
      <c r="AB2019" s="190" t="str" cm="1">
        <f t="array" ref="AB2019">_xlfn.IFS(Z2019=0,"",Z2019&gt;2.9,0,Z2019&gt;2.4,0.25,Z2019&gt;1.9,0.5,Z2019&gt;1.5,0.75,Z2019&lt;1.6,1)</f>
        <v/>
      </c>
      <c r="AD2019" s="192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92">
        <f t="shared" si="157"/>
        <v>0</v>
      </c>
      <c r="U2020" s="91">
        <f t="shared" si="156"/>
        <v>0</v>
      </c>
      <c r="V2020" s="91">
        <f t="shared" si="156"/>
        <v>0</v>
      </c>
      <c r="W2020" s="91">
        <f t="shared" si="156"/>
        <v>0</v>
      </c>
      <c r="X2020" s="91" t="str" cm="1">
        <f t="array" ref="X2020">IFERROR(_xlfn.IFS(W2020="E",1,W2020="G/2",$I$3/2,W2020="G/5",$I$3/5,W2020="G/10",$I$3/10,W2020="i",$I$3),"")</f>
        <v/>
      </c>
      <c r="Y2020" s="189">
        <f t="shared" si="158"/>
        <v>0</v>
      </c>
      <c r="Z2020" s="101">
        <f t="shared" si="159"/>
        <v>0</v>
      </c>
      <c r="AA2020" s="163" t="str">
        <f t="shared" si="160"/>
        <v/>
      </c>
      <c r="AB2020" s="190" t="str" cm="1">
        <f t="array" ref="AB2020">_xlfn.IFS(Z2020=0,"",Z2020&gt;2.9,0,Z2020&gt;2.4,0.25,Z2020&gt;1.9,0.5,Z2020&gt;1.5,0.75,Z2020&lt;1.6,1)</f>
        <v/>
      </c>
      <c r="AD2020" s="192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92">
        <f t="shared" si="157"/>
        <v>0</v>
      </c>
      <c r="U2021" s="91">
        <f t="shared" ref="U2021:W2084" si="161">IFERROR(A2021,"")</f>
        <v>0</v>
      </c>
      <c r="V2021" s="91">
        <f t="shared" si="161"/>
        <v>0</v>
      </c>
      <c r="W2021" s="91">
        <f t="shared" si="161"/>
        <v>0</v>
      </c>
      <c r="X2021" s="91" t="str" cm="1">
        <f t="array" ref="X2021">IFERROR(_xlfn.IFS(W2021="E",1,W2021="G/2",$I$3/2,W2021="G/5",$I$3/5,W2021="G/10",$I$3/10,W2021="i",$I$3),"")</f>
        <v/>
      </c>
      <c r="Y2021" s="189">
        <f t="shared" si="158"/>
        <v>0</v>
      </c>
      <c r="Z2021" s="101">
        <f t="shared" si="159"/>
        <v>0</v>
      </c>
      <c r="AA2021" s="163" t="str">
        <f t="shared" si="160"/>
        <v/>
      </c>
      <c r="AB2021" s="190" t="str" cm="1">
        <f t="array" ref="AB2021">_xlfn.IFS(Z2021=0,"",Z2021&gt;2.9,0,Z2021&gt;2.4,0.25,Z2021&gt;1.9,0.5,Z2021&gt;1.5,0.75,Z2021&lt;1.6,1)</f>
        <v/>
      </c>
      <c r="AD2021" s="192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92">
        <f t="shared" si="157"/>
        <v>0</v>
      </c>
      <c r="U2022" s="91">
        <f t="shared" si="161"/>
        <v>0</v>
      </c>
      <c r="V2022" s="91">
        <f t="shared" si="161"/>
        <v>0</v>
      </c>
      <c r="W2022" s="91">
        <f t="shared" si="161"/>
        <v>0</v>
      </c>
      <c r="X2022" s="91" t="str" cm="1">
        <f t="array" ref="X2022">IFERROR(_xlfn.IFS(W2022="E",1,W2022="G/2",$I$3/2,W2022="G/5",$I$3/5,W2022="G/10",$I$3/10,W2022="i",$I$3),"")</f>
        <v/>
      </c>
      <c r="Y2022" s="189">
        <f t="shared" si="158"/>
        <v>0</v>
      </c>
      <c r="Z2022" s="101">
        <f t="shared" si="159"/>
        <v>0</v>
      </c>
      <c r="AA2022" s="163" t="str">
        <f t="shared" si="160"/>
        <v/>
      </c>
      <c r="AB2022" s="190" t="str" cm="1">
        <f t="array" ref="AB2022">_xlfn.IFS(Z2022=0,"",Z2022&gt;2.9,0,Z2022&gt;2.4,0.25,Z2022&gt;1.9,0.5,Z2022&gt;1.5,0.75,Z2022&lt;1.6,1)</f>
        <v/>
      </c>
      <c r="AD2022" s="192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92">
        <f t="shared" si="157"/>
        <v>0</v>
      </c>
      <c r="U2023" s="91">
        <f t="shared" si="161"/>
        <v>0</v>
      </c>
      <c r="V2023" s="91">
        <f t="shared" si="161"/>
        <v>0</v>
      </c>
      <c r="W2023" s="91">
        <f t="shared" si="161"/>
        <v>0</v>
      </c>
      <c r="X2023" s="91" t="str" cm="1">
        <f t="array" ref="X2023">IFERROR(_xlfn.IFS(W2023="E",1,W2023="G/2",$I$3/2,W2023="G/5",$I$3/5,W2023="G/10",$I$3/10,W2023="i",$I$3),"")</f>
        <v/>
      </c>
      <c r="Y2023" s="189">
        <f t="shared" si="158"/>
        <v>0</v>
      </c>
      <c r="Z2023" s="101">
        <f t="shared" si="159"/>
        <v>0</v>
      </c>
      <c r="AA2023" s="163" t="str">
        <f t="shared" si="160"/>
        <v/>
      </c>
      <c r="AB2023" s="190" t="str" cm="1">
        <f t="array" ref="AB2023">_xlfn.IFS(Z2023=0,"",Z2023&gt;2.9,0,Z2023&gt;2.4,0.25,Z2023&gt;1.9,0.5,Z2023&gt;1.5,0.75,Z2023&lt;1.6,1)</f>
        <v/>
      </c>
      <c r="AD2023" s="192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92">
        <f t="shared" si="157"/>
        <v>0</v>
      </c>
      <c r="U2024" s="91">
        <f t="shared" si="161"/>
        <v>0</v>
      </c>
      <c r="V2024" s="91">
        <f t="shared" si="161"/>
        <v>0</v>
      </c>
      <c r="W2024" s="91">
        <f t="shared" si="161"/>
        <v>0</v>
      </c>
      <c r="X2024" s="91" t="str" cm="1">
        <f t="array" ref="X2024">IFERROR(_xlfn.IFS(W2024="E",1,W2024="G/2",$I$3/2,W2024="G/5",$I$3/5,W2024="G/10",$I$3/10,W2024="i",$I$3),"")</f>
        <v/>
      </c>
      <c r="Y2024" s="189">
        <f t="shared" si="158"/>
        <v>0</v>
      </c>
      <c r="Z2024" s="101">
        <f t="shared" si="159"/>
        <v>0</v>
      </c>
      <c r="AA2024" s="163" t="str">
        <f t="shared" si="160"/>
        <v/>
      </c>
      <c r="AB2024" s="190" t="str" cm="1">
        <f t="array" ref="AB2024">_xlfn.IFS(Z2024=0,"",Z2024&gt;2.9,0,Z2024&gt;2.4,0.25,Z2024&gt;1.9,0.5,Z2024&gt;1.5,0.75,Z2024&lt;1.6,1)</f>
        <v/>
      </c>
      <c r="AD2024" s="192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92">
        <f t="shared" si="157"/>
        <v>0</v>
      </c>
      <c r="U2025" s="91">
        <f t="shared" si="161"/>
        <v>0</v>
      </c>
      <c r="V2025" s="91">
        <f t="shared" si="161"/>
        <v>0</v>
      </c>
      <c r="W2025" s="91">
        <f t="shared" si="161"/>
        <v>0</v>
      </c>
      <c r="X2025" s="91" t="str" cm="1">
        <f t="array" ref="X2025">IFERROR(_xlfn.IFS(W2025="E",1,W2025="G/2",$I$3/2,W2025="G/5",$I$3/5,W2025="G/10",$I$3/10,W2025="i",$I$3),"")</f>
        <v/>
      </c>
      <c r="Y2025" s="189">
        <f t="shared" si="158"/>
        <v>0</v>
      </c>
      <c r="Z2025" s="101">
        <f t="shared" si="159"/>
        <v>0</v>
      </c>
      <c r="AA2025" s="163" t="str">
        <f t="shared" si="160"/>
        <v/>
      </c>
      <c r="AB2025" s="190" t="str" cm="1">
        <f t="array" ref="AB2025">_xlfn.IFS(Z2025=0,"",Z2025&gt;2.9,0,Z2025&gt;2.4,0.25,Z2025&gt;1.9,0.5,Z2025&gt;1.5,0.75,Z2025&lt;1.6,1)</f>
        <v/>
      </c>
      <c r="AD2025" s="192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92">
        <f t="shared" si="157"/>
        <v>0</v>
      </c>
      <c r="U2026" s="91">
        <f t="shared" si="161"/>
        <v>0</v>
      </c>
      <c r="V2026" s="91">
        <f t="shared" si="161"/>
        <v>0</v>
      </c>
      <c r="W2026" s="91">
        <f t="shared" si="161"/>
        <v>0</v>
      </c>
      <c r="X2026" s="91" t="str" cm="1">
        <f t="array" ref="X2026">IFERROR(_xlfn.IFS(W2026="E",1,W2026="G/2",$I$3/2,W2026="G/5",$I$3/5,W2026="G/10",$I$3/10,W2026="i",$I$3),"")</f>
        <v/>
      </c>
      <c r="Y2026" s="189">
        <f t="shared" si="158"/>
        <v>0</v>
      </c>
      <c r="Z2026" s="101">
        <f t="shared" si="159"/>
        <v>0</v>
      </c>
      <c r="AA2026" s="163" t="str">
        <f t="shared" si="160"/>
        <v/>
      </c>
      <c r="AB2026" s="190" t="str" cm="1">
        <f t="array" ref="AB2026">_xlfn.IFS(Z2026=0,"",Z2026&gt;2.9,0,Z2026&gt;2.4,0.25,Z2026&gt;1.9,0.5,Z2026&gt;1.5,0.75,Z2026&lt;1.6,1)</f>
        <v/>
      </c>
      <c r="AD2026" s="192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92">
        <f t="shared" si="157"/>
        <v>0</v>
      </c>
      <c r="U2027" s="91">
        <f t="shared" si="161"/>
        <v>0</v>
      </c>
      <c r="V2027" s="91">
        <f t="shared" si="161"/>
        <v>0</v>
      </c>
      <c r="W2027" s="91">
        <f t="shared" si="161"/>
        <v>0</v>
      </c>
      <c r="X2027" s="91" t="str" cm="1">
        <f t="array" ref="X2027">IFERROR(_xlfn.IFS(W2027="E",1,W2027="G/2",$I$3/2,W2027="G/5",$I$3/5,W2027="G/10",$I$3/10,W2027="i",$I$3),"")</f>
        <v/>
      </c>
      <c r="Y2027" s="189">
        <f t="shared" si="158"/>
        <v>0</v>
      </c>
      <c r="Z2027" s="101">
        <f t="shared" si="159"/>
        <v>0</v>
      </c>
      <c r="AA2027" s="163" t="str">
        <f t="shared" si="160"/>
        <v/>
      </c>
      <c r="AB2027" s="190" t="str" cm="1">
        <f t="array" ref="AB2027">_xlfn.IFS(Z2027=0,"",Z2027&gt;2.9,0,Z2027&gt;2.4,0.25,Z2027&gt;1.9,0.5,Z2027&gt;1.5,0.75,Z2027&lt;1.6,1)</f>
        <v/>
      </c>
      <c r="AD2027" s="192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92">
        <f t="shared" si="157"/>
        <v>0</v>
      </c>
      <c r="U2028" s="91">
        <f t="shared" si="161"/>
        <v>0</v>
      </c>
      <c r="V2028" s="91">
        <f t="shared" si="161"/>
        <v>0</v>
      </c>
      <c r="W2028" s="91">
        <f t="shared" si="161"/>
        <v>0</v>
      </c>
      <c r="X2028" s="91" t="str" cm="1">
        <f t="array" ref="X2028">IFERROR(_xlfn.IFS(W2028="E",1,W2028="G/2",$I$3/2,W2028="G/5",$I$3/5,W2028="G/10",$I$3/10,W2028="i",$I$3),"")</f>
        <v/>
      </c>
      <c r="Y2028" s="189">
        <f t="shared" si="158"/>
        <v>0</v>
      </c>
      <c r="Z2028" s="101">
        <f t="shared" si="159"/>
        <v>0</v>
      </c>
      <c r="AA2028" s="163" t="str">
        <f t="shared" si="160"/>
        <v/>
      </c>
      <c r="AB2028" s="190" t="str" cm="1">
        <f t="array" ref="AB2028">_xlfn.IFS(Z2028=0,"",Z2028&gt;2.9,0,Z2028&gt;2.4,0.25,Z2028&gt;1.9,0.5,Z2028&gt;1.5,0.75,Z2028&lt;1.6,1)</f>
        <v/>
      </c>
      <c r="AD2028" s="192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92">
        <f t="shared" si="157"/>
        <v>0</v>
      </c>
      <c r="U2029" s="91">
        <f t="shared" si="161"/>
        <v>0</v>
      </c>
      <c r="V2029" s="91">
        <f t="shared" si="161"/>
        <v>0</v>
      </c>
      <c r="W2029" s="91">
        <f t="shared" si="161"/>
        <v>0</v>
      </c>
      <c r="X2029" s="91" t="str" cm="1">
        <f t="array" ref="X2029">IFERROR(_xlfn.IFS(W2029="E",1,W2029="G/2",$I$3/2,W2029="G/5",$I$3/5,W2029="G/10",$I$3/10,W2029="i",$I$3),"")</f>
        <v/>
      </c>
      <c r="Y2029" s="189">
        <f t="shared" si="158"/>
        <v>0</v>
      </c>
      <c r="Z2029" s="101">
        <f t="shared" si="159"/>
        <v>0</v>
      </c>
      <c r="AA2029" s="163" t="str">
        <f t="shared" si="160"/>
        <v/>
      </c>
      <c r="AB2029" s="190" t="str" cm="1">
        <f t="array" ref="AB2029">_xlfn.IFS(Z2029=0,"",Z2029&gt;2.9,0,Z2029&gt;2.4,0.25,Z2029&gt;1.9,0.5,Z2029&gt;1.5,0.75,Z2029&lt;1.6,1)</f>
        <v/>
      </c>
      <c r="AD2029" s="192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92">
        <f t="shared" si="157"/>
        <v>0</v>
      </c>
      <c r="U2030" s="91">
        <f t="shared" si="161"/>
        <v>0</v>
      </c>
      <c r="V2030" s="91">
        <f t="shared" si="161"/>
        <v>0</v>
      </c>
      <c r="W2030" s="91">
        <f t="shared" si="161"/>
        <v>0</v>
      </c>
      <c r="X2030" s="91" t="str" cm="1">
        <f t="array" ref="X2030">IFERROR(_xlfn.IFS(W2030="E",1,W2030="G/2",$I$3/2,W2030="G/5",$I$3/5,W2030="G/10",$I$3/10,W2030="i",$I$3),"")</f>
        <v/>
      </c>
      <c r="Y2030" s="189">
        <f t="shared" si="158"/>
        <v>0</v>
      </c>
      <c r="Z2030" s="101">
        <f t="shared" si="159"/>
        <v>0</v>
      </c>
      <c r="AA2030" s="163" t="str">
        <f t="shared" si="160"/>
        <v/>
      </c>
      <c r="AB2030" s="190" t="str" cm="1">
        <f t="array" ref="AB2030">_xlfn.IFS(Z2030=0,"",Z2030&gt;2.9,0,Z2030&gt;2.4,0.25,Z2030&gt;1.9,0.5,Z2030&gt;1.5,0.75,Z2030&lt;1.6,1)</f>
        <v/>
      </c>
      <c r="AD2030" s="192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92">
        <f t="shared" si="157"/>
        <v>0</v>
      </c>
      <c r="U2031" s="91">
        <f t="shared" si="161"/>
        <v>0</v>
      </c>
      <c r="V2031" s="91">
        <f t="shared" si="161"/>
        <v>0</v>
      </c>
      <c r="W2031" s="91">
        <f t="shared" si="161"/>
        <v>0</v>
      </c>
      <c r="X2031" s="91" t="str" cm="1">
        <f t="array" ref="X2031">IFERROR(_xlfn.IFS(W2031="E",1,W2031="G/2",$I$3/2,W2031="G/5",$I$3/5,W2031="G/10",$I$3/10,W2031="i",$I$3),"")</f>
        <v/>
      </c>
      <c r="Y2031" s="189">
        <f t="shared" si="158"/>
        <v>0</v>
      </c>
      <c r="Z2031" s="101">
        <f t="shared" si="159"/>
        <v>0</v>
      </c>
      <c r="AA2031" s="163" t="str">
        <f t="shared" si="160"/>
        <v/>
      </c>
      <c r="AB2031" s="190" t="str" cm="1">
        <f t="array" ref="AB2031">_xlfn.IFS(Z2031=0,"",Z2031&gt;2.9,0,Z2031&gt;2.4,0.25,Z2031&gt;1.9,0.5,Z2031&gt;1.5,0.75,Z2031&lt;1.6,1)</f>
        <v/>
      </c>
      <c r="AD2031" s="192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92">
        <f t="shared" si="157"/>
        <v>0</v>
      </c>
      <c r="U2032" s="91">
        <f t="shared" si="161"/>
        <v>0</v>
      </c>
      <c r="V2032" s="91">
        <f t="shared" si="161"/>
        <v>0</v>
      </c>
      <c r="W2032" s="91">
        <f t="shared" si="161"/>
        <v>0</v>
      </c>
      <c r="X2032" s="91" t="str" cm="1">
        <f t="array" ref="X2032">IFERROR(_xlfn.IFS(W2032="E",1,W2032="G/2",$I$3/2,W2032="G/5",$I$3/5,W2032="G/10",$I$3/10,W2032="i",$I$3),"")</f>
        <v/>
      </c>
      <c r="Y2032" s="189">
        <f t="shared" si="158"/>
        <v>0</v>
      </c>
      <c r="Z2032" s="101">
        <f t="shared" si="159"/>
        <v>0</v>
      </c>
      <c r="AA2032" s="163" t="str">
        <f t="shared" si="160"/>
        <v/>
      </c>
      <c r="AB2032" s="190" t="str" cm="1">
        <f t="array" ref="AB2032">_xlfn.IFS(Z2032=0,"",Z2032&gt;2.9,0,Z2032&gt;2.4,0.25,Z2032&gt;1.9,0.5,Z2032&gt;1.5,0.75,Z2032&lt;1.6,1)</f>
        <v/>
      </c>
      <c r="AD2032" s="192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92">
        <f t="shared" si="157"/>
        <v>0</v>
      </c>
      <c r="U2033" s="91">
        <f t="shared" si="161"/>
        <v>0</v>
      </c>
      <c r="V2033" s="91">
        <f t="shared" si="161"/>
        <v>0</v>
      </c>
      <c r="W2033" s="91">
        <f t="shared" si="161"/>
        <v>0</v>
      </c>
      <c r="X2033" s="91" t="str" cm="1">
        <f t="array" ref="X2033">IFERROR(_xlfn.IFS(W2033="E",1,W2033="G/2",$I$3/2,W2033="G/5",$I$3/5,W2033="G/10",$I$3/10,W2033="i",$I$3),"")</f>
        <v/>
      </c>
      <c r="Y2033" s="189">
        <f t="shared" si="158"/>
        <v>0</v>
      </c>
      <c r="Z2033" s="101">
        <f t="shared" si="159"/>
        <v>0</v>
      </c>
      <c r="AA2033" s="163" t="str">
        <f t="shared" si="160"/>
        <v/>
      </c>
      <c r="AB2033" s="190" t="str" cm="1">
        <f t="array" ref="AB2033">_xlfn.IFS(Z2033=0,"",Z2033&gt;2.9,0,Z2033&gt;2.4,0.25,Z2033&gt;1.9,0.5,Z2033&gt;1.5,0.75,Z2033&lt;1.6,1)</f>
        <v/>
      </c>
      <c r="AD2033" s="192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92">
        <f t="shared" si="157"/>
        <v>0</v>
      </c>
      <c r="U2034" s="91">
        <f t="shared" si="161"/>
        <v>0</v>
      </c>
      <c r="V2034" s="91">
        <f t="shared" si="161"/>
        <v>0</v>
      </c>
      <c r="W2034" s="91">
        <f t="shared" si="161"/>
        <v>0</v>
      </c>
      <c r="X2034" s="91" t="str" cm="1">
        <f t="array" ref="X2034">IFERROR(_xlfn.IFS(W2034="E",1,W2034="G/2",$I$3/2,W2034="G/5",$I$3/5,W2034="G/10",$I$3/10,W2034="i",$I$3),"")</f>
        <v/>
      </c>
      <c r="Y2034" s="189">
        <f t="shared" si="158"/>
        <v>0</v>
      </c>
      <c r="Z2034" s="101">
        <f t="shared" si="159"/>
        <v>0</v>
      </c>
      <c r="AA2034" s="163" t="str">
        <f t="shared" si="160"/>
        <v/>
      </c>
      <c r="AB2034" s="190" t="str" cm="1">
        <f t="array" ref="AB2034">_xlfn.IFS(Z2034=0,"",Z2034&gt;2.9,0,Z2034&gt;2.4,0.25,Z2034&gt;1.9,0.5,Z2034&gt;1.5,0.75,Z2034&lt;1.6,1)</f>
        <v/>
      </c>
      <c r="AD2034" s="192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92">
        <f t="shared" si="157"/>
        <v>0</v>
      </c>
      <c r="U2035" s="91">
        <f t="shared" si="161"/>
        <v>0</v>
      </c>
      <c r="V2035" s="91">
        <f t="shared" si="161"/>
        <v>0</v>
      </c>
      <c r="W2035" s="91">
        <f t="shared" si="161"/>
        <v>0</v>
      </c>
      <c r="X2035" s="91" t="str" cm="1">
        <f t="array" ref="X2035">IFERROR(_xlfn.IFS(W2035="E",1,W2035="G/2",$I$3/2,W2035="G/5",$I$3/5,W2035="G/10",$I$3/10,W2035="i",$I$3),"")</f>
        <v/>
      </c>
      <c r="Y2035" s="189">
        <f t="shared" si="158"/>
        <v>0</v>
      </c>
      <c r="Z2035" s="101">
        <f t="shared" si="159"/>
        <v>0</v>
      </c>
      <c r="AA2035" s="163" t="str">
        <f t="shared" si="160"/>
        <v/>
      </c>
      <c r="AB2035" s="190" t="str" cm="1">
        <f t="array" ref="AB2035">_xlfn.IFS(Z2035=0,"",Z2035&gt;2.9,0,Z2035&gt;2.4,0.25,Z2035&gt;1.9,0.5,Z2035&gt;1.5,0.75,Z2035&lt;1.6,1)</f>
        <v/>
      </c>
      <c r="AD2035" s="192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92">
        <f t="shared" si="157"/>
        <v>0</v>
      </c>
      <c r="U2036" s="91">
        <f t="shared" si="161"/>
        <v>0</v>
      </c>
      <c r="V2036" s="91">
        <f t="shared" si="161"/>
        <v>0</v>
      </c>
      <c r="W2036" s="91">
        <f t="shared" si="161"/>
        <v>0</v>
      </c>
      <c r="X2036" s="91" t="str" cm="1">
        <f t="array" ref="X2036">IFERROR(_xlfn.IFS(W2036="E",1,W2036="G/2",$I$3/2,W2036="G/5",$I$3/5,W2036="G/10",$I$3/10,W2036="i",$I$3),"")</f>
        <v/>
      </c>
      <c r="Y2036" s="189">
        <f t="shared" si="158"/>
        <v>0</v>
      </c>
      <c r="Z2036" s="101">
        <f t="shared" si="159"/>
        <v>0</v>
      </c>
      <c r="AA2036" s="163" t="str">
        <f t="shared" si="160"/>
        <v/>
      </c>
      <c r="AB2036" s="190" t="str" cm="1">
        <f t="array" ref="AB2036">_xlfn.IFS(Z2036=0,"",Z2036&gt;2.9,0,Z2036&gt;2.4,0.25,Z2036&gt;1.9,0.5,Z2036&gt;1.5,0.75,Z2036&lt;1.6,1)</f>
        <v/>
      </c>
      <c r="AD2036" s="192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92">
        <f t="shared" si="157"/>
        <v>0</v>
      </c>
      <c r="U2037" s="91">
        <f t="shared" si="161"/>
        <v>0</v>
      </c>
      <c r="V2037" s="91">
        <f t="shared" si="161"/>
        <v>0</v>
      </c>
      <c r="W2037" s="91">
        <f t="shared" si="161"/>
        <v>0</v>
      </c>
      <c r="X2037" s="91" t="str" cm="1">
        <f t="array" ref="X2037">IFERROR(_xlfn.IFS(W2037="E",1,W2037="G/2",$I$3/2,W2037="G/5",$I$3/5,W2037="G/10",$I$3/10,W2037="i",$I$3),"")</f>
        <v/>
      </c>
      <c r="Y2037" s="189">
        <f t="shared" si="158"/>
        <v>0</v>
      </c>
      <c r="Z2037" s="101">
        <f t="shared" si="159"/>
        <v>0</v>
      </c>
      <c r="AA2037" s="163" t="str">
        <f t="shared" si="160"/>
        <v/>
      </c>
      <c r="AB2037" s="190" t="str" cm="1">
        <f t="array" ref="AB2037">_xlfn.IFS(Z2037=0,"",Z2037&gt;2.9,0,Z2037&gt;2.4,0.25,Z2037&gt;1.9,0.5,Z2037&gt;1.5,0.75,Z2037&lt;1.6,1)</f>
        <v/>
      </c>
      <c r="AD2037" s="192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92">
        <f t="shared" si="157"/>
        <v>0</v>
      </c>
      <c r="U2038" s="91">
        <f t="shared" si="161"/>
        <v>0</v>
      </c>
      <c r="V2038" s="91">
        <f t="shared" si="161"/>
        <v>0</v>
      </c>
      <c r="W2038" s="91">
        <f t="shared" si="161"/>
        <v>0</v>
      </c>
      <c r="X2038" s="91" t="str" cm="1">
        <f t="array" ref="X2038">IFERROR(_xlfn.IFS(W2038="E",1,W2038="G/2",$I$3/2,W2038="G/5",$I$3/5,W2038="G/10",$I$3/10,W2038="i",$I$3),"")</f>
        <v/>
      </c>
      <c r="Y2038" s="189">
        <f t="shared" si="158"/>
        <v>0</v>
      </c>
      <c r="Z2038" s="101">
        <f t="shared" si="159"/>
        <v>0</v>
      </c>
      <c r="AA2038" s="163" t="str">
        <f t="shared" si="160"/>
        <v/>
      </c>
      <c r="AB2038" s="190" t="str" cm="1">
        <f t="array" ref="AB2038">_xlfn.IFS(Z2038=0,"",Z2038&gt;2.9,0,Z2038&gt;2.4,0.25,Z2038&gt;1.9,0.5,Z2038&gt;1.5,0.75,Z2038&lt;1.6,1)</f>
        <v/>
      </c>
      <c r="AD2038" s="192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92">
        <f t="shared" si="157"/>
        <v>0</v>
      </c>
      <c r="U2039" s="91">
        <f t="shared" si="161"/>
        <v>0</v>
      </c>
      <c r="V2039" s="91">
        <f t="shared" si="161"/>
        <v>0</v>
      </c>
      <c r="W2039" s="91">
        <f t="shared" si="161"/>
        <v>0</v>
      </c>
      <c r="X2039" s="91" t="str" cm="1">
        <f t="array" ref="X2039">IFERROR(_xlfn.IFS(W2039="E",1,W2039="G/2",$I$3/2,W2039="G/5",$I$3/5,W2039="G/10",$I$3/10,W2039="i",$I$3),"")</f>
        <v/>
      </c>
      <c r="Y2039" s="189">
        <f t="shared" si="158"/>
        <v>0</v>
      </c>
      <c r="Z2039" s="101">
        <f t="shared" si="159"/>
        <v>0</v>
      </c>
      <c r="AA2039" s="163" t="str">
        <f t="shared" si="160"/>
        <v/>
      </c>
      <c r="AB2039" s="190" t="str" cm="1">
        <f t="array" ref="AB2039">_xlfn.IFS(Z2039=0,"",Z2039&gt;2.9,0,Z2039&gt;2.4,0.25,Z2039&gt;1.9,0.5,Z2039&gt;1.5,0.75,Z2039&lt;1.6,1)</f>
        <v/>
      </c>
      <c r="AD2039" s="192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92">
        <f t="shared" si="157"/>
        <v>0</v>
      </c>
      <c r="U2040" s="91">
        <f t="shared" si="161"/>
        <v>0</v>
      </c>
      <c r="V2040" s="91">
        <f t="shared" si="161"/>
        <v>0</v>
      </c>
      <c r="W2040" s="91">
        <f t="shared" si="161"/>
        <v>0</v>
      </c>
      <c r="X2040" s="91" t="str" cm="1">
        <f t="array" ref="X2040">IFERROR(_xlfn.IFS(W2040="E",1,W2040="G/2",$I$3/2,W2040="G/5",$I$3/5,W2040="G/10",$I$3/10,W2040="i",$I$3),"")</f>
        <v/>
      </c>
      <c r="Y2040" s="189">
        <f t="shared" si="158"/>
        <v>0</v>
      </c>
      <c r="Z2040" s="101">
        <f t="shared" si="159"/>
        <v>0</v>
      </c>
      <c r="AA2040" s="163" t="str">
        <f t="shared" si="160"/>
        <v/>
      </c>
      <c r="AB2040" s="190" t="str" cm="1">
        <f t="array" ref="AB2040">_xlfn.IFS(Z2040=0,"",Z2040&gt;2.9,0,Z2040&gt;2.4,0.25,Z2040&gt;1.9,0.5,Z2040&gt;1.5,0.75,Z2040&lt;1.6,1)</f>
        <v/>
      </c>
      <c r="AD2040" s="192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92">
        <f t="shared" si="157"/>
        <v>0</v>
      </c>
      <c r="U2041" s="91">
        <f t="shared" si="161"/>
        <v>0</v>
      </c>
      <c r="V2041" s="91">
        <f t="shared" si="161"/>
        <v>0</v>
      </c>
      <c r="W2041" s="91">
        <f t="shared" si="161"/>
        <v>0</v>
      </c>
      <c r="X2041" s="91" t="str" cm="1">
        <f t="array" ref="X2041">IFERROR(_xlfn.IFS(W2041="E",1,W2041="G/2",$I$3/2,W2041="G/5",$I$3/5,W2041="G/10",$I$3/10,W2041="i",$I$3),"")</f>
        <v/>
      </c>
      <c r="Y2041" s="189">
        <f t="shared" si="158"/>
        <v>0</v>
      </c>
      <c r="Z2041" s="101">
        <f t="shared" si="159"/>
        <v>0</v>
      </c>
      <c r="AA2041" s="163" t="str">
        <f t="shared" si="160"/>
        <v/>
      </c>
      <c r="AB2041" s="190" t="str" cm="1">
        <f t="array" ref="AB2041">_xlfn.IFS(Z2041=0,"",Z2041&gt;2.9,0,Z2041&gt;2.4,0.25,Z2041&gt;1.9,0.5,Z2041&gt;1.5,0.75,Z2041&lt;1.6,1)</f>
        <v/>
      </c>
      <c r="AD2041" s="192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92">
        <f t="shared" si="157"/>
        <v>0</v>
      </c>
      <c r="U2042" s="91">
        <f t="shared" si="161"/>
        <v>0</v>
      </c>
      <c r="V2042" s="91">
        <f t="shared" si="161"/>
        <v>0</v>
      </c>
      <c r="W2042" s="91">
        <f t="shared" si="161"/>
        <v>0</v>
      </c>
      <c r="X2042" s="91" t="str" cm="1">
        <f t="array" ref="X2042">IFERROR(_xlfn.IFS(W2042="E",1,W2042="G/2",$I$3/2,W2042="G/5",$I$3/5,W2042="G/10",$I$3/10,W2042="i",$I$3),"")</f>
        <v/>
      </c>
      <c r="Y2042" s="189">
        <f t="shared" si="158"/>
        <v>0</v>
      </c>
      <c r="Z2042" s="101">
        <f t="shared" si="159"/>
        <v>0</v>
      </c>
      <c r="AA2042" s="163" t="str">
        <f t="shared" si="160"/>
        <v/>
      </c>
      <c r="AB2042" s="190" t="str" cm="1">
        <f t="array" ref="AB2042">_xlfn.IFS(Z2042=0,"",Z2042&gt;2.9,0,Z2042&gt;2.4,0.25,Z2042&gt;1.9,0.5,Z2042&gt;1.5,0.75,Z2042&lt;1.6,1)</f>
        <v/>
      </c>
      <c r="AD2042" s="192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92">
        <f t="shared" si="157"/>
        <v>0</v>
      </c>
      <c r="U2043" s="91">
        <f t="shared" si="161"/>
        <v>0</v>
      </c>
      <c r="V2043" s="91">
        <f t="shared" si="161"/>
        <v>0</v>
      </c>
      <c r="W2043" s="91">
        <f t="shared" si="161"/>
        <v>0</v>
      </c>
      <c r="X2043" s="91" t="str" cm="1">
        <f t="array" ref="X2043">IFERROR(_xlfn.IFS(W2043="E",1,W2043="G/2",$I$3/2,W2043="G/5",$I$3/5,W2043="G/10",$I$3/10,W2043="i",$I$3),"")</f>
        <v/>
      </c>
      <c r="Y2043" s="189">
        <f t="shared" si="158"/>
        <v>0</v>
      </c>
      <c r="Z2043" s="101">
        <f t="shared" si="159"/>
        <v>0</v>
      </c>
      <c r="AA2043" s="163" t="str">
        <f t="shared" si="160"/>
        <v/>
      </c>
      <c r="AB2043" s="190" t="str" cm="1">
        <f t="array" ref="AB2043">_xlfn.IFS(Z2043=0,"",Z2043&gt;2.9,0,Z2043&gt;2.4,0.25,Z2043&gt;1.9,0.5,Z2043&gt;1.5,0.75,Z2043&lt;1.6,1)</f>
        <v/>
      </c>
      <c r="AD2043" s="192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92">
        <f t="shared" si="157"/>
        <v>0</v>
      </c>
      <c r="U2044" s="91">
        <f t="shared" si="161"/>
        <v>0</v>
      </c>
      <c r="V2044" s="91">
        <f t="shared" si="161"/>
        <v>0</v>
      </c>
      <c r="W2044" s="91">
        <f t="shared" si="161"/>
        <v>0</v>
      </c>
      <c r="X2044" s="91" t="str" cm="1">
        <f t="array" ref="X2044">IFERROR(_xlfn.IFS(W2044="E",1,W2044="G/2",$I$3/2,W2044="G/5",$I$3/5,W2044="G/10",$I$3/10,W2044="i",$I$3),"")</f>
        <v/>
      </c>
      <c r="Y2044" s="189">
        <f t="shared" si="158"/>
        <v>0</v>
      </c>
      <c r="Z2044" s="101">
        <f t="shared" si="159"/>
        <v>0</v>
      </c>
      <c r="AA2044" s="163" t="str">
        <f t="shared" si="160"/>
        <v/>
      </c>
      <c r="AB2044" s="190" t="str" cm="1">
        <f t="array" ref="AB2044">_xlfn.IFS(Z2044=0,"",Z2044&gt;2.9,0,Z2044&gt;2.4,0.25,Z2044&gt;1.9,0.5,Z2044&gt;1.5,0.75,Z2044&lt;1.6,1)</f>
        <v/>
      </c>
      <c r="AD2044" s="192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92">
        <f t="shared" si="157"/>
        <v>0</v>
      </c>
      <c r="U2045" s="91">
        <f t="shared" si="161"/>
        <v>0</v>
      </c>
      <c r="V2045" s="91">
        <f t="shared" si="161"/>
        <v>0</v>
      </c>
      <c r="W2045" s="91">
        <f t="shared" si="161"/>
        <v>0</v>
      </c>
      <c r="X2045" s="91" t="str" cm="1">
        <f t="array" ref="X2045">IFERROR(_xlfn.IFS(W2045="E",1,W2045="G/2",$I$3/2,W2045="G/5",$I$3/5,W2045="G/10",$I$3/10,W2045="i",$I$3),"")</f>
        <v/>
      </c>
      <c r="Y2045" s="189">
        <f t="shared" si="158"/>
        <v>0</v>
      </c>
      <c r="Z2045" s="101">
        <f t="shared" si="159"/>
        <v>0</v>
      </c>
      <c r="AA2045" s="163" t="str">
        <f t="shared" si="160"/>
        <v/>
      </c>
      <c r="AB2045" s="190" t="str" cm="1">
        <f t="array" ref="AB2045">_xlfn.IFS(Z2045=0,"",Z2045&gt;2.9,0,Z2045&gt;2.4,0.25,Z2045&gt;1.9,0.5,Z2045&gt;1.5,0.75,Z2045&lt;1.6,1)</f>
        <v/>
      </c>
      <c r="AD2045" s="192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92">
        <f t="shared" si="157"/>
        <v>0</v>
      </c>
      <c r="U2046" s="91">
        <f t="shared" si="161"/>
        <v>0</v>
      </c>
      <c r="V2046" s="91">
        <f t="shared" si="161"/>
        <v>0</v>
      </c>
      <c r="W2046" s="91">
        <f t="shared" si="161"/>
        <v>0</v>
      </c>
      <c r="X2046" s="91" t="str" cm="1">
        <f t="array" ref="X2046">IFERROR(_xlfn.IFS(W2046="E",1,W2046="G/2",$I$3/2,W2046="G/5",$I$3/5,W2046="G/10",$I$3/10,W2046="i",$I$3),"")</f>
        <v/>
      </c>
      <c r="Y2046" s="189">
        <f t="shared" si="158"/>
        <v>0</v>
      </c>
      <c r="Z2046" s="101">
        <f t="shared" si="159"/>
        <v>0</v>
      </c>
      <c r="AA2046" s="163" t="str">
        <f t="shared" si="160"/>
        <v/>
      </c>
      <c r="AB2046" s="190" t="str" cm="1">
        <f t="array" ref="AB2046">_xlfn.IFS(Z2046=0,"",Z2046&gt;2.9,0,Z2046&gt;2.4,0.25,Z2046&gt;1.9,0.5,Z2046&gt;1.5,0.75,Z2046&lt;1.6,1)</f>
        <v/>
      </c>
      <c r="AD2046" s="192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92">
        <f t="shared" si="157"/>
        <v>0</v>
      </c>
      <c r="U2047" s="91">
        <f t="shared" si="161"/>
        <v>0</v>
      </c>
      <c r="V2047" s="91">
        <f t="shared" si="161"/>
        <v>0</v>
      </c>
      <c r="W2047" s="91">
        <f t="shared" si="161"/>
        <v>0</v>
      </c>
      <c r="X2047" s="91" t="str" cm="1">
        <f t="array" ref="X2047">IFERROR(_xlfn.IFS(W2047="E",1,W2047="G/2",$I$3/2,W2047="G/5",$I$3/5,W2047="G/10",$I$3/10,W2047="i",$I$3),"")</f>
        <v/>
      </c>
      <c r="Y2047" s="189">
        <f t="shared" si="158"/>
        <v>0</v>
      </c>
      <c r="Z2047" s="101">
        <f t="shared" si="159"/>
        <v>0</v>
      </c>
      <c r="AA2047" s="163" t="str">
        <f t="shared" si="160"/>
        <v/>
      </c>
      <c r="AB2047" s="190" t="str" cm="1">
        <f t="array" ref="AB2047">_xlfn.IFS(Z2047=0,"",Z2047&gt;2.9,0,Z2047&gt;2.4,0.25,Z2047&gt;1.9,0.5,Z2047&gt;1.5,0.75,Z2047&lt;1.6,1)</f>
        <v/>
      </c>
      <c r="AD2047" s="192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92">
        <f t="shared" si="157"/>
        <v>0</v>
      </c>
      <c r="U2048" s="91">
        <f t="shared" si="161"/>
        <v>0</v>
      </c>
      <c r="V2048" s="91">
        <f t="shared" si="161"/>
        <v>0</v>
      </c>
      <c r="W2048" s="91">
        <f t="shared" si="161"/>
        <v>0</v>
      </c>
      <c r="X2048" s="91" t="str" cm="1">
        <f t="array" ref="X2048">IFERROR(_xlfn.IFS(W2048="E",1,W2048="G/2",$I$3/2,W2048="G/5",$I$3/5,W2048="G/10",$I$3/10,W2048="i",$I$3),"")</f>
        <v/>
      </c>
      <c r="Y2048" s="189">
        <f t="shared" si="158"/>
        <v>0</v>
      </c>
      <c r="Z2048" s="101">
        <f t="shared" si="159"/>
        <v>0</v>
      </c>
      <c r="AA2048" s="163" t="str">
        <f t="shared" si="160"/>
        <v/>
      </c>
      <c r="AB2048" s="190" t="str" cm="1">
        <f t="array" ref="AB2048">_xlfn.IFS(Z2048=0,"",Z2048&gt;2.9,0,Z2048&gt;2.4,0.25,Z2048&gt;1.9,0.5,Z2048&gt;1.5,0.75,Z2048&lt;1.6,1)</f>
        <v/>
      </c>
      <c r="AD2048" s="192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92">
        <f t="shared" si="157"/>
        <v>0</v>
      </c>
      <c r="U2049" s="91">
        <f t="shared" si="161"/>
        <v>0</v>
      </c>
      <c r="V2049" s="91">
        <f t="shared" si="161"/>
        <v>0</v>
      </c>
      <c r="W2049" s="91">
        <f t="shared" si="161"/>
        <v>0</v>
      </c>
      <c r="X2049" s="91" t="str" cm="1">
        <f t="array" ref="X2049">IFERROR(_xlfn.IFS(W2049="E",1,W2049="G/2",$I$3/2,W2049="G/5",$I$3/5,W2049="G/10",$I$3/10,W2049="i",$I$3),"")</f>
        <v/>
      </c>
      <c r="Y2049" s="189">
        <f t="shared" si="158"/>
        <v>0</v>
      </c>
      <c r="Z2049" s="101">
        <f t="shared" si="159"/>
        <v>0</v>
      </c>
      <c r="AA2049" s="163" t="str">
        <f t="shared" si="160"/>
        <v/>
      </c>
      <c r="AB2049" s="190" t="str" cm="1">
        <f t="array" ref="AB2049">_xlfn.IFS(Z2049=0,"",Z2049&gt;2.9,0,Z2049&gt;2.4,0.25,Z2049&gt;1.9,0.5,Z2049&gt;1.5,0.75,Z2049&lt;1.6,1)</f>
        <v/>
      </c>
      <c r="AD2049" s="192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92">
        <f t="shared" si="157"/>
        <v>0</v>
      </c>
      <c r="U2050" s="91">
        <f t="shared" si="161"/>
        <v>0</v>
      </c>
      <c r="V2050" s="91">
        <f t="shared" si="161"/>
        <v>0</v>
      </c>
      <c r="W2050" s="91">
        <f t="shared" si="161"/>
        <v>0</v>
      </c>
      <c r="X2050" s="91" t="str" cm="1">
        <f t="array" ref="X2050">IFERROR(_xlfn.IFS(W2050="E",1,W2050="G/2",$I$3/2,W2050="G/5",$I$3/5,W2050="G/10",$I$3/10,W2050="i",$I$3),"")</f>
        <v/>
      </c>
      <c r="Y2050" s="189">
        <f t="shared" si="158"/>
        <v>0</v>
      </c>
      <c r="Z2050" s="101">
        <f t="shared" si="159"/>
        <v>0</v>
      </c>
      <c r="AA2050" s="163" t="str">
        <f t="shared" si="160"/>
        <v/>
      </c>
      <c r="AB2050" s="190" t="str" cm="1">
        <f t="array" ref="AB2050">_xlfn.IFS(Z2050=0,"",Z2050&gt;2.9,0,Z2050&gt;2.4,0.25,Z2050&gt;1.9,0.5,Z2050&gt;1.5,0.75,Z2050&lt;1.6,1)</f>
        <v/>
      </c>
      <c r="AD2050" s="192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92">
        <f t="shared" si="157"/>
        <v>0</v>
      </c>
      <c r="U2051" s="91">
        <f t="shared" si="161"/>
        <v>0</v>
      </c>
      <c r="V2051" s="91">
        <f t="shared" si="161"/>
        <v>0</v>
      </c>
      <c r="W2051" s="91">
        <f t="shared" si="161"/>
        <v>0</v>
      </c>
      <c r="X2051" s="91" t="str" cm="1">
        <f t="array" ref="X2051">IFERROR(_xlfn.IFS(W2051="E",1,W2051="G/2",$I$3/2,W2051="G/5",$I$3/5,W2051="G/10",$I$3/10,W2051="i",$I$3),"")</f>
        <v/>
      </c>
      <c r="Y2051" s="189">
        <f t="shared" si="158"/>
        <v>0</v>
      </c>
      <c r="Z2051" s="101">
        <f t="shared" si="159"/>
        <v>0</v>
      </c>
      <c r="AA2051" s="163" t="str">
        <f t="shared" si="160"/>
        <v/>
      </c>
      <c r="AB2051" s="190" t="str" cm="1">
        <f t="array" ref="AB2051">_xlfn.IFS(Z2051=0,"",Z2051&gt;2.9,0,Z2051&gt;2.4,0.25,Z2051&gt;1.9,0.5,Z2051&gt;1.5,0.75,Z2051&lt;1.6,1)</f>
        <v/>
      </c>
      <c r="AD2051" s="192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92">
        <f t="shared" si="157"/>
        <v>0</v>
      </c>
      <c r="U2052" s="91">
        <f t="shared" si="161"/>
        <v>0</v>
      </c>
      <c r="V2052" s="91">
        <f t="shared" si="161"/>
        <v>0</v>
      </c>
      <c r="W2052" s="91">
        <f t="shared" si="161"/>
        <v>0</v>
      </c>
      <c r="X2052" s="91" t="str" cm="1">
        <f t="array" ref="X2052">IFERROR(_xlfn.IFS(W2052="E",1,W2052="G/2",$I$3/2,W2052="G/5",$I$3/5,W2052="G/10",$I$3/10,W2052="i",$I$3),"")</f>
        <v/>
      </c>
      <c r="Y2052" s="189">
        <f t="shared" si="158"/>
        <v>0</v>
      </c>
      <c r="Z2052" s="101">
        <f t="shared" si="159"/>
        <v>0</v>
      </c>
      <c r="AA2052" s="163" t="str">
        <f t="shared" si="160"/>
        <v/>
      </c>
      <c r="AB2052" s="190" t="str" cm="1">
        <f t="array" ref="AB2052">_xlfn.IFS(Z2052=0,"",Z2052&gt;2.9,0,Z2052&gt;2.4,0.25,Z2052&gt;1.9,0.5,Z2052&gt;1.5,0.75,Z2052&lt;1.6,1)</f>
        <v/>
      </c>
      <c r="AD2052" s="192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92">
        <f t="shared" si="157"/>
        <v>0</v>
      </c>
      <c r="U2053" s="91">
        <f t="shared" si="161"/>
        <v>0</v>
      </c>
      <c r="V2053" s="91">
        <f t="shared" si="161"/>
        <v>0</v>
      </c>
      <c r="W2053" s="91">
        <f t="shared" si="161"/>
        <v>0</v>
      </c>
      <c r="X2053" s="91" t="str" cm="1">
        <f t="array" ref="X2053">IFERROR(_xlfn.IFS(W2053="E",1,W2053="G/2",$I$3/2,W2053="G/5",$I$3/5,W2053="G/10",$I$3/10,W2053="i",$I$3),"")</f>
        <v/>
      </c>
      <c r="Y2053" s="189">
        <f t="shared" si="158"/>
        <v>0</v>
      </c>
      <c r="Z2053" s="101">
        <f t="shared" si="159"/>
        <v>0</v>
      </c>
      <c r="AA2053" s="163" t="str">
        <f t="shared" si="160"/>
        <v/>
      </c>
      <c r="AB2053" s="190" t="str" cm="1">
        <f t="array" ref="AB2053">_xlfn.IFS(Z2053=0,"",Z2053&gt;2.9,0,Z2053&gt;2.4,0.25,Z2053&gt;1.9,0.5,Z2053&gt;1.5,0.75,Z2053&lt;1.6,1)</f>
        <v/>
      </c>
      <c r="AD2053" s="192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92">
        <f t="shared" si="157"/>
        <v>0</v>
      </c>
      <c r="U2054" s="91">
        <f t="shared" si="161"/>
        <v>0</v>
      </c>
      <c r="V2054" s="91">
        <f t="shared" si="161"/>
        <v>0</v>
      </c>
      <c r="W2054" s="91">
        <f t="shared" si="161"/>
        <v>0</v>
      </c>
      <c r="X2054" s="91" t="str" cm="1">
        <f t="array" ref="X2054">IFERROR(_xlfn.IFS(W2054="E",1,W2054="G/2",$I$3/2,W2054="G/5",$I$3/5,W2054="G/10",$I$3/10,W2054="i",$I$3),"")</f>
        <v/>
      </c>
      <c r="Y2054" s="189">
        <f t="shared" si="158"/>
        <v>0</v>
      </c>
      <c r="Z2054" s="101">
        <f t="shared" si="159"/>
        <v>0</v>
      </c>
      <c r="AA2054" s="163" t="str">
        <f t="shared" si="160"/>
        <v/>
      </c>
      <c r="AB2054" s="190" t="str" cm="1">
        <f t="array" ref="AB2054">_xlfn.IFS(Z2054=0,"",Z2054&gt;2.9,0,Z2054&gt;2.4,0.25,Z2054&gt;1.9,0.5,Z2054&gt;1.5,0.75,Z2054&lt;1.6,1)</f>
        <v/>
      </c>
      <c r="AD2054" s="192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92">
        <f t="shared" si="157"/>
        <v>0</v>
      </c>
      <c r="U2055" s="91">
        <f t="shared" si="161"/>
        <v>0</v>
      </c>
      <c r="V2055" s="91">
        <f t="shared" si="161"/>
        <v>0</v>
      </c>
      <c r="W2055" s="91">
        <f t="shared" si="161"/>
        <v>0</v>
      </c>
      <c r="X2055" s="91" t="str" cm="1">
        <f t="array" ref="X2055">IFERROR(_xlfn.IFS(W2055="E",1,W2055="G/2",$I$3/2,W2055="G/5",$I$3/5,W2055="G/10",$I$3/10,W2055="i",$I$3),"")</f>
        <v/>
      </c>
      <c r="Y2055" s="189">
        <f t="shared" si="158"/>
        <v>0</v>
      </c>
      <c r="Z2055" s="101">
        <f t="shared" si="159"/>
        <v>0</v>
      </c>
      <c r="AA2055" s="163" t="str">
        <f t="shared" si="160"/>
        <v/>
      </c>
      <c r="AB2055" s="190" t="str" cm="1">
        <f t="array" ref="AB2055">_xlfn.IFS(Z2055=0,"",Z2055&gt;2.9,0,Z2055&gt;2.4,0.25,Z2055&gt;1.9,0.5,Z2055&gt;1.5,0.75,Z2055&lt;1.6,1)</f>
        <v/>
      </c>
      <c r="AD2055" s="192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92">
        <f t="shared" si="157"/>
        <v>0</v>
      </c>
      <c r="U2056" s="91">
        <f t="shared" si="161"/>
        <v>0</v>
      </c>
      <c r="V2056" s="91">
        <f t="shared" si="161"/>
        <v>0</v>
      </c>
      <c r="W2056" s="91">
        <f t="shared" si="161"/>
        <v>0</v>
      </c>
      <c r="X2056" s="91" t="str" cm="1">
        <f t="array" ref="X2056">IFERROR(_xlfn.IFS(W2056="E",1,W2056="G/2",$I$3/2,W2056="G/5",$I$3/5,W2056="G/10",$I$3/10,W2056="i",$I$3),"")</f>
        <v/>
      </c>
      <c r="Y2056" s="189">
        <f t="shared" si="158"/>
        <v>0</v>
      </c>
      <c r="Z2056" s="101">
        <f t="shared" si="159"/>
        <v>0</v>
      </c>
      <c r="AA2056" s="163" t="str">
        <f t="shared" si="160"/>
        <v/>
      </c>
      <c r="AB2056" s="190" t="str" cm="1">
        <f t="array" ref="AB2056">_xlfn.IFS(Z2056=0,"",Z2056&gt;2.9,0,Z2056&gt;2.4,0.25,Z2056&gt;1.9,0.5,Z2056&gt;1.5,0.75,Z2056&lt;1.6,1)</f>
        <v/>
      </c>
      <c r="AD2056" s="192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92">
        <f t="shared" si="157"/>
        <v>0</v>
      </c>
      <c r="U2057" s="91">
        <f t="shared" si="161"/>
        <v>0</v>
      </c>
      <c r="V2057" s="91">
        <f t="shared" si="161"/>
        <v>0</v>
      </c>
      <c r="W2057" s="91">
        <f t="shared" si="161"/>
        <v>0</v>
      </c>
      <c r="X2057" s="91" t="str" cm="1">
        <f t="array" ref="X2057">IFERROR(_xlfn.IFS(W2057="E",1,W2057="G/2",$I$3/2,W2057="G/5",$I$3/5,W2057="G/10",$I$3/10,W2057="i",$I$3),"")</f>
        <v/>
      </c>
      <c r="Y2057" s="189">
        <f t="shared" si="158"/>
        <v>0</v>
      </c>
      <c r="Z2057" s="101">
        <f t="shared" si="159"/>
        <v>0</v>
      </c>
      <c r="AA2057" s="163" t="str">
        <f t="shared" si="160"/>
        <v/>
      </c>
      <c r="AB2057" s="190" t="str" cm="1">
        <f t="array" ref="AB2057">_xlfn.IFS(Z2057=0,"",Z2057&gt;2.9,0,Z2057&gt;2.4,0.25,Z2057&gt;1.9,0.5,Z2057&gt;1.5,0.75,Z2057&lt;1.6,1)</f>
        <v/>
      </c>
      <c r="AD2057" s="192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92">
        <f t="shared" si="157"/>
        <v>0</v>
      </c>
      <c r="U2058" s="91">
        <f t="shared" si="161"/>
        <v>0</v>
      </c>
      <c r="V2058" s="91">
        <f t="shared" si="161"/>
        <v>0</v>
      </c>
      <c r="W2058" s="91">
        <f t="shared" si="161"/>
        <v>0</v>
      </c>
      <c r="X2058" s="91" t="str" cm="1">
        <f t="array" ref="X2058">IFERROR(_xlfn.IFS(W2058="E",1,W2058="G/2",$I$3/2,W2058="G/5",$I$3/5,W2058="G/10",$I$3/10,W2058="i",$I$3),"")</f>
        <v/>
      </c>
      <c r="Y2058" s="189">
        <f t="shared" si="158"/>
        <v>0</v>
      </c>
      <c r="Z2058" s="101">
        <f t="shared" si="159"/>
        <v>0</v>
      </c>
      <c r="AA2058" s="163" t="str">
        <f t="shared" si="160"/>
        <v/>
      </c>
      <c r="AB2058" s="190" t="str" cm="1">
        <f t="array" ref="AB2058">_xlfn.IFS(Z2058=0,"",Z2058&gt;2.9,0,Z2058&gt;2.4,0.25,Z2058&gt;1.9,0.5,Z2058&gt;1.5,0.75,Z2058&lt;1.6,1)</f>
        <v/>
      </c>
      <c r="AD2058" s="192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92">
        <f t="shared" si="157"/>
        <v>0</v>
      </c>
      <c r="U2059" s="91">
        <f t="shared" si="161"/>
        <v>0</v>
      </c>
      <c r="V2059" s="91">
        <f t="shared" si="161"/>
        <v>0</v>
      </c>
      <c r="W2059" s="91">
        <f t="shared" si="161"/>
        <v>0</v>
      </c>
      <c r="X2059" s="91" t="str" cm="1">
        <f t="array" ref="X2059">IFERROR(_xlfn.IFS(W2059="E",1,W2059="G/2",$I$3/2,W2059="G/5",$I$3/5,W2059="G/10",$I$3/10,W2059="i",$I$3),"")</f>
        <v/>
      </c>
      <c r="Y2059" s="189">
        <f t="shared" si="158"/>
        <v>0</v>
      </c>
      <c r="Z2059" s="101">
        <f t="shared" si="159"/>
        <v>0</v>
      </c>
      <c r="AA2059" s="163" t="str">
        <f t="shared" si="160"/>
        <v/>
      </c>
      <c r="AB2059" s="190" t="str" cm="1">
        <f t="array" ref="AB2059">_xlfn.IFS(Z2059=0,"",Z2059&gt;2.9,0,Z2059&gt;2.4,0.25,Z2059&gt;1.9,0.5,Z2059&gt;1.5,0.75,Z2059&lt;1.6,1)</f>
        <v/>
      </c>
      <c r="AD2059" s="192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92">
        <f t="shared" ref="S2060:S2123" si="162">IFERROR(A2060,"")</f>
        <v>0</v>
      </c>
      <c r="U2060" s="91">
        <f t="shared" si="161"/>
        <v>0</v>
      </c>
      <c r="V2060" s="91">
        <f t="shared" si="161"/>
        <v>0</v>
      </c>
      <c r="W2060" s="91">
        <f t="shared" si="161"/>
        <v>0</v>
      </c>
      <c r="X2060" s="91" t="str" cm="1">
        <f t="array" ref="X2060">IFERROR(_xlfn.IFS(W2060="E",1,W2060="G/2",$I$3/2,W2060="G/5",$I$3/5,W2060="G/10",$I$3/10,W2060="i",$I$3),"")</f>
        <v/>
      </c>
      <c r="Y2060" s="189">
        <f t="shared" ref="Y2060:Y2123" si="163">IFERROR(H2060,"")</f>
        <v>0</v>
      </c>
      <c r="Z2060" s="101">
        <f t="shared" ref="Z2060:Z2123" si="164">IFERROR(Y2060/X2060,0)</f>
        <v>0</v>
      </c>
      <c r="AA2060" s="163" t="str">
        <f t="shared" si="160"/>
        <v/>
      </c>
      <c r="AB2060" s="190" t="str" cm="1">
        <f t="array" ref="AB2060">_xlfn.IFS(Z2060=0,"",Z2060&gt;2.9,0,Z2060&gt;2.4,0.25,Z2060&gt;1.9,0.5,Z2060&gt;1.5,0.75,Z2060&lt;1.6,1)</f>
        <v/>
      </c>
      <c r="AD2060" s="192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92">
        <f t="shared" si="162"/>
        <v>0</v>
      </c>
      <c r="U2061" s="91">
        <f t="shared" si="161"/>
        <v>0</v>
      </c>
      <c r="V2061" s="91">
        <f t="shared" si="161"/>
        <v>0</v>
      </c>
      <c r="W2061" s="91">
        <f t="shared" si="161"/>
        <v>0</v>
      </c>
      <c r="X2061" s="91" t="str" cm="1">
        <f t="array" ref="X2061">IFERROR(_xlfn.IFS(W2061="E",1,W2061="G/2",$I$3/2,W2061="G/5",$I$3/5,W2061="G/10",$I$3/10,W2061="i",$I$3),"")</f>
        <v/>
      </c>
      <c r="Y2061" s="189">
        <f t="shared" si="163"/>
        <v>0</v>
      </c>
      <c r="Z2061" s="101">
        <f t="shared" si="164"/>
        <v>0</v>
      </c>
      <c r="AA2061" s="163" t="str">
        <f t="shared" si="160"/>
        <v/>
      </c>
      <c r="AB2061" s="190" t="str" cm="1">
        <f t="array" ref="AB2061">_xlfn.IFS(Z2061=0,"",Z2061&gt;2.9,0,Z2061&gt;2.4,0.25,Z2061&gt;1.9,0.5,Z2061&gt;1.5,0.75,Z2061&lt;1.6,1)</f>
        <v/>
      </c>
      <c r="AD2061" s="192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92">
        <f t="shared" si="162"/>
        <v>0</v>
      </c>
      <c r="U2062" s="91">
        <f t="shared" si="161"/>
        <v>0</v>
      </c>
      <c r="V2062" s="91">
        <f t="shared" si="161"/>
        <v>0</v>
      </c>
      <c r="W2062" s="91">
        <f t="shared" si="161"/>
        <v>0</v>
      </c>
      <c r="X2062" s="91" t="str" cm="1">
        <f t="array" ref="X2062">IFERROR(_xlfn.IFS(W2062="E",1,W2062="G/2",$I$3/2,W2062="G/5",$I$3/5,W2062="G/10",$I$3/10,W2062="i",$I$3),"")</f>
        <v/>
      </c>
      <c r="Y2062" s="189">
        <f t="shared" si="163"/>
        <v>0</v>
      </c>
      <c r="Z2062" s="101">
        <f t="shared" si="164"/>
        <v>0</v>
      </c>
      <c r="AA2062" s="163" t="str">
        <f t="shared" si="160"/>
        <v/>
      </c>
      <c r="AB2062" s="190" t="str" cm="1">
        <f t="array" ref="AB2062">_xlfn.IFS(Z2062=0,"",Z2062&gt;2.9,0,Z2062&gt;2.4,0.25,Z2062&gt;1.9,0.5,Z2062&gt;1.5,0.75,Z2062&lt;1.6,1)</f>
        <v/>
      </c>
      <c r="AD2062" s="192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92">
        <f t="shared" si="162"/>
        <v>0</v>
      </c>
      <c r="U2063" s="91">
        <f t="shared" si="161"/>
        <v>0</v>
      </c>
      <c r="V2063" s="91">
        <f t="shared" si="161"/>
        <v>0</v>
      </c>
      <c r="W2063" s="91">
        <f t="shared" si="161"/>
        <v>0</v>
      </c>
      <c r="X2063" s="91" t="str" cm="1">
        <f t="array" ref="X2063">IFERROR(_xlfn.IFS(W2063="E",1,W2063="G/2",$I$3/2,W2063="G/5",$I$3/5,W2063="G/10",$I$3/10,W2063="i",$I$3),"")</f>
        <v/>
      </c>
      <c r="Y2063" s="189">
        <f t="shared" si="163"/>
        <v>0</v>
      </c>
      <c r="Z2063" s="101">
        <f t="shared" si="164"/>
        <v>0</v>
      </c>
      <c r="AA2063" s="163" t="str">
        <f t="shared" si="160"/>
        <v/>
      </c>
      <c r="AB2063" s="190" t="str" cm="1">
        <f t="array" ref="AB2063">_xlfn.IFS(Z2063=0,"",Z2063&gt;2.9,0,Z2063&gt;2.4,0.25,Z2063&gt;1.9,0.5,Z2063&gt;1.5,0.75,Z2063&lt;1.6,1)</f>
        <v/>
      </c>
      <c r="AD2063" s="192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92">
        <f t="shared" si="162"/>
        <v>0</v>
      </c>
      <c r="U2064" s="91">
        <f t="shared" si="161"/>
        <v>0</v>
      </c>
      <c r="V2064" s="91">
        <f t="shared" si="161"/>
        <v>0</v>
      </c>
      <c r="W2064" s="91">
        <f t="shared" si="161"/>
        <v>0</v>
      </c>
      <c r="X2064" s="91" t="str" cm="1">
        <f t="array" ref="X2064">IFERROR(_xlfn.IFS(W2064="E",1,W2064="G/2",$I$3/2,W2064="G/5",$I$3/5,W2064="G/10",$I$3/10,W2064="i",$I$3),"")</f>
        <v/>
      </c>
      <c r="Y2064" s="189">
        <f t="shared" si="163"/>
        <v>0</v>
      </c>
      <c r="Z2064" s="101">
        <f t="shared" si="164"/>
        <v>0</v>
      </c>
      <c r="AA2064" s="163" t="str">
        <f t="shared" si="160"/>
        <v/>
      </c>
      <c r="AB2064" s="190" t="str" cm="1">
        <f t="array" ref="AB2064">_xlfn.IFS(Z2064=0,"",Z2064&gt;2.9,0,Z2064&gt;2.4,0.25,Z2064&gt;1.9,0.5,Z2064&gt;1.5,0.75,Z2064&lt;1.6,1)</f>
        <v/>
      </c>
      <c r="AD2064" s="192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92">
        <f t="shared" si="162"/>
        <v>0</v>
      </c>
      <c r="U2065" s="91">
        <f t="shared" si="161"/>
        <v>0</v>
      </c>
      <c r="V2065" s="91">
        <f t="shared" si="161"/>
        <v>0</v>
      </c>
      <c r="W2065" s="91">
        <f t="shared" si="161"/>
        <v>0</v>
      </c>
      <c r="X2065" s="91" t="str" cm="1">
        <f t="array" ref="X2065">IFERROR(_xlfn.IFS(W2065="E",1,W2065="G/2",$I$3/2,W2065="G/5",$I$3/5,W2065="G/10",$I$3/10,W2065="i",$I$3),"")</f>
        <v/>
      </c>
      <c r="Y2065" s="189">
        <f t="shared" si="163"/>
        <v>0</v>
      </c>
      <c r="Z2065" s="101">
        <f t="shared" si="164"/>
        <v>0</v>
      </c>
      <c r="AA2065" s="163" t="str">
        <f t="shared" si="160"/>
        <v/>
      </c>
      <c r="AB2065" s="190" t="str" cm="1">
        <f t="array" ref="AB2065">_xlfn.IFS(Z2065=0,"",Z2065&gt;2.9,0,Z2065&gt;2.4,0.25,Z2065&gt;1.9,0.5,Z2065&gt;1.5,0.75,Z2065&lt;1.6,1)</f>
        <v/>
      </c>
      <c r="AD2065" s="192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92">
        <f t="shared" si="162"/>
        <v>0</v>
      </c>
      <c r="U2066" s="91">
        <f t="shared" si="161"/>
        <v>0</v>
      </c>
      <c r="V2066" s="91">
        <f t="shared" si="161"/>
        <v>0</v>
      </c>
      <c r="W2066" s="91">
        <f t="shared" si="161"/>
        <v>0</v>
      </c>
      <c r="X2066" s="91" t="str" cm="1">
        <f t="array" ref="X2066">IFERROR(_xlfn.IFS(W2066="E",1,W2066="G/2",$I$3/2,W2066="G/5",$I$3/5,W2066="G/10",$I$3/10,W2066="i",$I$3),"")</f>
        <v/>
      </c>
      <c r="Y2066" s="189">
        <f t="shared" si="163"/>
        <v>0</v>
      </c>
      <c r="Z2066" s="101">
        <f t="shared" si="164"/>
        <v>0</v>
      </c>
      <c r="AA2066" s="163" t="str">
        <f t="shared" si="160"/>
        <v/>
      </c>
      <c r="AB2066" s="190" t="str" cm="1">
        <f t="array" ref="AB2066">_xlfn.IFS(Z2066=0,"",Z2066&gt;2.9,0,Z2066&gt;2.4,0.25,Z2066&gt;1.9,0.5,Z2066&gt;1.5,0.75,Z2066&lt;1.6,1)</f>
        <v/>
      </c>
      <c r="AD2066" s="192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92">
        <f t="shared" si="162"/>
        <v>0</v>
      </c>
      <c r="U2067" s="91">
        <f t="shared" si="161"/>
        <v>0</v>
      </c>
      <c r="V2067" s="91">
        <f t="shared" si="161"/>
        <v>0</v>
      </c>
      <c r="W2067" s="91">
        <f t="shared" si="161"/>
        <v>0</v>
      </c>
      <c r="X2067" s="91" t="str" cm="1">
        <f t="array" ref="X2067">IFERROR(_xlfn.IFS(W2067="E",1,W2067="G/2",$I$3/2,W2067="G/5",$I$3/5,W2067="G/10",$I$3/10,W2067="i",$I$3),"")</f>
        <v/>
      </c>
      <c r="Y2067" s="189">
        <f t="shared" si="163"/>
        <v>0</v>
      </c>
      <c r="Z2067" s="101">
        <f t="shared" si="164"/>
        <v>0</v>
      </c>
      <c r="AA2067" s="163" t="str">
        <f t="shared" si="160"/>
        <v/>
      </c>
      <c r="AB2067" s="190" t="str" cm="1">
        <f t="array" ref="AB2067">_xlfn.IFS(Z2067=0,"",Z2067&gt;2.9,0,Z2067&gt;2.4,0.25,Z2067&gt;1.9,0.5,Z2067&gt;1.5,0.75,Z2067&lt;1.6,1)</f>
        <v/>
      </c>
      <c r="AD2067" s="192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92">
        <f t="shared" si="162"/>
        <v>0</v>
      </c>
      <c r="U2068" s="91">
        <f t="shared" si="161"/>
        <v>0</v>
      </c>
      <c r="V2068" s="91">
        <f t="shared" si="161"/>
        <v>0</v>
      </c>
      <c r="W2068" s="91">
        <f t="shared" si="161"/>
        <v>0</v>
      </c>
      <c r="X2068" s="91" t="str" cm="1">
        <f t="array" ref="X2068">IFERROR(_xlfn.IFS(W2068="E",1,W2068="G/2",$I$3/2,W2068="G/5",$I$3/5,W2068="G/10",$I$3/10,W2068="i",$I$3),"")</f>
        <v/>
      </c>
      <c r="Y2068" s="189">
        <f t="shared" si="163"/>
        <v>0</v>
      </c>
      <c r="Z2068" s="101">
        <f t="shared" si="164"/>
        <v>0</v>
      </c>
      <c r="AA2068" s="163" t="str">
        <f t="shared" si="160"/>
        <v/>
      </c>
      <c r="AB2068" s="190" t="str" cm="1">
        <f t="array" ref="AB2068">_xlfn.IFS(Z2068=0,"",Z2068&gt;2.9,0,Z2068&gt;2.4,0.25,Z2068&gt;1.9,0.5,Z2068&gt;1.5,0.75,Z2068&lt;1.6,1)</f>
        <v/>
      </c>
      <c r="AD2068" s="192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92">
        <f t="shared" si="162"/>
        <v>0</v>
      </c>
      <c r="U2069" s="91">
        <f t="shared" si="161"/>
        <v>0</v>
      </c>
      <c r="V2069" s="91">
        <f t="shared" si="161"/>
        <v>0</v>
      </c>
      <c r="W2069" s="91">
        <f t="shared" si="161"/>
        <v>0</v>
      </c>
      <c r="X2069" s="91" t="str" cm="1">
        <f t="array" ref="X2069">IFERROR(_xlfn.IFS(W2069="E",1,W2069="G/2",$I$3/2,W2069="G/5",$I$3/5,W2069="G/10",$I$3/10,W2069="i",$I$3),"")</f>
        <v/>
      </c>
      <c r="Y2069" s="189">
        <f t="shared" si="163"/>
        <v>0</v>
      </c>
      <c r="Z2069" s="101">
        <f t="shared" si="164"/>
        <v>0</v>
      </c>
      <c r="AA2069" s="163" t="str">
        <f t="shared" ref="AA2069:AA2132" si="165">IFERROR(X2069*1.5,"")</f>
        <v/>
      </c>
      <c r="AB2069" s="190" t="str" cm="1">
        <f t="array" ref="AB2069">_xlfn.IFS(Z2069=0,"",Z2069&gt;2.9,0,Z2069&gt;2.4,0.25,Z2069&gt;1.9,0.5,Z2069&gt;1.5,0.75,Z2069&lt;1.6,1)</f>
        <v/>
      </c>
      <c r="AD2069" s="192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92">
        <f t="shared" si="162"/>
        <v>0</v>
      </c>
      <c r="U2070" s="91">
        <f t="shared" si="161"/>
        <v>0</v>
      </c>
      <c r="V2070" s="91">
        <f t="shared" si="161"/>
        <v>0</v>
      </c>
      <c r="W2070" s="91">
        <f t="shared" si="161"/>
        <v>0</v>
      </c>
      <c r="X2070" s="91" t="str" cm="1">
        <f t="array" ref="X2070">IFERROR(_xlfn.IFS(W2070="E",1,W2070="G/2",$I$3/2,W2070="G/5",$I$3/5,W2070="G/10",$I$3/10,W2070="i",$I$3),"")</f>
        <v/>
      </c>
      <c r="Y2070" s="189">
        <f t="shared" si="163"/>
        <v>0</v>
      </c>
      <c r="Z2070" s="101">
        <f t="shared" si="164"/>
        <v>0</v>
      </c>
      <c r="AA2070" s="163" t="str">
        <f t="shared" si="165"/>
        <v/>
      </c>
      <c r="AB2070" s="190" t="str" cm="1">
        <f t="array" ref="AB2070">_xlfn.IFS(Z2070=0,"",Z2070&gt;2.9,0,Z2070&gt;2.4,0.25,Z2070&gt;1.9,0.5,Z2070&gt;1.5,0.75,Z2070&lt;1.6,1)</f>
        <v/>
      </c>
      <c r="AD2070" s="192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92">
        <f t="shared" si="162"/>
        <v>0</v>
      </c>
      <c r="U2071" s="91">
        <f t="shared" si="161"/>
        <v>0</v>
      </c>
      <c r="V2071" s="91">
        <f t="shared" si="161"/>
        <v>0</v>
      </c>
      <c r="W2071" s="91">
        <f t="shared" si="161"/>
        <v>0</v>
      </c>
      <c r="X2071" s="91" t="str" cm="1">
        <f t="array" ref="X2071">IFERROR(_xlfn.IFS(W2071="E",1,W2071="G/2",$I$3/2,W2071="G/5",$I$3/5,W2071="G/10",$I$3/10,W2071="i",$I$3),"")</f>
        <v/>
      </c>
      <c r="Y2071" s="189">
        <f t="shared" si="163"/>
        <v>0</v>
      </c>
      <c r="Z2071" s="101">
        <f t="shared" si="164"/>
        <v>0</v>
      </c>
      <c r="AA2071" s="163" t="str">
        <f t="shared" si="165"/>
        <v/>
      </c>
      <c r="AB2071" s="190" t="str" cm="1">
        <f t="array" ref="AB2071">_xlfn.IFS(Z2071=0,"",Z2071&gt;2.9,0,Z2071&gt;2.4,0.25,Z2071&gt;1.9,0.5,Z2071&gt;1.5,0.75,Z2071&lt;1.6,1)</f>
        <v/>
      </c>
      <c r="AD2071" s="192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92">
        <f t="shared" si="162"/>
        <v>0</v>
      </c>
      <c r="U2072" s="91">
        <f t="shared" si="161"/>
        <v>0</v>
      </c>
      <c r="V2072" s="91">
        <f t="shared" si="161"/>
        <v>0</v>
      </c>
      <c r="W2072" s="91">
        <f t="shared" si="161"/>
        <v>0</v>
      </c>
      <c r="X2072" s="91" t="str" cm="1">
        <f t="array" ref="X2072">IFERROR(_xlfn.IFS(W2072="E",1,W2072="G/2",$I$3/2,W2072="G/5",$I$3/5,W2072="G/10",$I$3/10,W2072="i",$I$3),"")</f>
        <v/>
      </c>
      <c r="Y2072" s="189">
        <f t="shared" si="163"/>
        <v>0</v>
      </c>
      <c r="Z2072" s="101">
        <f t="shared" si="164"/>
        <v>0</v>
      </c>
      <c r="AA2072" s="163" t="str">
        <f t="shared" si="165"/>
        <v/>
      </c>
      <c r="AB2072" s="190" t="str" cm="1">
        <f t="array" ref="AB2072">_xlfn.IFS(Z2072=0,"",Z2072&gt;2.9,0,Z2072&gt;2.4,0.25,Z2072&gt;1.9,0.5,Z2072&gt;1.5,0.75,Z2072&lt;1.6,1)</f>
        <v/>
      </c>
      <c r="AD2072" s="192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92">
        <f t="shared" si="162"/>
        <v>0</v>
      </c>
      <c r="U2073" s="91">
        <f t="shared" si="161"/>
        <v>0</v>
      </c>
      <c r="V2073" s="91">
        <f t="shared" si="161"/>
        <v>0</v>
      </c>
      <c r="W2073" s="91">
        <f t="shared" si="161"/>
        <v>0</v>
      </c>
      <c r="X2073" s="91" t="str" cm="1">
        <f t="array" ref="X2073">IFERROR(_xlfn.IFS(W2073="E",1,W2073="G/2",$I$3/2,W2073="G/5",$I$3/5,W2073="G/10",$I$3/10,W2073="i",$I$3),"")</f>
        <v/>
      </c>
      <c r="Y2073" s="189">
        <f t="shared" si="163"/>
        <v>0</v>
      </c>
      <c r="Z2073" s="101">
        <f t="shared" si="164"/>
        <v>0</v>
      </c>
      <c r="AA2073" s="163" t="str">
        <f t="shared" si="165"/>
        <v/>
      </c>
      <c r="AB2073" s="190" t="str" cm="1">
        <f t="array" ref="AB2073">_xlfn.IFS(Z2073=0,"",Z2073&gt;2.9,0,Z2073&gt;2.4,0.25,Z2073&gt;1.9,0.5,Z2073&gt;1.5,0.75,Z2073&lt;1.6,1)</f>
        <v/>
      </c>
      <c r="AD2073" s="192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92">
        <f t="shared" si="162"/>
        <v>0</v>
      </c>
      <c r="U2074" s="91">
        <f t="shared" si="161"/>
        <v>0</v>
      </c>
      <c r="V2074" s="91">
        <f t="shared" si="161"/>
        <v>0</v>
      </c>
      <c r="W2074" s="91">
        <f t="shared" si="161"/>
        <v>0</v>
      </c>
      <c r="X2074" s="91" t="str" cm="1">
        <f t="array" ref="X2074">IFERROR(_xlfn.IFS(W2074="E",1,W2074="G/2",$I$3/2,W2074="G/5",$I$3/5,W2074="G/10",$I$3/10,W2074="i",$I$3),"")</f>
        <v/>
      </c>
      <c r="Y2074" s="189">
        <f t="shared" si="163"/>
        <v>0</v>
      </c>
      <c r="Z2074" s="101">
        <f t="shared" si="164"/>
        <v>0</v>
      </c>
      <c r="AA2074" s="163" t="str">
        <f t="shared" si="165"/>
        <v/>
      </c>
      <c r="AB2074" s="190" t="str" cm="1">
        <f t="array" ref="AB2074">_xlfn.IFS(Z2074=0,"",Z2074&gt;2.9,0,Z2074&gt;2.4,0.25,Z2074&gt;1.9,0.5,Z2074&gt;1.5,0.75,Z2074&lt;1.6,1)</f>
        <v/>
      </c>
      <c r="AD2074" s="192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92">
        <f t="shared" si="162"/>
        <v>0</v>
      </c>
      <c r="U2075" s="91">
        <f t="shared" si="161"/>
        <v>0</v>
      </c>
      <c r="V2075" s="91">
        <f t="shared" si="161"/>
        <v>0</v>
      </c>
      <c r="W2075" s="91">
        <f t="shared" si="161"/>
        <v>0</v>
      </c>
      <c r="X2075" s="91" t="str" cm="1">
        <f t="array" ref="X2075">IFERROR(_xlfn.IFS(W2075="E",1,W2075="G/2",$I$3/2,W2075="G/5",$I$3/5,W2075="G/10",$I$3/10,W2075="i",$I$3),"")</f>
        <v/>
      </c>
      <c r="Y2075" s="189">
        <f t="shared" si="163"/>
        <v>0</v>
      </c>
      <c r="Z2075" s="101">
        <f t="shared" si="164"/>
        <v>0</v>
      </c>
      <c r="AA2075" s="163" t="str">
        <f t="shared" si="165"/>
        <v/>
      </c>
      <c r="AB2075" s="190" t="str" cm="1">
        <f t="array" ref="AB2075">_xlfn.IFS(Z2075=0,"",Z2075&gt;2.9,0,Z2075&gt;2.4,0.25,Z2075&gt;1.9,0.5,Z2075&gt;1.5,0.75,Z2075&lt;1.6,1)</f>
        <v/>
      </c>
      <c r="AD2075" s="192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92">
        <f t="shared" si="162"/>
        <v>0</v>
      </c>
      <c r="U2076" s="91">
        <f t="shared" si="161"/>
        <v>0</v>
      </c>
      <c r="V2076" s="91">
        <f t="shared" si="161"/>
        <v>0</v>
      </c>
      <c r="W2076" s="91">
        <f t="shared" si="161"/>
        <v>0</v>
      </c>
      <c r="X2076" s="91" t="str" cm="1">
        <f t="array" ref="X2076">IFERROR(_xlfn.IFS(W2076="E",1,W2076="G/2",$I$3/2,W2076="G/5",$I$3/5,W2076="G/10",$I$3/10,W2076="i",$I$3),"")</f>
        <v/>
      </c>
      <c r="Y2076" s="189">
        <f t="shared" si="163"/>
        <v>0</v>
      </c>
      <c r="Z2076" s="101">
        <f t="shared" si="164"/>
        <v>0</v>
      </c>
      <c r="AA2076" s="163" t="str">
        <f t="shared" si="165"/>
        <v/>
      </c>
      <c r="AB2076" s="190" t="str" cm="1">
        <f t="array" ref="AB2076">_xlfn.IFS(Z2076=0,"",Z2076&gt;2.9,0,Z2076&gt;2.4,0.25,Z2076&gt;1.9,0.5,Z2076&gt;1.5,0.75,Z2076&lt;1.6,1)</f>
        <v/>
      </c>
      <c r="AD2076" s="192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92">
        <f t="shared" si="162"/>
        <v>0</v>
      </c>
      <c r="U2077" s="91">
        <f t="shared" si="161"/>
        <v>0</v>
      </c>
      <c r="V2077" s="91">
        <f t="shared" si="161"/>
        <v>0</v>
      </c>
      <c r="W2077" s="91">
        <f t="shared" si="161"/>
        <v>0</v>
      </c>
      <c r="X2077" s="91" t="str" cm="1">
        <f t="array" ref="X2077">IFERROR(_xlfn.IFS(W2077="E",1,W2077="G/2",$I$3/2,W2077="G/5",$I$3/5,W2077="G/10",$I$3/10,W2077="i",$I$3),"")</f>
        <v/>
      </c>
      <c r="Y2077" s="189">
        <f t="shared" si="163"/>
        <v>0</v>
      </c>
      <c r="Z2077" s="101">
        <f t="shared" si="164"/>
        <v>0</v>
      </c>
      <c r="AA2077" s="163" t="str">
        <f t="shared" si="165"/>
        <v/>
      </c>
      <c r="AB2077" s="190" t="str" cm="1">
        <f t="array" ref="AB2077">_xlfn.IFS(Z2077=0,"",Z2077&gt;2.9,0,Z2077&gt;2.4,0.25,Z2077&gt;1.9,0.5,Z2077&gt;1.5,0.75,Z2077&lt;1.6,1)</f>
        <v/>
      </c>
      <c r="AD2077" s="192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92">
        <f t="shared" si="162"/>
        <v>0</v>
      </c>
      <c r="U2078" s="91">
        <f t="shared" si="161"/>
        <v>0</v>
      </c>
      <c r="V2078" s="91">
        <f t="shared" si="161"/>
        <v>0</v>
      </c>
      <c r="W2078" s="91">
        <f t="shared" si="161"/>
        <v>0</v>
      </c>
      <c r="X2078" s="91" t="str" cm="1">
        <f t="array" ref="X2078">IFERROR(_xlfn.IFS(W2078="E",1,W2078="G/2",$I$3/2,W2078="G/5",$I$3/5,W2078="G/10",$I$3/10,W2078="i",$I$3),"")</f>
        <v/>
      </c>
      <c r="Y2078" s="189">
        <f t="shared" si="163"/>
        <v>0</v>
      </c>
      <c r="Z2078" s="101">
        <f t="shared" si="164"/>
        <v>0</v>
      </c>
      <c r="AA2078" s="163" t="str">
        <f t="shared" si="165"/>
        <v/>
      </c>
      <c r="AB2078" s="190" t="str" cm="1">
        <f t="array" ref="AB2078">_xlfn.IFS(Z2078=0,"",Z2078&gt;2.9,0,Z2078&gt;2.4,0.25,Z2078&gt;1.9,0.5,Z2078&gt;1.5,0.75,Z2078&lt;1.6,1)</f>
        <v/>
      </c>
      <c r="AD2078" s="192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92">
        <f t="shared" si="162"/>
        <v>0</v>
      </c>
      <c r="U2079" s="91">
        <f t="shared" si="161"/>
        <v>0</v>
      </c>
      <c r="V2079" s="91">
        <f t="shared" si="161"/>
        <v>0</v>
      </c>
      <c r="W2079" s="91">
        <f t="shared" si="161"/>
        <v>0</v>
      </c>
      <c r="X2079" s="91" t="str" cm="1">
        <f t="array" ref="X2079">IFERROR(_xlfn.IFS(W2079="E",1,W2079="G/2",$I$3/2,W2079="G/5",$I$3/5,W2079="G/10",$I$3/10,W2079="i",$I$3),"")</f>
        <v/>
      </c>
      <c r="Y2079" s="189">
        <f t="shared" si="163"/>
        <v>0</v>
      </c>
      <c r="Z2079" s="101">
        <f t="shared" si="164"/>
        <v>0</v>
      </c>
      <c r="AA2079" s="163" t="str">
        <f t="shared" si="165"/>
        <v/>
      </c>
      <c r="AB2079" s="190" t="str" cm="1">
        <f t="array" ref="AB2079">_xlfn.IFS(Z2079=0,"",Z2079&gt;2.9,0,Z2079&gt;2.4,0.25,Z2079&gt;1.9,0.5,Z2079&gt;1.5,0.75,Z2079&lt;1.6,1)</f>
        <v/>
      </c>
      <c r="AD2079" s="192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92">
        <f t="shared" si="162"/>
        <v>0</v>
      </c>
      <c r="U2080" s="91">
        <f t="shared" si="161"/>
        <v>0</v>
      </c>
      <c r="V2080" s="91">
        <f t="shared" si="161"/>
        <v>0</v>
      </c>
      <c r="W2080" s="91">
        <f t="shared" si="161"/>
        <v>0</v>
      </c>
      <c r="X2080" s="91" t="str" cm="1">
        <f t="array" ref="X2080">IFERROR(_xlfn.IFS(W2080="E",1,W2080="G/2",$I$3/2,W2080="G/5",$I$3/5,W2080="G/10",$I$3/10,W2080="i",$I$3),"")</f>
        <v/>
      </c>
      <c r="Y2080" s="189">
        <f t="shared" si="163"/>
        <v>0</v>
      </c>
      <c r="Z2080" s="101">
        <f t="shared" si="164"/>
        <v>0</v>
      </c>
      <c r="AA2080" s="163" t="str">
        <f t="shared" si="165"/>
        <v/>
      </c>
      <c r="AB2080" s="190" t="str" cm="1">
        <f t="array" ref="AB2080">_xlfn.IFS(Z2080=0,"",Z2080&gt;2.9,0,Z2080&gt;2.4,0.25,Z2080&gt;1.9,0.5,Z2080&gt;1.5,0.75,Z2080&lt;1.6,1)</f>
        <v/>
      </c>
      <c r="AD2080" s="192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92">
        <f t="shared" si="162"/>
        <v>0</v>
      </c>
      <c r="U2081" s="91">
        <f t="shared" si="161"/>
        <v>0</v>
      </c>
      <c r="V2081" s="91">
        <f t="shared" si="161"/>
        <v>0</v>
      </c>
      <c r="W2081" s="91">
        <f t="shared" si="161"/>
        <v>0</v>
      </c>
      <c r="X2081" s="91" t="str" cm="1">
        <f t="array" ref="X2081">IFERROR(_xlfn.IFS(W2081="E",1,W2081="G/2",$I$3/2,W2081="G/5",$I$3/5,W2081="G/10",$I$3/10,W2081="i",$I$3),"")</f>
        <v/>
      </c>
      <c r="Y2081" s="189">
        <f t="shared" si="163"/>
        <v>0</v>
      </c>
      <c r="Z2081" s="101">
        <f t="shared" si="164"/>
        <v>0</v>
      </c>
      <c r="AA2081" s="163" t="str">
        <f t="shared" si="165"/>
        <v/>
      </c>
      <c r="AB2081" s="190" t="str" cm="1">
        <f t="array" ref="AB2081">_xlfn.IFS(Z2081=0,"",Z2081&gt;2.9,0,Z2081&gt;2.4,0.25,Z2081&gt;1.9,0.5,Z2081&gt;1.5,0.75,Z2081&lt;1.6,1)</f>
        <v/>
      </c>
      <c r="AD2081" s="192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92">
        <f t="shared" si="162"/>
        <v>0</v>
      </c>
      <c r="U2082" s="91">
        <f t="shared" si="161"/>
        <v>0</v>
      </c>
      <c r="V2082" s="91">
        <f t="shared" si="161"/>
        <v>0</v>
      </c>
      <c r="W2082" s="91">
        <f t="shared" si="161"/>
        <v>0</v>
      </c>
      <c r="X2082" s="91" t="str" cm="1">
        <f t="array" ref="X2082">IFERROR(_xlfn.IFS(W2082="E",1,W2082="G/2",$I$3/2,W2082="G/5",$I$3/5,W2082="G/10",$I$3/10,W2082="i",$I$3),"")</f>
        <v/>
      </c>
      <c r="Y2082" s="189">
        <f t="shared" si="163"/>
        <v>0</v>
      </c>
      <c r="Z2082" s="101">
        <f t="shared" si="164"/>
        <v>0</v>
      </c>
      <c r="AA2082" s="163" t="str">
        <f t="shared" si="165"/>
        <v/>
      </c>
      <c r="AB2082" s="190" t="str" cm="1">
        <f t="array" ref="AB2082">_xlfn.IFS(Z2082=0,"",Z2082&gt;2.9,0,Z2082&gt;2.4,0.25,Z2082&gt;1.9,0.5,Z2082&gt;1.5,0.75,Z2082&lt;1.6,1)</f>
        <v/>
      </c>
      <c r="AD2082" s="192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92">
        <f t="shared" si="162"/>
        <v>0</v>
      </c>
      <c r="U2083" s="91">
        <f t="shared" si="161"/>
        <v>0</v>
      </c>
      <c r="V2083" s="91">
        <f t="shared" si="161"/>
        <v>0</v>
      </c>
      <c r="W2083" s="91">
        <f t="shared" si="161"/>
        <v>0</v>
      </c>
      <c r="X2083" s="91" t="str" cm="1">
        <f t="array" ref="X2083">IFERROR(_xlfn.IFS(W2083="E",1,W2083="G/2",$I$3/2,W2083="G/5",$I$3/5,W2083="G/10",$I$3/10,W2083="i",$I$3),"")</f>
        <v/>
      </c>
      <c r="Y2083" s="189">
        <f t="shared" si="163"/>
        <v>0</v>
      </c>
      <c r="Z2083" s="101">
        <f t="shared" si="164"/>
        <v>0</v>
      </c>
      <c r="AA2083" s="163" t="str">
        <f t="shared" si="165"/>
        <v/>
      </c>
      <c r="AB2083" s="190" t="str" cm="1">
        <f t="array" ref="AB2083">_xlfn.IFS(Z2083=0,"",Z2083&gt;2.9,0,Z2083&gt;2.4,0.25,Z2083&gt;1.9,0.5,Z2083&gt;1.5,0.75,Z2083&lt;1.6,1)</f>
        <v/>
      </c>
      <c r="AD2083" s="192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92">
        <f t="shared" si="162"/>
        <v>0</v>
      </c>
      <c r="U2084" s="91">
        <f t="shared" si="161"/>
        <v>0</v>
      </c>
      <c r="V2084" s="91">
        <f t="shared" si="161"/>
        <v>0</v>
      </c>
      <c r="W2084" s="91">
        <f t="shared" si="161"/>
        <v>0</v>
      </c>
      <c r="X2084" s="91" t="str" cm="1">
        <f t="array" ref="X2084">IFERROR(_xlfn.IFS(W2084="E",1,W2084="G/2",$I$3/2,W2084="G/5",$I$3/5,W2084="G/10",$I$3/10,W2084="i",$I$3),"")</f>
        <v/>
      </c>
      <c r="Y2084" s="189">
        <f t="shared" si="163"/>
        <v>0</v>
      </c>
      <c r="Z2084" s="101">
        <f t="shared" si="164"/>
        <v>0</v>
      </c>
      <c r="AA2084" s="163" t="str">
        <f t="shared" si="165"/>
        <v/>
      </c>
      <c r="AB2084" s="190" t="str" cm="1">
        <f t="array" ref="AB2084">_xlfn.IFS(Z2084=0,"",Z2084&gt;2.9,0,Z2084&gt;2.4,0.25,Z2084&gt;1.9,0.5,Z2084&gt;1.5,0.75,Z2084&lt;1.6,1)</f>
        <v/>
      </c>
      <c r="AD2084" s="192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92">
        <f t="shared" si="162"/>
        <v>0</v>
      </c>
      <c r="U2085" s="91">
        <f t="shared" ref="U2085:W2148" si="166">IFERROR(A2085,"")</f>
        <v>0</v>
      </c>
      <c r="V2085" s="91">
        <f t="shared" si="166"/>
        <v>0</v>
      </c>
      <c r="W2085" s="91">
        <f t="shared" si="166"/>
        <v>0</v>
      </c>
      <c r="X2085" s="91" t="str" cm="1">
        <f t="array" ref="X2085">IFERROR(_xlfn.IFS(W2085="E",1,W2085="G/2",$I$3/2,W2085="G/5",$I$3/5,W2085="G/10",$I$3/10,W2085="i",$I$3),"")</f>
        <v/>
      </c>
      <c r="Y2085" s="189">
        <f t="shared" si="163"/>
        <v>0</v>
      </c>
      <c r="Z2085" s="101">
        <f t="shared" si="164"/>
        <v>0</v>
      </c>
      <c r="AA2085" s="163" t="str">
        <f t="shared" si="165"/>
        <v/>
      </c>
      <c r="AB2085" s="190" t="str" cm="1">
        <f t="array" ref="AB2085">_xlfn.IFS(Z2085=0,"",Z2085&gt;2.9,0,Z2085&gt;2.4,0.25,Z2085&gt;1.9,0.5,Z2085&gt;1.5,0.75,Z2085&lt;1.6,1)</f>
        <v/>
      </c>
      <c r="AD2085" s="192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92">
        <f t="shared" si="162"/>
        <v>0</v>
      </c>
      <c r="U2086" s="91">
        <f t="shared" si="166"/>
        <v>0</v>
      </c>
      <c r="V2086" s="91">
        <f t="shared" si="166"/>
        <v>0</v>
      </c>
      <c r="W2086" s="91">
        <f t="shared" si="166"/>
        <v>0</v>
      </c>
      <c r="X2086" s="91" t="str" cm="1">
        <f t="array" ref="X2086">IFERROR(_xlfn.IFS(W2086="E",1,W2086="G/2",$I$3/2,W2086="G/5",$I$3/5,W2086="G/10",$I$3/10,W2086="i",$I$3),"")</f>
        <v/>
      </c>
      <c r="Y2086" s="189">
        <f t="shared" si="163"/>
        <v>0</v>
      </c>
      <c r="Z2086" s="101">
        <f t="shared" si="164"/>
        <v>0</v>
      </c>
      <c r="AA2086" s="163" t="str">
        <f t="shared" si="165"/>
        <v/>
      </c>
      <c r="AB2086" s="190" t="str" cm="1">
        <f t="array" ref="AB2086">_xlfn.IFS(Z2086=0,"",Z2086&gt;2.9,0,Z2086&gt;2.4,0.25,Z2086&gt;1.9,0.5,Z2086&gt;1.5,0.75,Z2086&lt;1.6,1)</f>
        <v/>
      </c>
      <c r="AD2086" s="192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92">
        <f t="shared" si="162"/>
        <v>0</v>
      </c>
      <c r="U2087" s="91">
        <f t="shared" si="166"/>
        <v>0</v>
      </c>
      <c r="V2087" s="91">
        <f t="shared" si="166"/>
        <v>0</v>
      </c>
      <c r="W2087" s="91">
        <f t="shared" si="166"/>
        <v>0</v>
      </c>
      <c r="X2087" s="91" t="str" cm="1">
        <f t="array" ref="X2087">IFERROR(_xlfn.IFS(W2087="E",1,W2087="G/2",$I$3/2,W2087="G/5",$I$3/5,W2087="G/10",$I$3/10,W2087="i",$I$3),"")</f>
        <v/>
      </c>
      <c r="Y2087" s="189">
        <f t="shared" si="163"/>
        <v>0</v>
      </c>
      <c r="Z2087" s="101">
        <f t="shared" si="164"/>
        <v>0</v>
      </c>
      <c r="AA2087" s="163" t="str">
        <f t="shared" si="165"/>
        <v/>
      </c>
      <c r="AB2087" s="190" t="str" cm="1">
        <f t="array" ref="AB2087">_xlfn.IFS(Z2087=0,"",Z2087&gt;2.9,0,Z2087&gt;2.4,0.25,Z2087&gt;1.9,0.5,Z2087&gt;1.5,0.75,Z2087&lt;1.6,1)</f>
        <v/>
      </c>
      <c r="AD2087" s="192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92">
        <f t="shared" si="162"/>
        <v>0</v>
      </c>
      <c r="U2088" s="91">
        <f t="shared" si="166"/>
        <v>0</v>
      </c>
      <c r="V2088" s="91">
        <f t="shared" si="166"/>
        <v>0</v>
      </c>
      <c r="W2088" s="91">
        <f t="shared" si="166"/>
        <v>0</v>
      </c>
      <c r="X2088" s="91" t="str" cm="1">
        <f t="array" ref="X2088">IFERROR(_xlfn.IFS(W2088="E",1,W2088="G/2",$I$3/2,W2088="G/5",$I$3/5,W2088="G/10",$I$3/10,W2088="i",$I$3),"")</f>
        <v/>
      </c>
      <c r="Y2088" s="189">
        <f t="shared" si="163"/>
        <v>0</v>
      </c>
      <c r="Z2088" s="101">
        <f t="shared" si="164"/>
        <v>0</v>
      </c>
      <c r="AA2088" s="163" t="str">
        <f t="shared" si="165"/>
        <v/>
      </c>
      <c r="AB2088" s="190" t="str" cm="1">
        <f t="array" ref="AB2088">_xlfn.IFS(Z2088=0,"",Z2088&gt;2.9,0,Z2088&gt;2.4,0.25,Z2088&gt;1.9,0.5,Z2088&gt;1.5,0.75,Z2088&lt;1.6,1)</f>
        <v/>
      </c>
      <c r="AD2088" s="192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92">
        <f t="shared" si="162"/>
        <v>0</v>
      </c>
      <c r="U2089" s="91">
        <f t="shared" si="166"/>
        <v>0</v>
      </c>
      <c r="V2089" s="91">
        <f t="shared" si="166"/>
        <v>0</v>
      </c>
      <c r="W2089" s="91">
        <f t="shared" si="166"/>
        <v>0</v>
      </c>
      <c r="X2089" s="91" t="str" cm="1">
        <f t="array" ref="X2089">IFERROR(_xlfn.IFS(W2089="E",1,W2089="G/2",$I$3/2,W2089="G/5",$I$3/5,W2089="G/10",$I$3/10,W2089="i",$I$3),"")</f>
        <v/>
      </c>
      <c r="Y2089" s="189">
        <f t="shared" si="163"/>
        <v>0</v>
      </c>
      <c r="Z2089" s="101">
        <f t="shared" si="164"/>
        <v>0</v>
      </c>
      <c r="AA2089" s="163" t="str">
        <f t="shared" si="165"/>
        <v/>
      </c>
      <c r="AB2089" s="190" t="str" cm="1">
        <f t="array" ref="AB2089">_xlfn.IFS(Z2089=0,"",Z2089&gt;2.9,0,Z2089&gt;2.4,0.25,Z2089&gt;1.9,0.5,Z2089&gt;1.5,0.75,Z2089&lt;1.6,1)</f>
        <v/>
      </c>
      <c r="AD2089" s="192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92">
        <f t="shared" si="162"/>
        <v>0</v>
      </c>
      <c r="U2090" s="91">
        <f t="shared" si="166"/>
        <v>0</v>
      </c>
      <c r="V2090" s="91">
        <f t="shared" si="166"/>
        <v>0</v>
      </c>
      <c r="W2090" s="91">
        <f t="shared" si="166"/>
        <v>0</v>
      </c>
      <c r="X2090" s="91" t="str" cm="1">
        <f t="array" ref="X2090">IFERROR(_xlfn.IFS(W2090="E",1,W2090="G/2",$I$3/2,W2090="G/5",$I$3/5,W2090="G/10",$I$3/10,W2090="i",$I$3),"")</f>
        <v/>
      </c>
      <c r="Y2090" s="189">
        <f t="shared" si="163"/>
        <v>0</v>
      </c>
      <c r="Z2090" s="101">
        <f t="shared" si="164"/>
        <v>0</v>
      </c>
      <c r="AA2090" s="163" t="str">
        <f t="shared" si="165"/>
        <v/>
      </c>
      <c r="AB2090" s="190" t="str" cm="1">
        <f t="array" ref="AB2090">_xlfn.IFS(Z2090=0,"",Z2090&gt;2.9,0,Z2090&gt;2.4,0.25,Z2090&gt;1.9,0.5,Z2090&gt;1.5,0.75,Z2090&lt;1.6,1)</f>
        <v/>
      </c>
      <c r="AD2090" s="192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92">
        <f t="shared" si="162"/>
        <v>0</v>
      </c>
      <c r="U2091" s="91">
        <f t="shared" si="166"/>
        <v>0</v>
      </c>
      <c r="V2091" s="91">
        <f t="shared" si="166"/>
        <v>0</v>
      </c>
      <c r="W2091" s="91">
        <f t="shared" si="166"/>
        <v>0</v>
      </c>
      <c r="X2091" s="91" t="str" cm="1">
        <f t="array" ref="X2091">IFERROR(_xlfn.IFS(W2091="E",1,W2091="G/2",$I$3/2,W2091="G/5",$I$3/5,W2091="G/10",$I$3/10,W2091="i",$I$3),"")</f>
        <v/>
      </c>
      <c r="Y2091" s="189">
        <f t="shared" si="163"/>
        <v>0</v>
      </c>
      <c r="Z2091" s="101">
        <f t="shared" si="164"/>
        <v>0</v>
      </c>
      <c r="AA2091" s="163" t="str">
        <f t="shared" si="165"/>
        <v/>
      </c>
      <c r="AB2091" s="190" t="str" cm="1">
        <f t="array" ref="AB2091">_xlfn.IFS(Z2091=0,"",Z2091&gt;2.9,0,Z2091&gt;2.4,0.25,Z2091&gt;1.9,0.5,Z2091&gt;1.5,0.75,Z2091&lt;1.6,1)</f>
        <v/>
      </c>
      <c r="AD2091" s="192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92">
        <f t="shared" si="162"/>
        <v>0</v>
      </c>
      <c r="U2092" s="91">
        <f t="shared" si="166"/>
        <v>0</v>
      </c>
      <c r="V2092" s="91">
        <f t="shared" si="166"/>
        <v>0</v>
      </c>
      <c r="W2092" s="91">
        <f t="shared" si="166"/>
        <v>0</v>
      </c>
      <c r="X2092" s="91" t="str" cm="1">
        <f t="array" ref="X2092">IFERROR(_xlfn.IFS(W2092="E",1,W2092="G/2",$I$3/2,W2092="G/5",$I$3/5,W2092="G/10",$I$3/10,W2092="i",$I$3),"")</f>
        <v/>
      </c>
      <c r="Y2092" s="189">
        <f t="shared" si="163"/>
        <v>0</v>
      </c>
      <c r="Z2092" s="101">
        <f t="shared" si="164"/>
        <v>0</v>
      </c>
      <c r="AA2092" s="163" t="str">
        <f t="shared" si="165"/>
        <v/>
      </c>
      <c r="AB2092" s="190" t="str" cm="1">
        <f t="array" ref="AB2092">_xlfn.IFS(Z2092=0,"",Z2092&gt;2.9,0,Z2092&gt;2.4,0.25,Z2092&gt;1.9,0.5,Z2092&gt;1.5,0.75,Z2092&lt;1.6,1)</f>
        <v/>
      </c>
      <c r="AD2092" s="192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92">
        <f t="shared" si="162"/>
        <v>0</v>
      </c>
      <c r="U2093" s="91">
        <f t="shared" si="166"/>
        <v>0</v>
      </c>
      <c r="V2093" s="91">
        <f t="shared" si="166"/>
        <v>0</v>
      </c>
      <c r="W2093" s="91">
        <f t="shared" si="166"/>
        <v>0</v>
      </c>
      <c r="X2093" s="91" t="str" cm="1">
        <f t="array" ref="X2093">IFERROR(_xlfn.IFS(W2093="E",1,W2093="G/2",$I$3/2,W2093="G/5",$I$3/5,W2093="G/10",$I$3/10,W2093="i",$I$3),"")</f>
        <v/>
      </c>
      <c r="Y2093" s="189">
        <f t="shared" si="163"/>
        <v>0</v>
      </c>
      <c r="Z2093" s="101">
        <f t="shared" si="164"/>
        <v>0</v>
      </c>
      <c r="AA2093" s="163" t="str">
        <f t="shared" si="165"/>
        <v/>
      </c>
      <c r="AB2093" s="190" t="str" cm="1">
        <f t="array" ref="AB2093">_xlfn.IFS(Z2093=0,"",Z2093&gt;2.9,0,Z2093&gt;2.4,0.25,Z2093&gt;1.9,0.5,Z2093&gt;1.5,0.75,Z2093&lt;1.6,1)</f>
        <v/>
      </c>
      <c r="AD2093" s="192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92">
        <f t="shared" si="162"/>
        <v>0</v>
      </c>
      <c r="U2094" s="91">
        <f t="shared" si="166"/>
        <v>0</v>
      </c>
      <c r="V2094" s="91">
        <f t="shared" si="166"/>
        <v>0</v>
      </c>
      <c r="W2094" s="91">
        <f t="shared" si="166"/>
        <v>0</v>
      </c>
      <c r="X2094" s="91" t="str" cm="1">
        <f t="array" ref="X2094">IFERROR(_xlfn.IFS(W2094="E",1,W2094="G/2",$I$3/2,W2094="G/5",$I$3/5,W2094="G/10",$I$3/10,W2094="i",$I$3),"")</f>
        <v/>
      </c>
      <c r="Y2094" s="189">
        <f t="shared" si="163"/>
        <v>0</v>
      </c>
      <c r="Z2094" s="101">
        <f t="shared" si="164"/>
        <v>0</v>
      </c>
      <c r="AA2094" s="163" t="str">
        <f t="shared" si="165"/>
        <v/>
      </c>
      <c r="AB2094" s="190" t="str" cm="1">
        <f t="array" ref="AB2094">_xlfn.IFS(Z2094=0,"",Z2094&gt;2.9,0,Z2094&gt;2.4,0.25,Z2094&gt;1.9,0.5,Z2094&gt;1.5,0.75,Z2094&lt;1.6,1)</f>
        <v/>
      </c>
      <c r="AD2094" s="192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92">
        <f t="shared" si="162"/>
        <v>0</v>
      </c>
      <c r="U2095" s="91">
        <f t="shared" si="166"/>
        <v>0</v>
      </c>
      <c r="V2095" s="91">
        <f t="shared" si="166"/>
        <v>0</v>
      </c>
      <c r="W2095" s="91">
        <f t="shared" si="166"/>
        <v>0</v>
      </c>
      <c r="X2095" s="91" t="str" cm="1">
        <f t="array" ref="X2095">IFERROR(_xlfn.IFS(W2095="E",1,W2095="G/2",$I$3/2,W2095="G/5",$I$3/5,W2095="G/10",$I$3/10,W2095="i",$I$3),"")</f>
        <v/>
      </c>
      <c r="Y2095" s="189">
        <f t="shared" si="163"/>
        <v>0</v>
      </c>
      <c r="Z2095" s="101">
        <f t="shared" si="164"/>
        <v>0</v>
      </c>
      <c r="AA2095" s="163" t="str">
        <f t="shared" si="165"/>
        <v/>
      </c>
      <c r="AB2095" s="190" t="str" cm="1">
        <f t="array" ref="AB2095">_xlfn.IFS(Z2095=0,"",Z2095&gt;2.9,0,Z2095&gt;2.4,0.25,Z2095&gt;1.9,0.5,Z2095&gt;1.5,0.75,Z2095&lt;1.6,1)</f>
        <v/>
      </c>
      <c r="AD2095" s="192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92">
        <f t="shared" si="162"/>
        <v>0</v>
      </c>
      <c r="U2096" s="91">
        <f t="shared" si="166"/>
        <v>0</v>
      </c>
      <c r="V2096" s="91">
        <f t="shared" si="166"/>
        <v>0</v>
      </c>
      <c r="W2096" s="91">
        <f t="shared" si="166"/>
        <v>0</v>
      </c>
      <c r="X2096" s="91" t="str" cm="1">
        <f t="array" ref="X2096">IFERROR(_xlfn.IFS(W2096="E",1,W2096="G/2",$I$3/2,W2096="G/5",$I$3/5,W2096="G/10",$I$3/10,W2096="i",$I$3),"")</f>
        <v/>
      </c>
      <c r="Y2096" s="189">
        <f t="shared" si="163"/>
        <v>0</v>
      </c>
      <c r="Z2096" s="101">
        <f t="shared" si="164"/>
        <v>0</v>
      </c>
      <c r="AA2096" s="163" t="str">
        <f t="shared" si="165"/>
        <v/>
      </c>
      <c r="AB2096" s="190" t="str" cm="1">
        <f t="array" ref="AB2096">_xlfn.IFS(Z2096=0,"",Z2096&gt;2.9,0,Z2096&gt;2.4,0.25,Z2096&gt;1.9,0.5,Z2096&gt;1.5,0.75,Z2096&lt;1.6,1)</f>
        <v/>
      </c>
      <c r="AD2096" s="192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92">
        <f t="shared" si="162"/>
        <v>0</v>
      </c>
      <c r="U2097" s="91">
        <f t="shared" si="166"/>
        <v>0</v>
      </c>
      <c r="V2097" s="91">
        <f t="shared" si="166"/>
        <v>0</v>
      </c>
      <c r="W2097" s="91">
        <f t="shared" si="166"/>
        <v>0</v>
      </c>
      <c r="X2097" s="91" t="str" cm="1">
        <f t="array" ref="X2097">IFERROR(_xlfn.IFS(W2097="E",1,W2097="G/2",$I$3/2,W2097="G/5",$I$3/5,W2097="G/10",$I$3/10,W2097="i",$I$3),"")</f>
        <v/>
      </c>
      <c r="Y2097" s="189">
        <f t="shared" si="163"/>
        <v>0</v>
      </c>
      <c r="Z2097" s="101">
        <f t="shared" si="164"/>
        <v>0</v>
      </c>
      <c r="AA2097" s="163" t="str">
        <f t="shared" si="165"/>
        <v/>
      </c>
      <c r="AB2097" s="190" t="str" cm="1">
        <f t="array" ref="AB2097">_xlfn.IFS(Z2097=0,"",Z2097&gt;2.9,0,Z2097&gt;2.4,0.25,Z2097&gt;1.9,0.5,Z2097&gt;1.5,0.75,Z2097&lt;1.6,1)</f>
        <v/>
      </c>
      <c r="AD2097" s="192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92">
        <f t="shared" si="162"/>
        <v>0</v>
      </c>
      <c r="U2098" s="91">
        <f t="shared" si="166"/>
        <v>0</v>
      </c>
      <c r="V2098" s="91">
        <f t="shared" si="166"/>
        <v>0</v>
      </c>
      <c r="W2098" s="91">
        <f t="shared" si="166"/>
        <v>0</v>
      </c>
      <c r="X2098" s="91" t="str" cm="1">
        <f t="array" ref="X2098">IFERROR(_xlfn.IFS(W2098="E",1,W2098="G/2",$I$3/2,W2098="G/5",$I$3/5,W2098="G/10",$I$3/10,W2098="i",$I$3),"")</f>
        <v/>
      </c>
      <c r="Y2098" s="189">
        <f t="shared" si="163"/>
        <v>0</v>
      </c>
      <c r="Z2098" s="101">
        <f t="shared" si="164"/>
        <v>0</v>
      </c>
      <c r="AA2098" s="163" t="str">
        <f t="shared" si="165"/>
        <v/>
      </c>
      <c r="AB2098" s="190" t="str" cm="1">
        <f t="array" ref="AB2098">_xlfn.IFS(Z2098=0,"",Z2098&gt;2.9,0,Z2098&gt;2.4,0.25,Z2098&gt;1.9,0.5,Z2098&gt;1.5,0.75,Z2098&lt;1.6,1)</f>
        <v/>
      </c>
      <c r="AD2098" s="192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92">
        <f t="shared" si="162"/>
        <v>0</v>
      </c>
      <c r="U2099" s="91">
        <f t="shared" si="166"/>
        <v>0</v>
      </c>
      <c r="V2099" s="91">
        <f t="shared" si="166"/>
        <v>0</v>
      </c>
      <c r="W2099" s="91">
        <f t="shared" si="166"/>
        <v>0</v>
      </c>
      <c r="X2099" s="91" t="str" cm="1">
        <f t="array" ref="X2099">IFERROR(_xlfn.IFS(W2099="E",1,W2099="G/2",$I$3/2,W2099="G/5",$I$3/5,W2099="G/10",$I$3/10,W2099="i",$I$3),"")</f>
        <v/>
      </c>
      <c r="Y2099" s="189">
        <f t="shared" si="163"/>
        <v>0</v>
      </c>
      <c r="Z2099" s="101">
        <f t="shared" si="164"/>
        <v>0</v>
      </c>
      <c r="AA2099" s="163" t="str">
        <f t="shared" si="165"/>
        <v/>
      </c>
      <c r="AB2099" s="190" t="str" cm="1">
        <f t="array" ref="AB2099">_xlfn.IFS(Z2099=0,"",Z2099&gt;2.9,0,Z2099&gt;2.4,0.25,Z2099&gt;1.9,0.5,Z2099&gt;1.5,0.75,Z2099&lt;1.6,1)</f>
        <v/>
      </c>
      <c r="AD2099" s="192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92">
        <f t="shared" si="162"/>
        <v>0</v>
      </c>
      <c r="U2100" s="91">
        <f t="shared" si="166"/>
        <v>0</v>
      </c>
      <c r="V2100" s="91">
        <f t="shared" si="166"/>
        <v>0</v>
      </c>
      <c r="W2100" s="91">
        <f t="shared" si="166"/>
        <v>0</v>
      </c>
      <c r="X2100" s="91" t="str" cm="1">
        <f t="array" ref="X2100">IFERROR(_xlfn.IFS(W2100="E",1,W2100="G/2",$I$3/2,W2100="G/5",$I$3/5,W2100="G/10",$I$3/10,W2100="i",$I$3),"")</f>
        <v/>
      </c>
      <c r="Y2100" s="189">
        <f t="shared" si="163"/>
        <v>0</v>
      </c>
      <c r="Z2100" s="101">
        <f t="shared" si="164"/>
        <v>0</v>
      </c>
      <c r="AA2100" s="163" t="str">
        <f t="shared" si="165"/>
        <v/>
      </c>
      <c r="AB2100" s="190" t="str" cm="1">
        <f t="array" ref="AB2100">_xlfn.IFS(Z2100=0,"",Z2100&gt;2.9,0,Z2100&gt;2.4,0.25,Z2100&gt;1.9,0.5,Z2100&gt;1.5,0.75,Z2100&lt;1.6,1)</f>
        <v/>
      </c>
      <c r="AD2100" s="192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92">
        <f t="shared" si="162"/>
        <v>0</v>
      </c>
      <c r="U2101" s="91">
        <f t="shared" si="166"/>
        <v>0</v>
      </c>
      <c r="V2101" s="91">
        <f t="shared" si="166"/>
        <v>0</v>
      </c>
      <c r="W2101" s="91">
        <f t="shared" si="166"/>
        <v>0</v>
      </c>
      <c r="X2101" s="91" t="str" cm="1">
        <f t="array" ref="X2101">IFERROR(_xlfn.IFS(W2101="E",1,W2101="G/2",$I$3/2,W2101="G/5",$I$3/5,W2101="G/10",$I$3/10,W2101="i",$I$3),"")</f>
        <v/>
      </c>
      <c r="Y2101" s="189">
        <f t="shared" si="163"/>
        <v>0</v>
      </c>
      <c r="Z2101" s="101">
        <f t="shared" si="164"/>
        <v>0</v>
      </c>
      <c r="AA2101" s="163" t="str">
        <f t="shared" si="165"/>
        <v/>
      </c>
      <c r="AB2101" s="190" t="str" cm="1">
        <f t="array" ref="AB2101">_xlfn.IFS(Z2101=0,"",Z2101&gt;2.9,0,Z2101&gt;2.4,0.25,Z2101&gt;1.9,0.5,Z2101&gt;1.5,0.75,Z2101&lt;1.6,1)</f>
        <v/>
      </c>
      <c r="AD2101" s="192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92">
        <f t="shared" si="162"/>
        <v>0</v>
      </c>
      <c r="U2102" s="91">
        <f t="shared" si="166"/>
        <v>0</v>
      </c>
      <c r="V2102" s="91">
        <f t="shared" si="166"/>
        <v>0</v>
      </c>
      <c r="W2102" s="91">
        <f t="shared" si="166"/>
        <v>0</v>
      </c>
      <c r="X2102" s="91" t="str" cm="1">
        <f t="array" ref="X2102">IFERROR(_xlfn.IFS(W2102="E",1,W2102="G/2",$I$3/2,W2102="G/5",$I$3/5,W2102="G/10",$I$3/10,W2102="i",$I$3),"")</f>
        <v/>
      </c>
      <c r="Y2102" s="189">
        <f t="shared" si="163"/>
        <v>0</v>
      </c>
      <c r="Z2102" s="101">
        <f t="shared" si="164"/>
        <v>0</v>
      </c>
      <c r="AA2102" s="163" t="str">
        <f t="shared" si="165"/>
        <v/>
      </c>
      <c r="AB2102" s="190" t="str" cm="1">
        <f t="array" ref="AB2102">_xlfn.IFS(Z2102=0,"",Z2102&gt;2.9,0,Z2102&gt;2.4,0.25,Z2102&gt;1.9,0.5,Z2102&gt;1.5,0.75,Z2102&lt;1.6,1)</f>
        <v/>
      </c>
      <c r="AD2102" s="192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92">
        <f t="shared" si="162"/>
        <v>0</v>
      </c>
      <c r="U2103" s="91">
        <f t="shared" si="166"/>
        <v>0</v>
      </c>
      <c r="V2103" s="91">
        <f t="shared" si="166"/>
        <v>0</v>
      </c>
      <c r="W2103" s="91">
        <f t="shared" si="166"/>
        <v>0</v>
      </c>
      <c r="X2103" s="91" t="str" cm="1">
        <f t="array" ref="X2103">IFERROR(_xlfn.IFS(W2103="E",1,W2103="G/2",$I$3/2,W2103="G/5",$I$3/5,W2103="G/10",$I$3/10,W2103="i",$I$3),"")</f>
        <v/>
      </c>
      <c r="Y2103" s="189">
        <f t="shared" si="163"/>
        <v>0</v>
      </c>
      <c r="Z2103" s="101">
        <f t="shared" si="164"/>
        <v>0</v>
      </c>
      <c r="AA2103" s="163" t="str">
        <f t="shared" si="165"/>
        <v/>
      </c>
      <c r="AB2103" s="190" t="str" cm="1">
        <f t="array" ref="AB2103">_xlfn.IFS(Z2103=0,"",Z2103&gt;2.9,0,Z2103&gt;2.4,0.25,Z2103&gt;1.9,0.5,Z2103&gt;1.5,0.75,Z2103&lt;1.6,1)</f>
        <v/>
      </c>
      <c r="AD2103" s="192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92">
        <f t="shared" si="162"/>
        <v>0</v>
      </c>
      <c r="U2104" s="91">
        <f t="shared" si="166"/>
        <v>0</v>
      </c>
      <c r="V2104" s="91">
        <f t="shared" si="166"/>
        <v>0</v>
      </c>
      <c r="W2104" s="91">
        <f t="shared" si="166"/>
        <v>0</v>
      </c>
      <c r="X2104" s="91" t="str" cm="1">
        <f t="array" ref="X2104">IFERROR(_xlfn.IFS(W2104="E",1,W2104="G/2",$I$3/2,W2104="G/5",$I$3/5,W2104="G/10",$I$3/10,W2104="i",$I$3),"")</f>
        <v/>
      </c>
      <c r="Y2104" s="189">
        <f t="shared" si="163"/>
        <v>0</v>
      </c>
      <c r="Z2104" s="101">
        <f t="shared" si="164"/>
        <v>0</v>
      </c>
      <c r="AA2104" s="163" t="str">
        <f t="shared" si="165"/>
        <v/>
      </c>
      <c r="AB2104" s="190" t="str" cm="1">
        <f t="array" ref="AB2104">_xlfn.IFS(Z2104=0,"",Z2104&gt;2.9,0,Z2104&gt;2.4,0.25,Z2104&gt;1.9,0.5,Z2104&gt;1.5,0.75,Z2104&lt;1.6,1)</f>
        <v/>
      </c>
      <c r="AD2104" s="192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92">
        <f t="shared" si="162"/>
        <v>0</v>
      </c>
      <c r="U2105" s="91">
        <f t="shared" si="166"/>
        <v>0</v>
      </c>
      <c r="V2105" s="91">
        <f t="shared" si="166"/>
        <v>0</v>
      </c>
      <c r="W2105" s="91">
        <f t="shared" si="166"/>
        <v>0</v>
      </c>
      <c r="X2105" s="91" t="str" cm="1">
        <f t="array" ref="X2105">IFERROR(_xlfn.IFS(W2105="E",1,W2105="G/2",$I$3/2,W2105="G/5",$I$3/5,W2105="G/10",$I$3/10,W2105="i",$I$3),"")</f>
        <v/>
      </c>
      <c r="Y2105" s="189">
        <f t="shared" si="163"/>
        <v>0</v>
      </c>
      <c r="Z2105" s="101">
        <f t="shared" si="164"/>
        <v>0</v>
      </c>
      <c r="AA2105" s="163" t="str">
        <f t="shared" si="165"/>
        <v/>
      </c>
      <c r="AB2105" s="190" t="str" cm="1">
        <f t="array" ref="AB2105">_xlfn.IFS(Z2105=0,"",Z2105&gt;2.9,0,Z2105&gt;2.4,0.25,Z2105&gt;1.9,0.5,Z2105&gt;1.5,0.75,Z2105&lt;1.6,1)</f>
        <v/>
      </c>
      <c r="AD2105" s="192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92">
        <f t="shared" si="162"/>
        <v>0</v>
      </c>
      <c r="U2106" s="91">
        <f t="shared" si="166"/>
        <v>0</v>
      </c>
      <c r="V2106" s="91">
        <f t="shared" si="166"/>
        <v>0</v>
      </c>
      <c r="W2106" s="91">
        <f t="shared" si="166"/>
        <v>0</v>
      </c>
      <c r="X2106" s="91" t="str" cm="1">
        <f t="array" ref="X2106">IFERROR(_xlfn.IFS(W2106="E",1,W2106="G/2",$I$3/2,W2106="G/5",$I$3/5,W2106="G/10",$I$3/10,W2106="i",$I$3),"")</f>
        <v/>
      </c>
      <c r="Y2106" s="189">
        <f t="shared" si="163"/>
        <v>0</v>
      </c>
      <c r="Z2106" s="101">
        <f t="shared" si="164"/>
        <v>0</v>
      </c>
      <c r="AA2106" s="163" t="str">
        <f t="shared" si="165"/>
        <v/>
      </c>
      <c r="AB2106" s="190" t="str" cm="1">
        <f t="array" ref="AB2106">_xlfn.IFS(Z2106=0,"",Z2106&gt;2.9,0,Z2106&gt;2.4,0.25,Z2106&gt;1.9,0.5,Z2106&gt;1.5,0.75,Z2106&lt;1.6,1)</f>
        <v/>
      </c>
      <c r="AD2106" s="192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92">
        <f t="shared" si="162"/>
        <v>0</v>
      </c>
      <c r="U2107" s="91">
        <f t="shared" si="166"/>
        <v>0</v>
      </c>
      <c r="V2107" s="91">
        <f t="shared" si="166"/>
        <v>0</v>
      </c>
      <c r="W2107" s="91">
        <f t="shared" si="166"/>
        <v>0</v>
      </c>
      <c r="X2107" s="91" t="str" cm="1">
        <f t="array" ref="X2107">IFERROR(_xlfn.IFS(W2107="E",1,W2107="G/2",$I$3/2,W2107="G/5",$I$3/5,W2107="G/10",$I$3/10,W2107="i",$I$3),"")</f>
        <v/>
      </c>
      <c r="Y2107" s="189">
        <f t="shared" si="163"/>
        <v>0</v>
      </c>
      <c r="Z2107" s="101">
        <f t="shared" si="164"/>
        <v>0</v>
      </c>
      <c r="AA2107" s="163" t="str">
        <f t="shared" si="165"/>
        <v/>
      </c>
      <c r="AB2107" s="190" t="str" cm="1">
        <f t="array" ref="AB2107">_xlfn.IFS(Z2107=0,"",Z2107&gt;2.9,0,Z2107&gt;2.4,0.25,Z2107&gt;1.9,0.5,Z2107&gt;1.5,0.75,Z2107&lt;1.6,1)</f>
        <v/>
      </c>
      <c r="AD2107" s="192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92">
        <f t="shared" si="162"/>
        <v>0</v>
      </c>
      <c r="U2108" s="91">
        <f t="shared" si="166"/>
        <v>0</v>
      </c>
      <c r="V2108" s="91">
        <f t="shared" si="166"/>
        <v>0</v>
      </c>
      <c r="W2108" s="91">
        <f t="shared" si="166"/>
        <v>0</v>
      </c>
      <c r="X2108" s="91" t="str" cm="1">
        <f t="array" ref="X2108">IFERROR(_xlfn.IFS(W2108="E",1,W2108="G/2",$I$3/2,W2108="G/5",$I$3/5,W2108="G/10",$I$3/10,W2108="i",$I$3),"")</f>
        <v/>
      </c>
      <c r="Y2108" s="189">
        <f t="shared" si="163"/>
        <v>0</v>
      </c>
      <c r="Z2108" s="101">
        <f t="shared" si="164"/>
        <v>0</v>
      </c>
      <c r="AA2108" s="163" t="str">
        <f t="shared" si="165"/>
        <v/>
      </c>
      <c r="AB2108" s="190" t="str" cm="1">
        <f t="array" ref="AB2108">_xlfn.IFS(Z2108=0,"",Z2108&gt;2.9,0,Z2108&gt;2.4,0.25,Z2108&gt;1.9,0.5,Z2108&gt;1.5,0.75,Z2108&lt;1.6,1)</f>
        <v/>
      </c>
      <c r="AD2108" s="192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92">
        <f t="shared" si="162"/>
        <v>0</v>
      </c>
      <c r="U2109" s="91">
        <f t="shared" si="166"/>
        <v>0</v>
      </c>
      <c r="V2109" s="91">
        <f t="shared" si="166"/>
        <v>0</v>
      </c>
      <c r="W2109" s="91">
        <f t="shared" si="166"/>
        <v>0</v>
      </c>
      <c r="X2109" s="91" t="str" cm="1">
        <f t="array" ref="X2109">IFERROR(_xlfn.IFS(W2109="E",1,W2109="G/2",$I$3/2,W2109="G/5",$I$3/5,W2109="G/10",$I$3/10,W2109="i",$I$3),"")</f>
        <v/>
      </c>
      <c r="Y2109" s="189">
        <f t="shared" si="163"/>
        <v>0</v>
      </c>
      <c r="Z2109" s="101">
        <f t="shared" si="164"/>
        <v>0</v>
      </c>
      <c r="AA2109" s="163" t="str">
        <f t="shared" si="165"/>
        <v/>
      </c>
      <c r="AB2109" s="190" t="str" cm="1">
        <f t="array" ref="AB2109">_xlfn.IFS(Z2109=0,"",Z2109&gt;2.9,0,Z2109&gt;2.4,0.25,Z2109&gt;1.9,0.5,Z2109&gt;1.5,0.75,Z2109&lt;1.6,1)</f>
        <v/>
      </c>
      <c r="AD2109" s="192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92">
        <f t="shared" si="162"/>
        <v>0</v>
      </c>
      <c r="U2110" s="91">
        <f t="shared" si="166"/>
        <v>0</v>
      </c>
      <c r="V2110" s="91">
        <f t="shared" si="166"/>
        <v>0</v>
      </c>
      <c r="W2110" s="91">
        <f t="shared" si="166"/>
        <v>0</v>
      </c>
      <c r="X2110" s="91" t="str" cm="1">
        <f t="array" ref="X2110">IFERROR(_xlfn.IFS(W2110="E",1,W2110="G/2",$I$3/2,W2110="G/5",$I$3/5,W2110="G/10",$I$3/10,W2110="i",$I$3),"")</f>
        <v/>
      </c>
      <c r="Y2110" s="189">
        <f t="shared" si="163"/>
        <v>0</v>
      </c>
      <c r="Z2110" s="101">
        <f t="shared" si="164"/>
        <v>0</v>
      </c>
      <c r="AA2110" s="163" t="str">
        <f t="shared" si="165"/>
        <v/>
      </c>
      <c r="AB2110" s="190" t="str" cm="1">
        <f t="array" ref="AB2110">_xlfn.IFS(Z2110=0,"",Z2110&gt;2.9,0,Z2110&gt;2.4,0.25,Z2110&gt;1.9,0.5,Z2110&gt;1.5,0.75,Z2110&lt;1.6,1)</f>
        <v/>
      </c>
      <c r="AD2110" s="192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92">
        <f t="shared" si="162"/>
        <v>0</v>
      </c>
      <c r="U2111" s="91">
        <f t="shared" si="166"/>
        <v>0</v>
      </c>
      <c r="V2111" s="91">
        <f t="shared" si="166"/>
        <v>0</v>
      </c>
      <c r="W2111" s="91">
        <f t="shared" si="166"/>
        <v>0</v>
      </c>
      <c r="X2111" s="91" t="str" cm="1">
        <f t="array" ref="X2111">IFERROR(_xlfn.IFS(W2111="E",1,W2111="G/2",$I$3/2,W2111="G/5",$I$3/5,W2111="G/10",$I$3/10,W2111="i",$I$3),"")</f>
        <v/>
      </c>
      <c r="Y2111" s="189">
        <f t="shared" si="163"/>
        <v>0</v>
      </c>
      <c r="Z2111" s="101">
        <f t="shared" si="164"/>
        <v>0</v>
      </c>
      <c r="AA2111" s="163" t="str">
        <f t="shared" si="165"/>
        <v/>
      </c>
      <c r="AB2111" s="190" t="str" cm="1">
        <f t="array" ref="AB2111">_xlfn.IFS(Z2111=0,"",Z2111&gt;2.9,0,Z2111&gt;2.4,0.25,Z2111&gt;1.9,0.5,Z2111&gt;1.5,0.75,Z2111&lt;1.6,1)</f>
        <v/>
      </c>
      <c r="AD2111" s="192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92">
        <f t="shared" si="162"/>
        <v>0</v>
      </c>
      <c r="U2112" s="91">
        <f t="shared" si="166"/>
        <v>0</v>
      </c>
      <c r="V2112" s="91">
        <f t="shared" si="166"/>
        <v>0</v>
      </c>
      <c r="W2112" s="91">
        <f t="shared" si="166"/>
        <v>0</v>
      </c>
      <c r="X2112" s="91" t="str" cm="1">
        <f t="array" ref="X2112">IFERROR(_xlfn.IFS(W2112="E",1,W2112="G/2",$I$3/2,W2112="G/5",$I$3/5,W2112="G/10",$I$3/10,W2112="i",$I$3),"")</f>
        <v/>
      </c>
      <c r="Y2112" s="189">
        <f t="shared" si="163"/>
        <v>0</v>
      </c>
      <c r="Z2112" s="101">
        <f t="shared" si="164"/>
        <v>0</v>
      </c>
      <c r="AA2112" s="163" t="str">
        <f t="shared" si="165"/>
        <v/>
      </c>
      <c r="AB2112" s="190" t="str" cm="1">
        <f t="array" ref="AB2112">_xlfn.IFS(Z2112=0,"",Z2112&gt;2.9,0,Z2112&gt;2.4,0.25,Z2112&gt;1.9,0.5,Z2112&gt;1.5,0.75,Z2112&lt;1.6,1)</f>
        <v/>
      </c>
      <c r="AD2112" s="192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92">
        <f t="shared" si="162"/>
        <v>0</v>
      </c>
      <c r="U2113" s="91">
        <f t="shared" si="166"/>
        <v>0</v>
      </c>
      <c r="V2113" s="91">
        <f t="shared" si="166"/>
        <v>0</v>
      </c>
      <c r="W2113" s="91">
        <f t="shared" si="166"/>
        <v>0</v>
      </c>
      <c r="X2113" s="91" t="str" cm="1">
        <f t="array" ref="X2113">IFERROR(_xlfn.IFS(W2113="E",1,W2113="G/2",$I$3/2,W2113="G/5",$I$3/5,W2113="G/10",$I$3/10,W2113="i",$I$3),"")</f>
        <v/>
      </c>
      <c r="Y2113" s="189">
        <f t="shared" si="163"/>
        <v>0</v>
      </c>
      <c r="Z2113" s="101">
        <f t="shared" si="164"/>
        <v>0</v>
      </c>
      <c r="AA2113" s="163" t="str">
        <f t="shared" si="165"/>
        <v/>
      </c>
      <c r="AB2113" s="190" t="str" cm="1">
        <f t="array" ref="AB2113">_xlfn.IFS(Z2113=0,"",Z2113&gt;2.9,0,Z2113&gt;2.4,0.25,Z2113&gt;1.9,0.5,Z2113&gt;1.5,0.75,Z2113&lt;1.6,1)</f>
        <v/>
      </c>
      <c r="AD2113" s="192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92">
        <f t="shared" si="162"/>
        <v>0</v>
      </c>
      <c r="U2114" s="91">
        <f t="shared" si="166"/>
        <v>0</v>
      </c>
      <c r="V2114" s="91">
        <f t="shared" si="166"/>
        <v>0</v>
      </c>
      <c r="W2114" s="91">
        <f t="shared" si="166"/>
        <v>0</v>
      </c>
      <c r="X2114" s="91" t="str" cm="1">
        <f t="array" ref="X2114">IFERROR(_xlfn.IFS(W2114="E",1,W2114="G/2",$I$3/2,W2114="G/5",$I$3/5,W2114="G/10",$I$3/10,W2114="i",$I$3),"")</f>
        <v/>
      </c>
      <c r="Y2114" s="189">
        <f t="shared" si="163"/>
        <v>0</v>
      </c>
      <c r="Z2114" s="101">
        <f t="shared" si="164"/>
        <v>0</v>
      </c>
      <c r="AA2114" s="163" t="str">
        <f t="shared" si="165"/>
        <v/>
      </c>
      <c r="AB2114" s="190" t="str" cm="1">
        <f t="array" ref="AB2114">_xlfn.IFS(Z2114=0,"",Z2114&gt;2.9,0,Z2114&gt;2.4,0.25,Z2114&gt;1.9,0.5,Z2114&gt;1.5,0.75,Z2114&lt;1.6,1)</f>
        <v/>
      </c>
      <c r="AD2114" s="192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92">
        <f t="shared" si="162"/>
        <v>0</v>
      </c>
      <c r="U2115" s="91">
        <f t="shared" si="166"/>
        <v>0</v>
      </c>
      <c r="V2115" s="91">
        <f t="shared" si="166"/>
        <v>0</v>
      </c>
      <c r="W2115" s="91">
        <f t="shared" si="166"/>
        <v>0</v>
      </c>
      <c r="X2115" s="91" t="str" cm="1">
        <f t="array" ref="X2115">IFERROR(_xlfn.IFS(W2115="E",1,W2115="G/2",$I$3/2,W2115="G/5",$I$3/5,W2115="G/10",$I$3/10,W2115="i",$I$3),"")</f>
        <v/>
      </c>
      <c r="Y2115" s="189">
        <f t="shared" si="163"/>
        <v>0</v>
      </c>
      <c r="Z2115" s="101">
        <f t="shared" si="164"/>
        <v>0</v>
      </c>
      <c r="AA2115" s="163" t="str">
        <f t="shared" si="165"/>
        <v/>
      </c>
      <c r="AB2115" s="190" t="str" cm="1">
        <f t="array" ref="AB2115">_xlfn.IFS(Z2115=0,"",Z2115&gt;2.9,0,Z2115&gt;2.4,0.25,Z2115&gt;1.9,0.5,Z2115&gt;1.5,0.75,Z2115&lt;1.6,1)</f>
        <v/>
      </c>
      <c r="AD2115" s="192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92">
        <f t="shared" si="162"/>
        <v>0</v>
      </c>
      <c r="U2116" s="91">
        <f t="shared" si="166"/>
        <v>0</v>
      </c>
      <c r="V2116" s="91">
        <f t="shared" si="166"/>
        <v>0</v>
      </c>
      <c r="W2116" s="91">
        <f t="shared" si="166"/>
        <v>0</v>
      </c>
      <c r="X2116" s="91" t="str" cm="1">
        <f t="array" ref="X2116">IFERROR(_xlfn.IFS(W2116="E",1,W2116="G/2",$I$3/2,W2116="G/5",$I$3/5,W2116="G/10",$I$3/10,W2116="i",$I$3),"")</f>
        <v/>
      </c>
      <c r="Y2116" s="189">
        <f t="shared" si="163"/>
        <v>0</v>
      </c>
      <c r="Z2116" s="101">
        <f t="shared" si="164"/>
        <v>0</v>
      </c>
      <c r="AA2116" s="163" t="str">
        <f t="shared" si="165"/>
        <v/>
      </c>
      <c r="AB2116" s="190" t="str" cm="1">
        <f t="array" ref="AB2116">_xlfn.IFS(Z2116=0,"",Z2116&gt;2.9,0,Z2116&gt;2.4,0.25,Z2116&gt;1.9,0.5,Z2116&gt;1.5,0.75,Z2116&lt;1.6,1)</f>
        <v/>
      </c>
      <c r="AD2116" s="192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92">
        <f t="shared" si="162"/>
        <v>0</v>
      </c>
      <c r="U2117" s="91">
        <f t="shared" si="166"/>
        <v>0</v>
      </c>
      <c r="V2117" s="91">
        <f t="shared" si="166"/>
        <v>0</v>
      </c>
      <c r="W2117" s="91">
        <f t="shared" si="166"/>
        <v>0</v>
      </c>
      <c r="X2117" s="91" t="str" cm="1">
        <f t="array" ref="X2117">IFERROR(_xlfn.IFS(W2117="E",1,W2117="G/2",$I$3/2,W2117="G/5",$I$3/5,W2117="G/10",$I$3/10,W2117="i",$I$3),"")</f>
        <v/>
      </c>
      <c r="Y2117" s="189">
        <f t="shared" si="163"/>
        <v>0</v>
      </c>
      <c r="Z2117" s="101">
        <f t="shared" si="164"/>
        <v>0</v>
      </c>
      <c r="AA2117" s="163" t="str">
        <f t="shared" si="165"/>
        <v/>
      </c>
      <c r="AB2117" s="190" t="str" cm="1">
        <f t="array" ref="AB2117">_xlfn.IFS(Z2117=0,"",Z2117&gt;2.9,0,Z2117&gt;2.4,0.25,Z2117&gt;1.9,0.5,Z2117&gt;1.5,0.75,Z2117&lt;1.6,1)</f>
        <v/>
      </c>
      <c r="AD2117" s="192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92">
        <f t="shared" si="162"/>
        <v>0</v>
      </c>
      <c r="U2118" s="91">
        <f t="shared" si="166"/>
        <v>0</v>
      </c>
      <c r="V2118" s="91">
        <f t="shared" si="166"/>
        <v>0</v>
      </c>
      <c r="W2118" s="91">
        <f t="shared" si="166"/>
        <v>0</v>
      </c>
      <c r="X2118" s="91" t="str" cm="1">
        <f t="array" ref="X2118">IFERROR(_xlfn.IFS(W2118="E",1,W2118="G/2",$I$3/2,W2118="G/5",$I$3/5,W2118="G/10",$I$3/10,W2118="i",$I$3),"")</f>
        <v/>
      </c>
      <c r="Y2118" s="189">
        <f t="shared" si="163"/>
        <v>0</v>
      </c>
      <c r="Z2118" s="101">
        <f t="shared" si="164"/>
        <v>0</v>
      </c>
      <c r="AA2118" s="163" t="str">
        <f t="shared" si="165"/>
        <v/>
      </c>
      <c r="AB2118" s="190" t="str" cm="1">
        <f t="array" ref="AB2118">_xlfn.IFS(Z2118=0,"",Z2118&gt;2.9,0,Z2118&gt;2.4,0.25,Z2118&gt;1.9,0.5,Z2118&gt;1.5,0.75,Z2118&lt;1.6,1)</f>
        <v/>
      </c>
      <c r="AD2118" s="192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92">
        <f t="shared" si="162"/>
        <v>0</v>
      </c>
      <c r="U2119" s="91">
        <f t="shared" si="166"/>
        <v>0</v>
      </c>
      <c r="V2119" s="91">
        <f t="shared" si="166"/>
        <v>0</v>
      </c>
      <c r="W2119" s="91">
        <f t="shared" si="166"/>
        <v>0</v>
      </c>
      <c r="X2119" s="91" t="str" cm="1">
        <f t="array" ref="X2119">IFERROR(_xlfn.IFS(W2119="E",1,W2119="G/2",$I$3/2,W2119="G/5",$I$3/5,W2119="G/10",$I$3/10,W2119="i",$I$3),"")</f>
        <v/>
      </c>
      <c r="Y2119" s="189">
        <f t="shared" si="163"/>
        <v>0</v>
      </c>
      <c r="Z2119" s="101">
        <f t="shared" si="164"/>
        <v>0</v>
      </c>
      <c r="AA2119" s="163" t="str">
        <f t="shared" si="165"/>
        <v/>
      </c>
      <c r="AB2119" s="190" t="str" cm="1">
        <f t="array" ref="AB2119">_xlfn.IFS(Z2119=0,"",Z2119&gt;2.9,0,Z2119&gt;2.4,0.25,Z2119&gt;1.9,0.5,Z2119&gt;1.5,0.75,Z2119&lt;1.6,1)</f>
        <v/>
      </c>
      <c r="AD2119" s="192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92">
        <f t="shared" si="162"/>
        <v>0</v>
      </c>
      <c r="U2120" s="91">
        <f t="shared" si="166"/>
        <v>0</v>
      </c>
      <c r="V2120" s="91">
        <f t="shared" si="166"/>
        <v>0</v>
      </c>
      <c r="W2120" s="91">
        <f t="shared" si="166"/>
        <v>0</v>
      </c>
      <c r="X2120" s="91" t="str" cm="1">
        <f t="array" ref="X2120">IFERROR(_xlfn.IFS(W2120="E",1,W2120="G/2",$I$3/2,W2120="G/5",$I$3/5,W2120="G/10",$I$3/10,W2120="i",$I$3),"")</f>
        <v/>
      </c>
      <c r="Y2120" s="189">
        <f t="shared" si="163"/>
        <v>0</v>
      </c>
      <c r="Z2120" s="101">
        <f t="shared" si="164"/>
        <v>0</v>
      </c>
      <c r="AA2120" s="163" t="str">
        <f t="shared" si="165"/>
        <v/>
      </c>
      <c r="AB2120" s="190" t="str" cm="1">
        <f t="array" ref="AB2120">_xlfn.IFS(Z2120=0,"",Z2120&gt;2.9,0,Z2120&gt;2.4,0.25,Z2120&gt;1.9,0.5,Z2120&gt;1.5,0.75,Z2120&lt;1.6,1)</f>
        <v/>
      </c>
      <c r="AD2120" s="192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92">
        <f t="shared" si="162"/>
        <v>0</v>
      </c>
      <c r="U2121" s="91">
        <f t="shared" si="166"/>
        <v>0</v>
      </c>
      <c r="V2121" s="91">
        <f t="shared" si="166"/>
        <v>0</v>
      </c>
      <c r="W2121" s="91">
        <f t="shared" si="166"/>
        <v>0</v>
      </c>
      <c r="X2121" s="91" t="str" cm="1">
        <f t="array" ref="X2121">IFERROR(_xlfn.IFS(W2121="E",1,W2121="G/2",$I$3/2,W2121="G/5",$I$3/5,W2121="G/10",$I$3/10,W2121="i",$I$3),"")</f>
        <v/>
      </c>
      <c r="Y2121" s="189">
        <f t="shared" si="163"/>
        <v>0</v>
      </c>
      <c r="Z2121" s="101">
        <f t="shared" si="164"/>
        <v>0</v>
      </c>
      <c r="AA2121" s="163" t="str">
        <f t="shared" si="165"/>
        <v/>
      </c>
      <c r="AB2121" s="190" t="str" cm="1">
        <f t="array" ref="AB2121">_xlfn.IFS(Z2121=0,"",Z2121&gt;2.9,0,Z2121&gt;2.4,0.25,Z2121&gt;1.9,0.5,Z2121&gt;1.5,0.75,Z2121&lt;1.6,1)</f>
        <v/>
      </c>
      <c r="AD2121" s="192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92">
        <f t="shared" si="162"/>
        <v>0</v>
      </c>
      <c r="U2122" s="91">
        <f t="shared" si="166"/>
        <v>0</v>
      </c>
      <c r="V2122" s="91">
        <f t="shared" si="166"/>
        <v>0</v>
      </c>
      <c r="W2122" s="91">
        <f t="shared" si="166"/>
        <v>0</v>
      </c>
      <c r="X2122" s="91" t="str" cm="1">
        <f t="array" ref="X2122">IFERROR(_xlfn.IFS(W2122="E",1,W2122="G/2",$I$3/2,W2122="G/5",$I$3/5,W2122="G/10",$I$3/10,W2122="i",$I$3),"")</f>
        <v/>
      </c>
      <c r="Y2122" s="189">
        <f t="shared" si="163"/>
        <v>0</v>
      </c>
      <c r="Z2122" s="101">
        <f t="shared" si="164"/>
        <v>0</v>
      </c>
      <c r="AA2122" s="163" t="str">
        <f t="shared" si="165"/>
        <v/>
      </c>
      <c r="AB2122" s="190" t="str" cm="1">
        <f t="array" ref="AB2122">_xlfn.IFS(Z2122=0,"",Z2122&gt;2.9,0,Z2122&gt;2.4,0.25,Z2122&gt;1.9,0.5,Z2122&gt;1.5,0.75,Z2122&lt;1.6,1)</f>
        <v/>
      </c>
      <c r="AD2122" s="192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92">
        <f t="shared" si="162"/>
        <v>0</v>
      </c>
      <c r="U2123" s="91">
        <f t="shared" si="166"/>
        <v>0</v>
      </c>
      <c r="V2123" s="91">
        <f t="shared" si="166"/>
        <v>0</v>
      </c>
      <c r="W2123" s="91">
        <f t="shared" si="166"/>
        <v>0</v>
      </c>
      <c r="X2123" s="91" t="str" cm="1">
        <f t="array" ref="X2123">IFERROR(_xlfn.IFS(W2123="E",1,W2123="G/2",$I$3/2,W2123="G/5",$I$3/5,W2123="G/10",$I$3/10,W2123="i",$I$3),"")</f>
        <v/>
      </c>
      <c r="Y2123" s="189">
        <f t="shared" si="163"/>
        <v>0</v>
      </c>
      <c r="Z2123" s="101">
        <f t="shared" si="164"/>
        <v>0</v>
      </c>
      <c r="AA2123" s="163" t="str">
        <f t="shared" si="165"/>
        <v/>
      </c>
      <c r="AB2123" s="190" t="str" cm="1">
        <f t="array" ref="AB2123">_xlfn.IFS(Z2123=0,"",Z2123&gt;2.9,0,Z2123&gt;2.4,0.25,Z2123&gt;1.9,0.5,Z2123&gt;1.5,0.75,Z2123&lt;1.6,1)</f>
        <v/>
      </c>
      <c r="AD2123" s="192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92">
        <f t="shared" ref="S2124:S2187" si="167">IFERROR(A2124,"")</f>
        <v>0</v>
      </c>
      <c r="U2124" s="91">
        <f t="shared" si="166"/>
        <v>0</v>
      </c>
      <c r="V2124" s="91">
        <f t="shared" si="166"/>
        <v>0</v>
      </c>
      <c r="W2124" s="91">
        <f t="shared" si="166"/>
        <v>0</v>
      </c>
      <c r="X2124" s="91" t="str" cm="1">
        <f t="array" ref="X2124">IFERROR(_xlfn.IFS(W2124="E",1,W2124="G/2",$I$3/2,W2124="G/5",$I$3/5,W2124="G/10",$I$3/10,W2124="i",$I$3),"")</f>
        <v/>
      </c>
      <c r="Y2124" s="189">
        <f t="shared" ref="Y2124:Y2187" si="168">IFERROR(H2124,"")</f>
        <v>0</v>
      </c>
      <c r="Z2124" s="101">
        <f t="shared" ref="Z2124:Z2187" si="169">IFERROR(Y2124/X2124,0)</f>
        <v>0</v>
      </c>
      <c r="AA2124" s="163" t="str">
        <f t="shared" si="165"/>
        <v/>
      </c>
      <c r="AB2124" s="190" t="str" cm="1">
        <f t="array" ref="AB2124">_xlfn.IFS(Z2124=0,"",Z2124&gt;2.9,0,Z2124&gt;2.4,0.25,Z2124&gt;1.9,0.5,Z2124&gt;1.5,0.75,Z2124&lt;1.6,1)</f>
        <v/>
      </c>
      <c r="AD2124" s="192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92">
        <f t="shared" si="167"/>
        <v>0</v>
      </c>
      <c r="U2125" s="91">
        <f t="shared" si="166"/>
        <v>0</v>
      </c>
      <c r="V2125" s="91">
        <f t="shared" si="166"/>
        <v>0</v>
      </c>
      <c r="W2125" s="91">
        <f t="shared" si="166"/>
        <v>0</v>
      </c>
      <c r="X2125" s="91" t="str" cm="1">
        <f t="array" ref="X2125">IFERROR(_xlfn.IFS(W2125="E",1,W2125="G/2",$I$3/2,W2125="G/5",$I$3/5,W2125="G/10",$I$3/10,W2125="i",$I$3),"")</f>
        <v/>
      </c>
      <c r="Y2125" s="189">
        <f t="shared" si="168"/>
        <v>0</v>
      </c>
      <c r="Z2125" s="101">
        <f t="shared" si="169"/>
        <v>0</v>
      </c>
      <c r="AA2125" s="163" t="str">
        <f t="shared" si="165"/>
        <v/>
      </c>
      <c r="AB2125" s="190" t="str" cm="1">
        <f t="array" ref="AB2125">_xlfn.IFS(Z2125=0,"",Z2125&gt;2.9,0,Z2125&gt;2.4,0.25,Z2125&gt;1.9,0.5,Z2125&gt;1.5,0.75,Z2125&lt;1.6,1)</f>
        <v/>
      </c>
      <c r="AD2125" s="192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92">
        <f t="shared" si="167"/>
        <v>0</v>
      </c>
      <c r="U2126" s="91">
        <f t="shared" si="166"/>
        <v>0</v>
      </c>
      <c r="V2126" s="91">
        <f t="shared" si="166"/>
        <v>0</v>
      </c>
      <c r="W2126" s="91">
        <f t="shared" si="166"/>
        <v>0</v>
      </c>
      <c r="X2126" s="91" t="str" cm="1">
        <f t="array" ref="X2126">IFERROR(_xlfn.IFS(W2126="E",1,W2126="G/2",$I$3/2,W2126="G/5",$I$3/5,W2126="G/10",$I$3/10,W2126="i",$I$3),"")</f>
        <v/>
      </c>
      <c r="Y2126" s="189">
        <f t="shared" si="168"/>
        <v>0</v>
      </c>
      <c r="Z2126" s="101">
        <f t="shared" si="169"/>
        <v>0</v>
      </c>
      <c r="AA2126" s="163" t="str">
        <f t="shared" si="165"/>
        <v/>
      </c>
      <c r="AB2126" s="190" t="str" cm="1">
        <f t="array" ref="AB2126">_xlfn.IFS(Z2126=0,"",Z2126&gt;2.9,0,Z2126&gt;2.4,0.25,Z2126&gt;1.9,0.5,Z2126&gt;1.5,0.75,Z2126&lt;1.6,1)</f>
        <v/>
      </c>
      <c r="AD2126" s="192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92">
        <f t="shared" si="167"/>
        <v>0</v>
      </c>
      <c r="U2127" s="91">
        <f t="shared" si="166"/>
        <v>0</v>
      </c>
      <c r="V2127" s="91">
        <f t="shared" si="166"/>
        <v>0</v>
      </c>
      <c r="W2127" s="91">
        <f t="shared" si="166"/>
        <v>0</v>
      </c>
      <c r="X2127" s="91" t="str" cm="1">
        <f t="array" ref="X2127">IFERROR(_xlfn.IFS(W2127="E",1,W2127="G/2",$I$3/2,W2127="G/5",$I$3/5,W2127="G/10",$I$3/10,W2127="i",$I$3),"")</f>
        <v/>
      </c>
      <c r="Y2127" s="189">
        <f t="shared" si="168"/>
        <v>0</v>
      </c>
      <c r="Z2127" s="101">
        <f t="shared" si="169"/>
        <v>0</v>
      </c>
      <c r="AA2127" s="163" t="str">
        <f t="shared" si="165"/>
        <v/>
      </c>
      <c r="AB2127" s="190" t="str" cm="1">
        <f t="array" ref="AB2127">_xlfn.IFS(Z2127=0,"",Z2127&gt;2.9,0,Z2127&gt;2.4,0.25,Z2127&gt;1.9,0.5,Z2127&gt;1.5,0.75,Z2127&lt;1.6,1)</f>
        <v/>
      </c>
      <c r="AD2127" s="192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92">
        <f t="shared" si="167"/>
        <v>0</v>
      </c>
      <c r="U2128" s="91">
        <f t="shared" si="166"/>
        <v>0</v>
      </c>
      <c r="V2128" s="91">
        <f t="shared" si="166"/>
        <v>0</v>
      </c>
      <c r="W2128" s="91">
        <f t="shared" si="166"/>
        <v>0</v>
      </c>
      <c r="X2128" s="91" t="str" cm="1">
        <f t="array" ref="X2128">IFERROR(_xlfn.IFS(W2128="E",1,W2128="G/2",$I$3/2,W2128="G/5",$I$3/5,W2128="G/10",$I$3/10,W2128="i",$I$3),"")</f>
        <v/>
      </c>
      <c r="Y2128" s="189">
        <f t="shared" si="168"/>
        <v>0</v>
      </c>
      <c r="Z2128" s="101">
        <f t="shared" si="169"/>
        <v>0</v>
      </c>
      <c r="AA2128" s="163" t="str">
        <f t="shared" si="165"/>
        <v/>
      </c>
      <c r="AB2128" s="190" t="str" cm="1">
        <f t="array" ref="AB2128">_xlfn.IFS(Z2128=0,"",Z2128&gt;2.9,0,Z2128&gt;2.4,0.25,Z2128&gt;1.9,0.5,Z2128&gt;1.5,0.75,Z2128&lt;1.6,1)</f>
        <v/>
      </c>
      <c r="AD2128" s="192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92">
        <f t="shared" si="167"/>
        <v>0</v>
      </c>
      <c r="U2129" s="91">
        <f t="shared" si="166"/>
        <v>0</v>
      </c>
      <c r="V2129" s="91">
        <f t="shared" si="166"/>
        <v>0</v>
      </c>
      <c r="W2129" s="91">
        <f t="shared" si="166"/>
        <v>0</v>
      </c>
      <c r="X2129" s="91" t="str" cm="1">
        <f t="array" ref="X2129">IFERROR(_xlfn.IFS(W2129="E",1,W2129="G/2",$I$3/2,W2129="G/5",$I$3/5,W2129="G/10",$I$3/10,W2129="i",$I$3),"")</f>
        <v/>
      </c>
      <c r="Y2129" s="189">
        <f t="shared" si="168"/>
        <v>0</v>
      </c>
      <c r="Z2129" s="101">
        <f t="shared" si="169"/>
        <v>0</v>
      </c>
      <c r="AA2129" s="163" t="str">
        <f t="shared" si="165"/>
        <v/>
      </c>
      <c r="AB2129" s="190" t="str" cm="1">
        <f t="array" ref="AB2129">_xlfn.IFS(Z2129=0,"",Z2129&gt;2.9,0,Z2129&gt;2.4,0.25,Z2129&gt;1.9,0.5,Z2129&gt;1.5,0.75,Z2129&lt;1.6,1)</f>
        <v/>
      </c>
      <c r="AD2129" s="192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92">
        <f t="shared" si="167"/>
        <v>0</v>
      </c>
      <c r="U2130" s="91">
        <f t="shared" si="166"/>
        <v>0</v>
      </c>
      <c r="V2130" s="91">
        <f t="shared" si="166"/>
        <v>0</v>
      </c>
      <c r="W2130" s="91">
        <f t="shared" si="166"/>
        <v>0</v>
      </c>
      <c r="X2130" s="91" t="str" cm="1">
        <f t="array" ref="X2130">IFERROR(_xlfn.IFS(W2130="E",1,W2130="G/2",$I$3/2,W2130="G/5",$I$3/5,W2130="G/10",$I$3/10,W2130="i",$I$3),"")</f>
        <v/>
      </c>
      <c r="Y2130" s="189">
        <f t="shared" si="168"/>
        <v>0</v>
      </c>
      <c r="Z2130" s="101">
        <f t="shared" si="169"/>
        <v>0</v>
      </c>
      <c r="AA2130" s="163" t="str">
        <f t="shared" si="165"/>
        <v/>
      </c>
      <c r="AB2130" s="190" t="str" cm="1">
        <f t="array" ref="AB2130">_xlfn.IFS(Z2130=0,"",Z2130&gt;2.9,0,Z2130&gt;2.4,0.25,Z2130&gt;1.9,0.5,Z2130&gt;1.5,0.75,Z2130&lt;1.6,1)</f>
        <v/>
      </c>
      <c r="AD2130" s="192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92">
        <f t="shared" si="167"/>
        <v>0</v>
      </c>
      <c r="U2131" s="91">
        <f t="shared" si="166"/>
        <v>0</v>
      </c>
      <c r="V2131" s="91">
        <f t="shared" si="166"/>
        <v>0</v>
      </c>
      <c r="W2131" s="91">
        <f t="shared" si="166"/>
        <v>0</v>
      </c>
      <c r="X2131" s="91" t="str" cm="1">
        <f t="array" ref="X2131">IFERROR(_xlfn.IFS(W2131="E",1,W2131="G/2",$I$3/2,W2131="G/5",$I$3/5,W2131="G/10",$I$3/10,W2131="i",$I$3),"")</f>
        <v/>
      </c>
      <c r="Y2131" s="189">
        <f t="shared" si="168"/>
        <v>0</v>
      </c>
      <c r="Z2131" s="101">
        <f t="shared" si="169"/>
        <v>0</v>
      </c>
      <c r="AA2131" s="163" t="str">
        <f t="shared" si="165"/>
        <v/>
      </c>
      <c r="AB2131" s="190" t="str" cm="1">
        <f t="array" ref="AB2131">_xlfn.IFS(Z2131=0,"",Z2131&gt;2.9,0,Z2131&gt;2.4,0.25,Z2131&gt;1.9,0.5,Z2131&gt;1.5,0.75,Z2131&lt;1.6,1)</f>
        <v/>
      </c>
      <c r="AD2131" s="192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92">
        <f t="shared" si="167"/>
        <v>0</v>
      </c>
      <c r="U2132" s="91">
        <f t="shared" si="166"/>
        <v>0</v>
      </c>
      <c r="V2132" s="91">
        <f t="shared" si="166"/>
        <v>0</v>
      </c>
      <c r="W2132" s="91">
        <f t="shared" si="166"/>
        <v>0</v>
      </c>
      <c r="X2132" s="91" t="str" cm="1">
        <f t="array" ref="X2132">IFERROR(_xlfn.IFS(W2132="E",1,W2132="G/2",$I$3/2,W2132="G/5",$I$3/5,W2132="G/10",$I$3/10,W2132="i",$I$3),"")</f>
        <v/>
      </c>
      <c r="Y2132" s="189">
        <f t="shared" si="168"/>
        <v>0</v>
      </c>
      <c r="Z2132" s="101">
        <f t="shared" si="169"/>
        <v>0</v>
      </c>
      <c r="AA2132" s="163" t="str">
        <f t="shared" si="165"/>
        <v/>
      </c>
      <c r="AB2132" s="190" t="str" cm="1">
        <f t="array" ref="AB2132">_xlfn.IFS(Z2132=0,"",Z2132&gt;2.9,0,Z2132&gt;2.4,0.25,Z2132&gt;1.9,0.5,Z2132&gt;1.5,0.75,Z2132&lt;1.6,1)</f>
        <v/>
      </c>
      <c r="AD2132" s="192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92">
        <f t="shared" si="167"/>
        <v>0</v>
      </c>
      <c r="U2133" s="91">
        <f t="shared" si="166"/>
        <v>0</v>
      </c>
      <c r="V2133" s="91">
        <f t="shared" si="166"/>
        <v>0</v>
      </c>
      <c r="W2133" s="91">
        <f t="shared" si="166"/>
        <v>0</v>
      </c>
      <c r="X2133" s="91" t="str" cm="1">
        <f t="array" ref="X2133">IFERROR(_xlfn.IFS(W2133="E",1,W2133="G/2",$I$3/2,W2133="G/5",$I$3/5,W2133="G/10",$I$3/10,W2133="i",$I$3),"")</f>
        <v/>
      </c>
      <c r="Y2133" s="189">
        <f t="shared" si="168"/>
        <v>0</v>
      </c>
      <c r="Z2133" s="101">
        <f t="shared" si="169"/>
        <v>0</v>
      </c>
      <c r="AA2133" s="163" t="str">
        <f t="shared" ref="AA2133:AA2196" si="170">IFERROR(X2133*1.5,"")</f>
        <v/>
      </c>
      <c r="AB2133" s="190" t="str" cm="1">
        <f t="array" ref="AB2133">_xlfn.IFS(Z2133=0,"",Z2133&gt;2.9,0,Z2133&gt;2.4,0.25,Z2133&gt;1.9,0.5,Z2133&gt;1.5,0.75,Z2133&lt;1.6,1)</f>
        <v/>
      </c>
      <c r="AD2133" s="192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92">
        <f t="shared" si="167"/>
        <v>0</v>
      </c>
      <c r="U2134" s="91">
        <f t="shared" si="166"/>
        <v>0</v>
      </c>
      <c r="V2134" s="91">
        <f t="shared" si="166"/>
        <v>0</v>
      </c>
      <c r="W2134" s="91">
        <f t="shared" si="166"/>
        <v>0</v>
      </c>
      <c r="X2134" s="91" t="str" cm="1">
        <f t="array" ref="X2134">IFERROR(_xlfn.IFS(W2134="E",1,W2134="G/2",$I$3/2,W2134="G/5",$I$3/5,W2134="G/10",$I$3/10,W2134="i",$I$3),"")</f>
        <v/>
      </c>
      <c r="Y2134" s="189">
        <f t="shared" si="168"/>
        <v>0</v>
      </c>
      <c r="Z2134" s="101">
        <f t="shared" si="169"/>
        <v>0</v>
      </c>
      <c r="AA2134" s="163" t="str">
        <f t="shared" si="170"/>
        <v/>
      </c>
      <c r="AB2134" s="190" t="str" cm="1">
        <f t="array" ref="AB2134">_xlfn.IFS(Z2134=0,"",Z2134&gt;2.9,0,Z2134&gt;2.4,0.25,Z2134&gt;1.9,0.5,Z2134&gt;1.5,0.75,Z2134&lt;1.6,1)</f>
        <v/>
      </c>
      <c r="AD2134" s="192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92">
        <f t="shared" si="167"/>
        <v>0</v>
      </c>
      <c r="U2135" s="91">
        <f t="shared" si="166"/>
        <v>0</v>
      </c>
      <c r="V2135" s="91">
        <f t="shared" si="166"/>
        <v>0</v>
      </c>
      <c r="W2135" s="91">
        <f t="shared" si="166"/>
        <v>0</v>
      </c>
      <c r="X2135" s="91" t="str" cm="1">
        <f t="array" ref="X2135">IFERROR(_xlfn.IFS(W2135="E",1,W2135="G/2",$I$3/2,W2135="G/5",$I$3/5,W2135="G/10",$I$3/10,W2135="i",$I$3),"")</f>
        <v/>
      </c>
      <c r="Y2135" s="189">
        <f t="shared" si="168"/>
        <v>0</v>
      </c>
      <c r="Z2135" s="101">
        <f t="shared" si="169"/>
        <v>0</v>
      </c>
      <c r="AA2135" s="163" t="str">
        <f t="shared" si="170"/>
        <v/>
      </c>
      <c r="AB2135" s="190" t="str" cm="1">
        <f t="array" ref="AB2135">_xlfn.IFS(Z2135=0,"",Z2135&gt;2.9,0,Z2135&gt;2.4,0.25,Z2135&gt;1.9,0.5,Z2135&gt;1.5,0.75,Z2135&lt;1.6,1)</f>
        <v/>
      </c>
      <c r="AD2135" s="192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92">
        <f t="shared" si="167"/>
        <v>0</v>
      </c>
      <c r="U2136" s="91">
        <f t="shared" si="166"/>
        <v>0</v>
      </c>
      <c r="V2136" s="91">
        <f t="shared" si="166"/>
        <v>0</v>
      </c>
      <c r="W2136" s="91">
        <f t="shared" si="166"/>
        <v>0</v>
      </c>
      <c r="X2136" s="91" t="str" cm="1">
        <f t="array" ref="X2136">IFERROR(_xlfn.IFS(W2136="E",1,W2136="G/2",$I$3/2,W2136="G/5",$I$3/5,W2136="G/10",$I$3/10,W2136="i",$I$3),"")</f>
        <v/>
      </c>
      <c r="Y2136" s="189">
        <f t="shared" si="168"/>
        <v>0</v>
      </c>
      <c r="Z2136" s="101">
        <f t="shared" si="169"/>
        <v>0</v>
      </c>
      <c r="AA2136" s="163" t="str">
        <f t="shared" si="170"/>
        <v/>
      </c>
      <c r="AB2136" s="190" t="str" cm="1">
        <f t="array" ref="AB2136">_xlfn.IFS(Z2136=0,"",Z2136&gt;2.9,0,Z2136&gt;2.4,0.25,Z2136&gt;1.9,0.5,Z2136&gt;1.5,0.75,Z2136&lt;1.6,1)</f>
        <v/>
      </c>
      <c r="AD2136" s="192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92">
        <f t="shared" si="167"/>
        <v>0</v>
      </c>
      <c r="U2137" s="91">
        <f t="shared" si="166"/>
        <v>0</v>
      </c>
      <c r="V2137" s="91">
        <f t="shared" si="166"/>
        <v>0</v>
      </c>
      <c r="W2137" s="91">
        <f t="shared" si="166"/>
        <v>0</v>
      </c>
      <c r="X2137" s="91" t="str" cm="1">
        <f t="array" ref="X2137">IFERROR(_xlfn.IFS(W2137="E",1,W2137="G/2",$I$3/2,W2137="G/5",$I$3/5,W2137="G/10",$I$3/10,W2137="i",$I$3),"")</f>
        <v/>
      </c>
      <c r="Y2137" s="189">
        <f t="shared" si="168"/>
        <v>0</v>
      </c>
      <c r="Z2137" s="101">
        <f t="shared" si="169"/>
        <v>0</v>
      </c>
      <c r="AA2137" s="163" t="str">
        <f t="shared" si="170"/>
        <v/>
      </c>
      <c r="AB2137" s="190" t="str" cm="1">
        <f t="array" ref="AB2137">_xlfn.IFS(Z2137=0,"",Z2137&gt;2.9,0,Z2137&gt;2.4,0.25,Z2137&gt;1.9,0.5,Z2137&gt;1.5,0.75,Z2137&lt;1.6,1)</f>
        <v/>
      </c>
      <c r="AD2137" s="192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92">
        <f t="shared" si="167"/>
        <v>0</v>
      </c>
      <c r="U2138" s="91">
        <f t="shared" si="166"/>
        <v>0</v>
      </c>
      <c r="V2138" s="91">
        <f t="shared" si="166"/>
        <v>0</v>
      </c>
      <c r="W2138" s="91">
        <f t="shared" si="166"/>
        <v>0</v>
      </c>
      <c r="X2138" s="91" t="str" cm="1">
        <f t="array" ref="X2138">IFERROR(_xlfn.IFS(W2138="E",1,W2138="G/2",$I$3/2,W2138="G/5",$I$3/5,W2138="G/10",$I$3/10,W2138="i",$I$3),"")</f>
        <v/>
      </c>
      <c r="Y2138" s="189">
        <f t="shared" si="168"/>
        <v>0</v>
      </c>
      <c r="Z2138" s="101">
        <f t="shared" si="169"/>
        <v>0</v>
      </c>
      <c r="AA2138" s="163" t="str">
        <f t="shared" si="170"/>
        <v/>
      </c>
      <c r="AB2138" s="190" t="str" cm="1">
        <f t="array" ref="AB2138">_xlfn.IFS(Z2138=0,"",Z2138&gt;2.9,0,Z2138&gt;2.4,0.25,Z2138&gt;1.9,0.5,Z2138&gt;1.5,0.75,Z2138&lt;1.6,1)</f>
        <v/>
      </c>
      <c r="AD2138" s="192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92">
        <f t="shared" si="167"/>
        <v>0</v>
      </c>
      <c r="U2139" s="91">
        <f t="shared" si="166"/>
        <v>0</v>
      </c>
      <c r="V2139" s="91">
        <f t="shared" si="166"/>
        <v>0</v>
      </c>
      <c r="W2139" s="91">
        <f t="shared" si="166"/>
        <v>0</v>
      </c>
      <c r="X2139" s="91" t="str" cm="1">
        <f t="array" ref="X2139">IFERROR(_xlfn.IFS(W2139="E",1,W2139="G/2",$I$3/2,W2139="G/5",$I$3/5,W2139="G/10",$I$3/10,W2139="i",$I$3),"")</f>
        <v/>
      </c>
      <c r="Y2139" s="189">
        <f t="shared" si="168"/>
        <v>0</v>
      </c>
      <c r="Z2139" s="101">
        <f t="shared" si="169"/>
        <v>0</v>
      </c>
      <c r="AA2139" s="163" t="str">
        <f t="shared" si="170"/>
        <v/>
      </c>
      <c r="AB2139" s="190" t="str" cm="1">
        <f t="array" ref="AB2139">_xlfn.IFS(Z2139=0,"",Z2139&gt;2.9,0,Z2139&gt;2.4,0.25,Z2139&gt;1.9,0.5,Z2139&gt;1.5,0.75,Z2139&lt;1.6,1)</f>
        <v/>
      </c>
      <c r="AD2139" s="192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92">
        <f t="shared" si="167"/>
        <v>0</v>
      </c>
      <c r="U2140" s="91">
        <f t="shared" si="166"/>
        <v>0</v>
      </c>
      <c r="V2140" s="91">
        <f t="shared" si="166"/>
        <v>0</v>
      </c>
      <c r="W2140" s="91">
        <f t="shared" si="166"/>
        <v>0</v>
      </c>
      <c r="X2140" s="91" t="str" cm="1">
        <f t="array" ref="X2140">IFERROR(_xlfn.IFS(W2140="E",1,W2140="G/2",$I$3/2,W2140="G/5",$I$3/5,W2140="G/10",$I$3/10,W2140="i",$I$3),"")</f>
        <v/>
      </c>
      <c r="Y2140" s="189">
        <f t="shared" si="168"/>
        <v>0</v>
      </c>
      <c r="Z2140" s="101">
        <f t="shared" si="169"/>
        <v>0</v>
      </c>
      <c r="AA2140" s="163" t="str">
        <f t="shared" si="170"/>
        <v/>
      </c>
      <c r="AB2140" s="190" t="str" cm="1">
        <f t="array" ref="AB2140">_xlfn.IFS(Z2140=0,"",Z2140&gt;2.9,0,Z2140&gt;2.4,0.25,Z2140&gt;1.9,0.5,Z2140&gt;1.5,0.75,Z2140&lt;1.6,1)</f>
        <v/>
      </c>
      <c r="AD2140" s="192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92">
        <f t="shared" si="167"/>
        <v>0</v>
      </c>
      <c r="U2141" s="91">
        <f t="shared" si="166"/>
        <v>0</v>
      </c>
      <c r="V2141" s="91">
        <f t="shared" si="166"/>
        <v>0</v>
      </c>
      <c r="W2141" s="91">
        <f t="shared" si="166"/>
        <v>0</v>
      </c>
      <c r="X2141" s="91" t="str" cm="1">
        <f t="array" ref="X2141">IFERROR(_xlfn.IFS(W2141="E",1,W2141="G/2",$I$3/2,W2141="G/5",$I$3/5,W2141="G/10",$I$3/10,W2141="i",$I$3),"")</f>
        <v/>
      </c>
      <c r="Y2141" s="189">
        <f t="shared" si="168"/>
        <v>0</v>
      </c>
      <c r="Z2141" s="101">
        <f t="shared" si="169"/>
        <v>0</v>
      </c>
      <c r="AA2141" s="163" t="str">
        <f t="shared" si="170"/>
        <v/>
      </c>
      <c r="AB2141" s="190" t="str" cm="1">
        <f t="array" ref="AB2141">_xlfn.IFS(Z2141=0,"",Z2141&gt;2.9,0,Z2141&gt;2.4,0.25,Z2141&gt;1.9,0.5,Z2141&gt;1.5,0.75,Z2141&lt;1.6,1)</f>
        <v/>
      </c>
      <c r="AD2141" s="192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92">
        <f t="shared" si="167"/>
        <v>0</v>
      </c>
      <c r="U2142" s="91">
        <f t="shared" si="166"/>
        <v>0</v>
      </c>
      <c r="V2142" s="91">
        <f t="shared" si="166"/>
        <v>0</v>
      </c>
      <c r="W2142" s="91">
        <f t="shared" si="166"/>
        <v>0</v>
      </c>
      <c r="X2142" s="91" t="str" cm="1">
        <f t="array" ref="X2142">IFERROR(_xlfn.IFS(W2142="E",1,W2142="G/2",$I$3/2,W2142="G/5",$I$3/5,W2142="G/10",$I$3/10,W2142="i",$I$3),"")</f>
        <v/>
      </c>
      <c r="Y2142" s="189">
        <f t="shared" si="168"/>
        <v>0</v>
      </c>
      <c r="Z2142" s="101">
        <f t="shared" si="169"/>
        <v>0</v>
      </c>
      <c r="AA2142" s="163" t="str">
        <f t="shared" si="170"/>
        <v/>
      </c>
      <c r="AB2142" s="190" t="str" cm="1">
        <f t="array" ref="AB2142">_xlfn.IFS(Z2142=0,"",Z2142&gt;2.9,0,Z2142&gt;2.4,0.25,Z2142&gt;1.9,0.5,Z2142&gt;1.5,0.75,Z2142&lt;1.6,1)</f>
        <v/>
      </c>
      <c r="AD2142" s="192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92">
        <f t="shared" si="167"/>
        <v>0</v>
      </c>
      <c r="U2143" s="91">
        <f t="shared" si="166"/>
        <v>0</v>
      </c>
      <c r="V2143" s="91">
        <f t="shared" si="166"/>
        <v>0</v>
      </c>
      <c r="W2143" s="91">
        <f t="shared" si="166"/>
        <v>0</v>
      </c>
      <c r="X2143" s="91" t="str" cm="1">
        <f t="array" ref="X2143">IFERROR(_xlfn.IFS(W2143="E",1,W2143="G/2",$I$3/2,W2143="G/5",$I$3/5,W2143="G/10",$I$3/10,W2143="i",$I$3),"")</f>
        <v/>
      </c>
      <c r="Y2143" s="189">
        <f t="shared" si="168"/>
        <v>0</v>
      </c>
      <c r="Z2143" s="101">
        <f t="shared" si="169"/>
        <v>0</v>
      </c>
      <c r="AA2143" s="163" t="str">
        <f t="shared" si="170"/>
        <v/>
      </c>
      <c r="AB2143" s="190" t="str" cm="1">
        <f t="array" ref="AB2143">_xlfn.IFS(Z2143=0,"",Z2143&gt;2.9,0,Z2143&gt;2.4,0.25,Z2143&gt;1.9,0.5,Z2143&gt;1.5,0.75,Z2143&lt;1.6,1)</f>
        <v/>
      </c>
      <c r="AD2143" s="192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92">
        <f t="shared" si="167"/>
        <v>0</v>
      </c>
      <c r="U2144" s="91">
        <f t="shared" si="166"/>
        <v>0</v>
      </c>
      <c r="V2144" s="91">
        <f t="shared" si="166"/>
        <v>0</v>
      </c>
      <c r="W2144" s="91">
        <f t="shared" si="166"/>
        <v>0</v>
      </c>
      <c r="X2144" s="91" t="str" cm="1">
        <f t="array" ref="X2144">IFERROR(_xlfn.IFS(W2144="E",1,W2144="G/2",$I$3/2,W2144="G/5",$I$3/5,W2144="G/10",$I$3/10,W2144="i",$I$3),"")</f>
        <v/>
      </c>
      <c r="Y2144" s="189">
        <f t="shared" si="168"/>
        <v>0</v>
      </c>
      <c r="Z2144" s="101">
        <f t="shared" si="169"/>
        <v>0</v>
      </c>
      <c r="AA2144" s="163" t="str">
        <f t="shared" si="170"/>
        <v/>
      </c>
      <c r="AB2144" s="190" t="str" cm="1">
        <f t="array" ref="AB2144">_xlfn.IFS(Z2144=0,"",Z2144&gt;2.9,0,Z2144&gt;2.4,0.25,Z2144&gt;1.9,0.5,Z2144&gt;1.5,0.75,Z2144&lt;1.6,1)</f>
        <v/>
      </c>
      <c r="AD2144" s="192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92">
        <f t="shared" si="167"/>
        <v>0</v>
      </c>
      <c r="U2145" s="91">
        <f t="shared" si="166"/>
        <v>0</v>
      </c>
      <c r="V2145" s="91">
        <f t="shared" si="166"/>
        <v>0</v>
      </c>
      <c r="W2145" s="91">
        <f t="shared" si="166"/>
        <v>0</v>
      </c>
      <c r="X2145" s="91" t="str" cm="1">
        <f t="array" ref="X2145">IFERROR(_xlfn.IFS(W2145="E",1,W2145="G/2",$I$3/2,W2145="G/5",$I$3/5,W2145="G/10",$I$3/10,W2145="i",$I$3),"")</f>
        <v/>
      </c>
      <c r="Y2145" s="189">
        <f t="shared" si="168"/>
        <v>0</v>
      </c>
      <c r="Z2145" s="101">
        <f t="shared" si="169"/>
        <v>0</v>
      </c>
      <c r="AA2145" s="163" t="str">
        <f t="shared" si="170"/>
        <v/>
      </c>
      <c r="AB2145" s="190" t="str" cm="1">
        <f t="array" ref="AB2145">_xlfn.IFS(Z2145=0,"",Z2145&gt;2.9,0,Z2145&gt;2.4,0.25,Z2145&gt;1.9,0.5,Z2145&gt;1.5,0.75,Z2145&lt;1.6,1)</f>
        <v/>
      </c>
      <c r="AD2145" s="192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92">
        <f t="shared" si="167"/>
        <v>0</v>
      </c>
      <c r="U2146" s="91">
        <f t="shared" si="166"/>
        <v>0</v>
      </c>
      <c r="V2146" s="91">
        <f t="shared" si="166"/>
        <v>0</v>
      </c>
      <c r="W2146" s="91">
        <f t="shared" si="166"/>
        <v>0</v>
      </c>
      <c r="X2146" s="91" t="str" cm="1">
        <f t="array" ref="X2146">IFERROR(_xlfn.IFS(W2146="E",1,W2146="G/2",$I$3/2,W2146="G/5",$I$3/5,W2146="G/10",$I$3/10,W2146="i",$I$3),"")</f>
        <v/>
      </c>
      <c r="Y2146" s="189">
        <f t="shared" si="168"/>
        <v>0</v>
      </c>
      <c r="Z2146" s="101">
        <f t="shared" si="169"/>
        <v>0</v>
      </c>
      <c r="AA2146" s="163" t="str">
        <f t="shared" si="170"/>
        <v/>
      </c>
      <c r="AB2146" s="190" t="str" cm="1">
        <f t="array" ref="AB2146">_xlfn.IFS(Z2146=0,"",Z2146&gt;2.9,0,Z2146&gt;2.4,0.25,Z2146&gt;1.9,0.5,Z2146&gt;1.5,0.75,Z2146&lt;1.6,1)</f>
        <v/>
      </c>
      <c r="AD2146" s="192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92">
        <f t="shared" si="167"/>
        <v>0</v>
      </c>
      <c r="U2147" s="91">
        <f t="shared" si="166"/>
        <v>0</v>
      </c>
      <c r="V2147" s="91">
        <f t="shared" si="166"/>
        <v>0</v>
      </c>
      <c r="W2147" s="91">
        <f t="shared" si="166"/>
        <v>0</v>
      </c>
      <c r="X2147" s="91" t="str" cm="1">
        <f t="array" ref="X2147">IFERROR(_xlfn.IFS(W2147="E",1,W2147="G/2",$I$3/2,W2147="G/5",$I$3/5,W2147="G/10",$I$3/10,W2147="i",$I$3),"")</f>
        <v/>
      </c>
      <c r="Y2147" s="189">
        <f t="shared" si="168"/>
        <v>0</v>
      </c>
      <c r="Z2147" s="101">
        <f t="shared" si="169"/>
        <v>0</v>
      </c>
      <c r="AA2147" s="163" t="str">
        <f t="shared" si="170"/>
        <v/>
      </c>
      <c r="AB2147" s="190" t="str" cm="1">
        <f t="array" ref="AB2147">_xlfn.IFS(Z2147=0,"",Z2147&gt;2.9,0,Z2147&gt;2.4,0.25,Z2147&gt;1.9,0.5,Z2147&gt;1.5,0.75,Z2147&lt;1.6,1)</f>
        <v/>
      </c>
      <c r="AD2147" s="192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92">
        <f t="shared" si="167"/>
        <v>0</v>
      </c>
      <c r="U2148" s="91">
        <f t="shared" si="166"/>
        <v>0</v>
      </c>
      <c r="V2148" s="91">
        <f t="shared" si="166"/>
        <v>0</v>
      </c>
      <c r="W2148" s="91">
        <f t="shared" si="166"/>
        <v>0</v>
      </c>
      <c r="X2148" s="91" t="str" cm="1">
        <f t="array" ref="X2148">IFERROR(_xlfn.IFS(W2148="E",1,W2148="G/2",$I$3/2,W2148="G/5",$I$3/5,W2148="G/10",$I$3/10,W2148="i",$I$3),"")</f>
        <v/>
      </c>
      <c r="Y2148" s="189">
        <f t="shared" si="168"/>
        <v>0</v>
      </c>
      <c r="Z2148" s="101">
        <f t="shared" si="169"/>
        <v>0</v>
      </c>
      <c r="AA2148" s="163" t="str">
        <f t="shared" si="170"/>
        <v/>
      </c>
      <c r="AB2148" s="190" t="str" cm="1">
        <f t="array" ref="AB2148">_xlfn.IFS(Z2148=0,"",Z2148&gt;2.9,0,Z2148&gt;2.4,0.25,Z2148&gt;1.9,0.5,Z2148&gt;1.5,0.75,Z2148&lt;1.6,1)</f>
        <v/>
      </c>
      <c r="AD2148" s="192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92">
        <f t="shared" si="167"/>
        <v>0</v>
      </c>
      <c r="U2149" s="91">
        <f t="shared" ref="U2149:W2212" si="171">IFERROR(A2149,"")</f>
        <v>0</v>
      </c>
      <c r="V2149" s="91">
        <f t="shared" si="171"/>
        <v>0</v>
      </c>
      <c r="W2149" s="91">
        <f t="shared" si="171"/>
        <v>0</v>
      </c>
      <c r="X2149" s="91" t="str" cm="1">
        <f t="array" ref="X2149">IFERROR(_xlfn.IFS(W2149="E",1,W2149="G/2",$I$3/2,W2149="G/5",$I$3/5,W2149="G/10",$I$3/10,W2149="i",$I$3),"")</f>
        <v/>
      </c>
      <c r="Y2149" s="189">
        <f t="shared" si="168"/>
        <v>0</v>
      </c>
      <c r="Z2149" s="101">
        <f t="shared" si="169"/>
        <v>0</v>
      </c>
      <c r="AA2149" s="163" t="str">
        <f t="shared" si="170"/>
        <v/>
      </c>
      <c r="AB2149" s="190" t="str" cm="1">
        <f t="array" ref="AB2149">_xlfn.IFS(Z2149=0,"",Z2149&gt;2.9,0,Z2149&gt;2.4,0.25,Z2149&gt;1.9,0.5,Z2149&gt;1.5,0.75,Z2149&lt;1.6,1)</f>
        <v/>
      </c>
      <c r="AD2149" s="192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92">
        <f t="shared" si="167"/>
        <v>0</v>
      </c>
      <c r="U2150" s="91">
        <f t="shared" si="171"/>
        <v>0</v>
      </c>
      <c r="V2150" s="91">
        <f t="shared" si="171"/>
        <v>0</v>
      </c>
      <c r="W2150" s="91">
        <f t="shared" si="171"/>
        <v>0</v>
      </c>
      <c r="X2150" s="91" t="str" cm="1">
        <f t="array" ref="X2150">IFERROR(_xlfn.IFS(W2150="E",1,W2150="G/2",$I$3/2,W2150="G/5",$I$3/5,W2150="G/10",$I$3/10,W2150="i",$I$3),"")</f>
        <v/>
      </c>
      <c r="Y2150" s="189">
        <f t="shared" si="168"/>
        <v>0</v>
      </c>
      <c r="Z2150" s="101">
        <f t="shared" si="169"/>
        <v>0</v>
      </c>
      <c r="AA2150" s="163" t="str">
        <f t="shared" si="170"/>
        <v/>
      </c>
      <c r="AB2150" s="190" t="str" cm="1">
        <f t="array" ref="AB2150">_xlfn.IFS(Z2150=0,"",Z2150&gt;2.9,0,Z2150&gt;2.4,0.25,Z2150&gt;1.9,0.5,Z2150&gt;1.5,0.75,Z2150&lt;1.6,1)</f>
        <v/>
      </c>
      <c r="AD2150" s="192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92">
        <f t="shared" si="167"/>
        <v>0</v>
      </c>
      <c r="U2151" s="91">
        <f t="shared" si="171"/>
        <v>0</v>
      </c>
      <c r="V2151" s="91">
        <f t="shared" si="171"/>
        <v>0</v>
      </c>
      <c r="W2151" s="91">
        <f t="shared" si="171"/>
        <v>0</v>
      </c>
      <c r="X2151" s="91" t="str" cm="1">
        <f t="array" ref="X2151">IFERROR(_xlfn.IFS(W2151="E",1,W2151="G/2",$I$3/2,W2151="G/5",$I$3/5,W2151="G/10",$I$3/10,W2151="i",$I$3),"")</f>
        <v/>
      </c>
      <c r="Y2151" s="189">
        <f t="shared" si="168"/>
        <v>0</v>
      </c>
      <c r="Z2151" s="101">
        <f t="shared" si="169"/>
        <v>0</v>
      </c>
      <c r="AA2151" s="163" t="str">
        <f t="shared" si="170"/>
        <v/>
      </c>
      <c r="AB2151" s="190" t="str" cm="1">
        <f t="array" ref="AB2151">_xlfn.IFS(Z2151=0,"",Z2151&gt;2.9,0,Z2151&gt;2.4,0.25,Z2151&gt;1.9,0.5,Z2151&gt;1.5,0.75,Z2151&lt;1.6,1)</f>
        <v/>
      </c>
      <c r="AD2151" s="192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92">
        <f t="shared" si="167"/>
        <v>0</v>
      </c>
      <c r="U2152" s="91">
        <f t="shared" si="171"/>
        <v>0</v>
      </c>
      <c r="V2152" s="91">
        <f t="shared" si="171"/>
        <v>0</v>
      </c>
      <c r="W2152" s="91">
        <f t="shared" si="171"/>
        <v>0</v>
      </c>
      <c r="X2152" s="91" t="str" cm="1">
        <f t="array" ref="X2152">IFERROR(_xlfn.IFS(W2152="E",1,W2152="G/2",$I$3/2,W2152="G/5",$I$3/5,W2152="G/10",$I$3/10,W2152="i",$I$3),"")</f>
        <v/>
      </c>
      <c r="Y2152" s="189">
        <f t="shared" si="168"/>
        <v>0</v>
      </c>
      <c r="Z2152" s="101">
        <f t="shared" si="169"/>
        <v>0</v>
      </c>
      <c r="AA2152" s="163" t="str">
        <f t="shared" si="170"/>
        <v/>
      </c>
      <c r="AB2152" s="190" t="str" cm="1">
        <f t="array" ref="AB2152">_xlfn.IFS(Z2152=0,"",Z2152&gt;2.9,0,Z2152&gt;2.4,0.25,Z2152&gt;1.9,0.5,Z2152&gt;1.5,0.75,Z2152&lt;1.6,1)</f>
        <v/>
      </c>
      <c r="AD2152" s="192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92">
        <f t="shared" si="167"/>
        <v>0</v>
      </c>
      <c r="U2153" s="91">
        <f t="shared" si="171"/>
        <v>0</v>
      </c>
      <c r="V2153" s="91">
        <f t="shared" si="171"/>
        <v>0</v>
      </c>
      <c r="W2153" s="91">
        <f t="shared" si="171"/>
        <v>0</v>
      </c>
      <c r="X2153" s="91" t="str" cm="1">
        <f t="array" ref="X2153">IFERROR(_xlfn.IFS(W2153="E",1,W2153="G/2",$I$3/2,W2153="G/5",$I$3/5,W2153="G/10",$I$3/10,W2153="i",$I$3),"")</f>
        <v/>
      </c>
      <c r="Y2153" s="189">
        <f t="shared" si="168"/>
        <v>0</v>
      </c>
      <c r="Z2153" s="101">
        <f t="shared" si="169"/>
        <v>0</v>
      </c>
      <c r="AA2153" s="163" t="str">
        <f t="shared" si="170"/>
        <v/>
      </c>
      <c r="AB2153" s="190" t="str" cm="1">
        <f t="array" ref="AB2153">_xlfn.IFS(Z2153=0,"",Z2153&gt;2.9,0,Z2153&gt;2.4,0.25,Z2153&gt;1.9,0.5,Z2153&gt;1.5,0.75,Z2153&lt;1.6,1)</f>
        <v/>
      </c>
      <c r="AD2153" s="192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92">
        <f t="shared" si="167"/>
        <v>0</v>
      </c>
      <c r="U2154" s="91">
        <f t="shared" si="171"/>
        <v>0</v>
      </c>
      <c r="V2154" s="91">
        <f t="shared" si="171"/>
        <v>0</v>
      </c>
      <c r="W2154" s="91">
        <f t="shared" si="171"/>
        <v>0</v>
      </c>
      <c r="X2154" s="91" t="str" cm="1">
        <f t="array" ref="X2154">IFERROR(_xlfn.IFS(W2154="E",1,W2154="G/2",$I$3/2,W2154="G/5",$I$3/5,W2154="G/10",$I$3/10,W2154="i",$I$3),"")</f>
        <v/>
      </c>
      <c r="Y2154" s="189">
        <f t="shared" si="168"/>
        <v>0</v>
      </c>
      <c r="Z2154" s="101">
        <f t="shared" si="169"/>
        <v>0</v>
      </c>
      <c r="AA2154" s="163" t="str">
        <f t="shared" si="170"/>
        <v/>
      </c>
      <c r="AB2154" s="190" t="str" cm="1">
        <f t="array" ref="AB2154">_xlfn.IFS(Z2154=0,"",Z2154&gt;2.9,0,Z2154&gt;2.4,0.25,Z2154&gt;1.9,0.5,Z2154&gt;1.5,0.75,Z2154&lt;1.6,1)</f>
        <v/>
      </c>
      <c r="AD2154" s="192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92">
        <f t="shared" si="167"/>
        <v>0</v>
      </c>
      <c r="U2155" s="91">
        <f t="shared" si="171"/>
        <v>0</v>
      </c>
      <c r="V2155" s="91">
        <f t="shared" si="171"/>
        <v>0</v>
      </c>
      <c r="W2155" s="91">
        <f t="shared" si="171"/>
        <v>0</v>
      </c>
      <c r="X2155" s="91" t="str" cm="1">
        <f t="array" ref="X2155">IFERROR(_xlfn.IFS(W2155="E",1,W2155="G/2",$I$3/2,W2155="G/5",$I$3/5,W2155="G/10",$I$3/10,W2155="i",$I$3),"")</f>
        <v/>
      </c>
      <c r="Y2155" s="189">
        <f t="shared" si="168"/>
        <v>0</v>
      </c>
      <c r="Z2155" s="101">
        <f t="shared" si="169"/>
        <v>0</v>
      </c>
      <c r="AA2155" s="163" t="str">
        <f t="shared" si="170"/>
        <v/>
      </c>
      <c r="AB2155" s="190" t="str" cm="1">
        <f t="array" ref="AB2155">_xlfn.IFS(Z2155=0,"",Z2155&gt;2.9,0,Z2155&gt;2.4,0.25,Z2155&gt;1.9,0.5,Z2155&gt;1.5,0.75,Z2155&lt;1.6,1)</f>
        <v/>
      </c>
      <c r="AD2155" s="192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92">
        <f t="shared" si="167"/>
        <v>0</v>
      </c>
      <c r="U2156" s="91">
        <f t="shared" si="171"/>
        <v>0</v>
      </c>
      <c r="V2156" s="91">
        <f t="shared" si="171"/>
        <v>0</v>
      </c>
      <c r="W2156" s="91">
        <f t="shared" si="171"/>
        <v>0</v>
      </c>
      <c r="X2156" s="91" t="str" cm="1">
        <f t="array" ref="X2156">IFERROR(_xlfn.IFS(W2156="E",1,W2156="G/2",$I$3/2,W2156="G/5",$I$3/5,W2156="G/10",$I$3/10,W2156="i",$I$3),"")</f>
        <v/>
      </c>
      <c r="Y2156" s="189">
        <f t="shared" si="168"/>
        <v>0</v>
      </c>
      <c r="Z2156" s="101">
        <f t="shared" si="169"/>
        <v>0</v>
      </c>
      <c r="AA2156" s="163" t="str">
        <f t="shared" si="170"/>
        <v/>
      </c>
      <c r="AB2156" s="190" t="str" cm="1">
        <f t="array" ref="AB2156">_xlfn.IFS(Z2156=0,"",Z2156&gt;2.9,0,Z2156&gt;2.4,0.25,Z2156&gt;1.9,0.5,Z2156&gt;1.5,0.75,Z2156&lt;1.6,1)</f>
        <v/>
      </c>
      <c r="AD2156" s="192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92">
        <f t="shared" si="167"/>
        <v>0</v>
      </c>
      <c r="U2157" s="91">
        <f t="shared" si="171"/>
        <v>0</v>
      </c>
      <c r="V2157" s="91">
        <f t="shared" si="171"/>
        <v>0</v>
      </c>
      <c r="W2157" s="91">
        <f t="shared" si="171"/>
        <v>0</v>
      </c>
      <c r="X2157" s="91" t="str" cm="1">
        <f t="array" ref="X2157">IFERROR(_xlfn.IFS(W2157="E",1,W2157="G/2",$I$3/2,W2157="G/5",$I$3/5,W2157="G/10",$I$3/10,W2157="i",$I$3),"")</f>
        <v/>
      </c>
      <c r="Y2157" s="189">
        <f t="shared" si="168"/>
        <v>0</v>
      </c>
      <c r="Z2157" s="101">
        <f t="shared" si="169"/>
        <v>0</v>
      </c>
      <c r="AA2157" s="163" t="str">
        <f t="shared" si="170"/>
        <v/>
      </c>
      <c r="AB2157" s="190" t="str" cm="1">
        <f t="array" ref="AB2157">_xlfn.IFS(Z2157=0,"",Z2157&gt;2.9,0,Z2157&gt;2.4,0.25,Z2157&gt;1.9,0.5,Z2157&gt;1.5,0.75,Z2157&lt;1.6,1)</f>
        <v/>
      </c>
      <c r="AD2157" s="192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92">
        <f t="shared" si="167"/>
        <v>0</v>
      </c>
      <c r="U2158" s="91">
        <f t="shared" si="171"/>
        <v>0</v>
      </c>
      <c r="V2158" s="91">
        <f t="shared" si="171"/>
        <v>0</v>
      </c>
      <c r="W2158" s="91">
        <f t="shared" si="171"/>
        <v>0</v>
      </c>
      <c r="X2158" s="91" t="str" cm="1">
        <f t="array" ref="X2158">IFERROR(_xlfn.IFS(W2158="E",1,W2158="G/2",$I$3/2,W2158="G/5",$I$3/5,W2158="G/10",$I$3/10,W2158="i",$I$3),"")</f>
        <v/>
      </c>
      <c r="Y2158" s="189">
        <f t="shared" si="168"/>
        <v>0</v>
      </c>
      <c r="Z2158" s="101">
        <f t="shared" si="169"/>
        <v>0</v>
      </c>
      <c r="AA2158" s="163" t="str">
        <f t="shared" si="170"/>
        <v/>
      </c>
      <c r="AB2158" s="190" t="str" cm="1">
        <f t="array" ref="AB2158">_xlfn.IFS(Z2158=0,"",Z2158&gt;2.9,0,Z2158&gt;2.4,0.25,Z2158&gt;1.9,0.5,Z2158&gt;1.5,0.75,Z2158&lt;1.6,1)</f>
        <v/>
      </c>
      <c r="AD2158" s="192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92">
        <f t="shared" si="167"/>
        <v>0</v>
      </c>
      <c r="U2159" s="91">
        <f t="shared" si="171"/>
        <v>0</v>
      </c>
      <c r="V2159" s="91">
        <f t="shared" si="171"/>
        <v>0</v>
      </c>
      <c r="W2159" s="91">
        <f t="shared" si="171"/>
        <v>0</v>
      </c>
      <c r="X2159" s="91" t="str" cm="1">
        <f t="array" ref="X2159">IFERROR(_xlfn.IFS(W2159="E",1,W2159="G/2",$I$3/2,W2159="G/5",$I$3/5,W2159="G/10",$I$3/10,W2159="i",$I$3),"")</f>
        <v/>
      </c>
      <c r="Y2159" s="189">
        <f t="shared" si="168"/>
        <v>0</v>
      </c>
      <c r="Z2159" s="101">
        <f t="shared" si="169"/>
        <v>0</v>
      </c>
      <c r="AA2159" s="163" t="str">
        <f t="shared" si="170"/>
        <v/>
      </c>
      <c r="AB2159" s="190" t="str" cm="1">
        <f t="array" ref="AB2159">_xlfn.IFS(Z2159=0,"",Z2159&gt;2.9,0,Z2159&gt;2.4,0.25,Z2159&gt;1.9,0.5,Z2159&gt;1.5,0.75,Z2159&lt;1.6,1)</f>
        <v/>
      </c>
      <c r="AD2159" s="192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92">
        <f t="shared" si="167"/>
        <v>0</v>
      </c>
      <c r="U2160" s="91">
        <f t="shared" si="171"/>
        <v>0</v>
      </c>
      <c r="V2160" s="91">
        <f t="shared" si="171"/>
        <v>0</v>
      </c>
      <c r="W2160" s="91">
        <f t="shared" si="171"/>
        <v>0</v>
      </c>
      <c r="X2160" s="91" t="str" cm="1">
        <f t="array" ref="X2160">IFERROR(_xlfn.IFS(W2160="E",1,W2160="G/2",$I$3/2,W2160="G/5",$I$3/5,W2160="G/10",$I$3/10,W2160="i",$I$3),"")</f>
        <v/>
      </c>
      <c r="Y2160" s="189">
        <f t="shared" si="168"/>
        <v>0</v>
      </c>
      <c r="Z2160" s="101">
        <f t="shared" si="169"/>
        <v>0</v>
      </c>
      <c r="AA2160" s="163" t="str">
        <f t="shared" si="170"/>
        <v/>
      </c>
      <c r="AB2160" s="190" t="str" cm="1">
        <f t="array" ref="AB2160">_xlfn.IFS(Z2160=0,"",Z2160&gt;2.9,0,Z2160&gt;2.4,0.25,Z2160&gt;1.9,0.5,Z2160&gt;1.5,0.75,Z2160&lt;1.6,1)</f>
        <v/>
      </c>
      <c r="AD2160" s="192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92">
        <f t="shared" si="167"/>
        <v>0</v>
      </c>
      <c r="U2161" s="91">
        <f t="shared" si="171"/>
        <v>0</v>
      </c>
      <c r="V2161" s="91">
        <f t="shared" si="171"/>
        <v>0</v>
      </c>
      <c r="W2161" s="91">
        <f t="shared" si="171"/>
        <v>0</v>
      </c>
      <c r="X2161" s="91" t="str" cm="1">
        <f t="array" ref="X2161">IFERROR(_xlfn.IFS(W2161="E",1,W2161="G/2",$I$3/2,W2161="G/5",$I$3/5,W2161="G/10",$I$3/10,W2161="i",$I$3),"")</f>
        <v/>
      </c>
      <c r="Y2161" s="189">
        <f t="shared" si="168"/>
        <v>0</v>
      </c>
      <c r="Z2161" s="101">
        <f t="shared" si="169"/>
        <v>0</v>
      </c>
      <c r="AA2161" s="163" t="str">
        <f t="shared" si="170"/>
        <v/>
      </c>
      <c r="AB2161" s="190" t="str" cm="1">
        <f t="array" ref="AB2161">_xlfn.IFS(Z2161=0,"",Z2161&gt;2.9,0,Z2161&gt;2.4,0.25,Z2161&gt;1.9,0.5,Z2161&gt;1.5,0.75,Z2161&lt;1.6,1)</f>
        <v/>
      </c>
      <c r="AD2161" s="192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92">
        <f t="shared" si="167"/>
        <v>0</v>
      </c>
      <c r="U2162" s="91">
        <f t="shared" si="171"/>
        <v>0</v>
      </c>
      <c r="V2162" s="91">
        <f t="shared" si="171"/>
        <v>0</v>
      </c>
      <c r="W2162" s="91">
        <f t="shared" si="171"/>
        <v>0</v>
      </c>
      <c r="X2162" s="91" t="str" cm="1">
        <f t="array" ref="X2162">IFERROR(_xlfn.IFS(W2162="E",1,W2162="G/2",$I$3/2,W2162="G/5",$I$3/5,W2162="G/10",$I$3/10,W2162="i",$I$3),"")</f>
        <v/>
      </c>
      <c r="Y2162" s="189">
        <f t="shared" si="168"/>
        <v>0</v>
      </c>
      <c r="Z2162" s="101">
        <f t="shared" si="169"/>
        <v>0</v>
      </c>
      <c r="AA2162" s="163" t="str">
        <f t="shared" si="170"/>
        <v/>
      </c>
      <c r="AB2162" s="190" t="str" cm="1">
        <f t="array" ref="AB2162">_xlfn.IFS(Z2162=0,"",Z2162&gt;2.9,0,Z2162&gt;2.4,0.25,Z2162&gt;1.9,0.5,Z2162&gt;1.5,0.75,Z2162&lt;1.6,1)</f>
        <v/>
      </c>
      <c r="AD2162" s="192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92">
        <f t="shared" si="167"/>
        <v>0</v>
      </c>
      <c r="U2163" s="91">
        <f t="shared" si="171"/>
        <v>0</v>
      </c>
      <c r="V2163" s="91">
        <f t="shared" si="171"/>
        <v>0</v>
      </c>
      <c r="W2163" s="91">
        <f t="shared" si="171"/>
        <v>0</v>
      </c>
      <c r="X2163" s="91" t="str" cm="1">
        <f t="array" ref="X2163">IFERROR(_xlfn.IFS(W2163="E",1,W2163="G/2",$I$3/2,W2163="G/5",$I$3/5,W2163="G/10",$I$3/10,W2163="i",$I$3),"")</f>
        <v/>
      </c>
      <c r="Y2163" s="189">
        <f t="shared" si="168"/>
        <v>0</v>
      </c>
      <c r="Z2163" s="101">
        <f t="shared" si="169"/>
        <v>0</v>
      </c>
      <c r="AA2163" s="163" t="str">
        <f t="shared" si="170"/>
        <v/>
      </c>
      <c r="AB2163" s="190" t="str" cm="1">
        <f t="array" ref="AB2163">_xlfn.IFS(Z2163=0,"",Z2163&gt;2.9,0,Z2163&gt;2.4,0.25,Z2163&gt;1.9,0.5,Z2163&gt;1.5,0.75,Z2163&lt;1.6,1)</f>
        <v/>
      </c>
      <c r="AD2163" s="192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92">
        <f t="shared" si="167"/>
        <v>0</v>
      </c>
      <c r="U2164" s="91">
        <f t="shared" si="171"/>
        <v>0</v>
      </c>
      <c r="V2164" s="91">
        <f t="shared" si="171"/>
        <v>0</v>
      </c>
      <c r="W2164" s="91">
        <f t="shared" si="171"/>
        <v>0</v>
      </c>
      <c r="X2164" s="91" t="str" cm="1">
        <f t="array" ref="X2164">IFERROR(_xlfn.IFS(W2164="E",1,W2164="G/2",$I$3/2,W2164="G/5",$I$3/5,W2164="G/10",$I$3/10,W2164="i",$I$3),"")</f>
        <v/>
      </c>
      <c r="Y2164" s="189">
        <f t="shared" si="168"/>
        <v>0</v>
      </c>
      <c r="Z2164" s="101">
        <f t="shared" si="169"/>
        <v>0</v>
      </c>
      <c r="AA2164" s="163" t="str">
        <f t="shared" si="170"/>
        <v/>
      </c>
      <c r="AB2164" s="190" t="str" cm="1">
        <f t="array" ref="AB2164">_xlfn.IFS(Z2164=0,"",Z2164&gt;2.9,0,Z2164&gt;2.4,0.25,Z2164&gt;1.9,0.5,Z2164&gt;1.5,0.75,Z2164&lt;1.6,1)</f>
        <v/>
      </c>
      <c r="AD2164" s="192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92">
        <f t="shared" si="167"/>
        <v>0</v>
      </c>
      <c r="U2165" s="91">
        <f t="shared" si="171"/>
        <v>0</v>
      </c>
      <c r="V2165" s="91">
        <f t="shared" si="171"/>
        <v>0</v>
      </c>
      <c r="W2165" s="91">
        <f t="shared" si="171"/>
        <v>0</v>
      </c>
      <c r="X2165" s="91" t="str" cm="1">
        <f t="array" ref="X2165">IFERROR(_xlfn.IFS(W2165="E",1,W2165="G/2",$I$3/2,W2165="G/5",$I$3/5,W2165="G/10",$I$3/10,W2165="i",$I$3),"")</f>
        <v/>
      </c>
      <c r="Y2165" s="189">
        <f t="shared" si="168"/>
        <v>0</v>
      </c>
      <c r="Z2165" s="101">
        <f t="shared" si="169"/>
        <v>0</v>
      </c>
      <c r="AA2165" s="163" t="str">
        <f t="shared" si="170"/>
        <v/>
      </c>
      <c r="AB2165" s="190" t="str" cm="1">
        <f t="array" ref="AB2165">_xlfn.IFS(Z2165=0,"",Z2165&gt;2.9,0,Z2165&gt;2.4,0.25,Z2165&gt;1.9,0.5,Z2165&gt;1.5,0.75,Z2165&lt;1.6,1)</f>
        <v/>
      </c>
      <c r="AD2165" s="192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92">
        <f t="shared" si="167"/>
        <v>0</v>
      </c>
      <c r="U2166" s="91">
        <f t="shared" si="171"/>
        <v>0</v>
      </c>
      <c r="V2166" s="91">
        <f t="shared" si="171"/>
        <v>0</v>
      </c>
      <c r="W2166" s="91">
        <f t="shared" si="171"/>
        <v>0</v>
      </c>
      <c r="X2166" s="91" t="str" cm="1">
        <f t="array" ref="X2166">IFERROR(_xlfn.IFS(W2166="E",1,W2166="G/2",$I$3/2,W2166="G/5",$I$3/5,W2166="G/10",$I$3/10,W2166="i",$I$3),"")</f>
        <v/>
      </c>
      <c r="Y2166" s="189">
        <f t="shared" si="168"/>
        <v>0</v>
      </c>
      <c r="Z2166" s="101">
        <f t="shared" si="169"/>
        <v>0</v>
      </c>
      <c r="AA2166" s="163" t="str">
        <f t="shared" si="170"/>
        <v/>
      </c>
      <c r="AB2166" s="190" t="str" cm="1">
        <f t="array" ref="AB2166">_xlfn.IFS(Z2166=0,"",Z2166&gt;2.9,0,Z2166&gt;2.4,0.25,Z2166&gt;1.9,0.5,Z2166&gt;1.5,0.75,Z2166&lt;1.6,1)</f>
        <v/>
      </c>
      <c r="AD2166" s="192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92">
        <f t="shared" si="167"/>
        <v>0</v>
      </c>
      <c r="U2167" s="91">
        <f t="shared" si="171"/>
        <v>0</v>
      </c>
      <c r="V2167" s="91">
        <f t="shared" si="171"/>
        <v>0</v>
      </c>
      <c r="W2167" s="91">
        <f t="shared" si="171"/>
        <v>0</v>
      </c>
      <c r="X2167" s="91" t="str" cm="1">
        <f t="array" ref="X2167">IFERROR(_xlfn.IFS(W2167="E",1,W2167="G/2",$I$3/2,W2167="G/5",$I$3/5,W2167="G/10",$I$3/10,W2167="i",$I$3),"")</f>
        <v/>
      </c>
      <c r="Y2167" s="189">
        <f t="shared" si="168"/>
        <v>0</v>
      </c>
      <c r="Z2167" s="101">
        <f t="shared" si="169"/>
        <v>0</v>
      </c>
      <c r="AA2167" s="163" t="str">
        <f t="shared" si="170"/>
        <v/>
      </c>
      <c r="AB2167" s="190" t="str" cm="1">
        <f t="array" ref="AB2167">_xlfn.IFS(Z2167=0,"",Z2167&gt;2.9,0,Z2167&gt;2.4,0.25,Z2167&gt;1.9,0.5,Z2167&gt;1.5,0.75,Z2167&lt;1.6,1)</f>
        <v/>
      </c>
      <c r="AD2167" s="192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92">
        <f t="shared" si="167"/>
        <v>0</v>
      </c>
      <c r="U2168" s="91">
        <f t="shared" si="171"/>
        <v>0</v>
      </c>
      <c r="V2168" s="91">
        <f t="shared" si="171"/>
        <v>0</v>
      </c>
      <c r="W2168" s="91">
        <f t="shared" si="171"/>
        <v>0</v>
      </c>
      <c r="X2168" s="91" t="str" cm="1">
        <f t="array" ref="X2168">IFERROR(_xlfn.IFS(W2168="E",1,W2168="G/2",$I$3/2,W2168="G/5",$I$3/5,W2168="G/10",$I$3/10,W2168="i",$I$3),"")</f>
        <v/>
      </c>
      <c r="Y2168" s="189">
        <f t="shared" si="168"/>
        <v>0</v>
      </c>
      <c r="Z2168" s="101">
        <f t="shared" si="169"/>
        <v>0</v>
      </c>
      <c r="AA2168" s="163" t="str">
        <f t="shared" si="170"/>
        <v/>
      </c>
      <c r="AB2168" s="190" t="str" cm="1">
        <f t="array" ref="AB2168">_xlfn.IFS(Z2168=0,"",Z2168&gt;2.9,0,Z2168&gt;2.4,0.25,Z2168&gt;1.9,0.5,Z2168&gt;1.5,0.75,Z2168&lt;1.6,1)</f>
        <v/>
      </c>
      <c r="AD2168" s="192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92">
        <f t="shared" si="167"/>
        <v>0</v>
      </c>
      <c r="U2169" s="91">
        <f t="shared" si="171"/>
        <v>0</v>
      </c>
      <c r="V2169" s="91">
        <f t="shared" si="171"/>
        <v>0</v>
      </c>
      <c r="W2169" s="91">
        <f t="shared" si="171"/>
        <v>0</v>
      </c>
      <c r="X2169" s="91" t="str" cm="1">
        <f t="array" ref="X2169">IFERROR(_xlfn.IFS(W2169="E",1,W2169="G/2",$I$3/2,W2169="G/5",$I$3/5,W2169="G/10",$I$3/10,W2169="i",$I$3),"")</f>
        <v/>
      </c>
      <c r="Y2169" s="189">
        <f t="shared" si="168"/>
        <v>0</v>
      </c>
      <c r="Z2169" s="101">
        <f t="shared" si="169"/>
        <v>0</v>
      </c>
      <c r="AA2169" s="163" t="str">
        <f t="shared" si="170"/>
        <v/>
      </c>
      <c r="AB2169" s="190" t="str" cm="1">
        <f t="array" ref="AB2169">_xlfn.IFS(Z2169=0,"",Z2169&gt;2.9,0,Z2169&gt;2.4,0.25,Z2169&gt;1.9,0.5,Z2169&gt;1.5,0.75,Z2169&lt;1.6,1)</f>
        <v/>
      </c>
      <c r="AD2169" s="192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92">
        <f t="shared" si="167"/>
        <v>0</v>
      </c>
      <c r="U2170" s="91">
        <f t="shared" si="171"/>
        <v>0</v>
      </c>
      <c r="V2170" s="91">
        <f t="shared" si="171"/>
        <v>0</v>
      </c>
      <c r="W2170" s="91">
        <f t="shared" si="171"/>
        <v>0</v>
      </c>
      <c r="X2170" s="91" t="str" cm="1">
        <f t="array" ref="X2170">IFERROR(_xlfn.IFS(W2170="E",1,W2170="G/2",$I$3/2,W2170="G/5",$I$3/5,W2170="G/10",$I$3/10,W2170="i",$I$3),"")</f>
        <v/>
      </c>
      <c r="Y2170" s="189">
        <f t="shared" si="168"/>
        <v>0</v>
      </c>
      <c r="Z2170" s="101">
        <f t="shared" si="169"/>
        <v>0</v>
      </c>
      <c r="AA2170" s="163" t="str">
        <f t="shared" si="170"/>
        <v/>
      </c>
      <c r="AB2170" s="190" t="str" cm="1">
        <f t="array" ref="AB2170">_xlfn.IFS(Z2170=0,"",Z2170&gt;2.9,0,Z2170&gt;2.4,0.25,Z2170&gt;1.9,0.5,Z2170&gt;1.5,0.75,Z2170&lt;1.6,1)</f>
        <v/>
      </c>
      <c r="AD2170" s="192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92">
        <f t="shared" si="167"/>
        <v>0</v>
      </c>
      <c r="U2171" s="91">
        <f t="shared" si="171"/>
        <v>0</v>
      </c>
      <c r="V2171" s="91">
        <f t="shared" si="171"/>
        <v>0</v>
      </c>
      <c r="W2171" s="91">
        <f t="shared" si="171"/>
        <v>0</v>
      </c>
      <c r="X2171" s="91" t="str" cm="1">
        <f t="array" ref="X2171">IFERROR(_xlfn.IFS(W2171="E",1,W2171="G/2",$I$3/2,W2171="G/5",$I$3/5,W2171="G/10",$I$3/10,W2171="i",$I$3),"")</f>
        <v/>
      </c>
      <c r="Y2171" s="189">
        <f t="shared" si="168"/>
        <v>0</v>
      </c>
      <c r="Z2171" s="101">
        <f t="shared" si="169"/>
        <v>0</v>
      </c>
      <c r="AA2171" s="163" t="str">
        <f t="shared" si="170"/>
        <v/>
      </c>
      <c r="AB2171" s="190" t="str" cm="1">
        <f t="array" ref="AB2171">_xlfn.IFS(Z2171=0,"",Z2171&gt;2.9,0,Z2171&gt;2.4,0.25,Z2171&gt;1.9,0.5,Z2171&gt;1.5,0.75,Z2171&lt;1.6,1)</f>
        <v/>
      </c>
      <c r="AD2171" s="192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92">
        <f t="shared" si="167"/>
        <v>0</v>
      </c>
      <c r="U2172" s="91">
        <f t="shared" si="171"/>
        <v>0</v>
      </c>
      <c r="V2172" s="91">
        <f t="shared" si="171"/>
        <v>0</v>
      </c>
      <c r="W2172" s="91">
        <f t="shared" si="171"/>
        <v>0</v>
      </c>
      <c r="X2172" s="91" t="str" cm="1">
        <f t="array" ref="X2172">IFERROR(_xlfn.IFS(W2172="E",1,W2172="G/2",$I$3/2,W2172="G/5",$I$3/5,W2172="G/10",$I$3/10,W2172="i",$I$3),"")</f>
        <v/>
      </c>
      <c r="Y2172" s="189">
        <f t="shared" si="168"/>
        <v>0</v>
      </c>
      <c r="Z2172" s="101">
        <f t="shared" si="169"/>
        <v>0</v>
      </c>
      <c r="AA2172" s="163" t="str">
        <f t="shared" si="170"/>
        <v/>
      </c>
      <c r="AB2172" s="190" t="str" cm="1">
        <f t="array" ref="AB2172">_xlfn.IFS(Z2172=0,"",Z2172&gt;2.9,0,Z2172&gt;2.4,0.25,Z2172&gt;1.9,0.5,Z2172&gt;1.5,0.75,Z2172&lt;1.6,1)</f>
        <v/>
      </c>
      <c r="AD2172" s="192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92">
        <f t="shared" si="167"/>
        <v>0</v>
      </c>
      <c r="U2173" s="91">
        <f t="shared" si="171"/>
        <v>0</v>
      </c>
      <c r="V2173" s="91">
        <f t="shared" si="171"/>
        <v>0</v>
      </c>
      <c r="W2173" s="91">
        <f t="shared" si="171"/>
        <v>0</v>
      </c>
      <c r="X2173" s="91" t="str" cm="1">
        <f t="array" ref="X2173">IFERROR(_xlfn.IFS(W2173="E",1,W2173="G/2",$I$3/2,W2173="G/5",$I$3/5,W2173="G/10",$I$3/10,W2173="i",$I$3),"")</f>
        <v/>
      </c>
      <c r="Y2173" s="189">
        <f t="shared" si="168"/>
        <v>0</v>
      </c>
      <c r="Z2173" s="101">
        <f t="shared" si="169"/>
        <v>0</v>
      </c>
      <c r="AA2173" s="163" t="str">
        <f t="shared" si="170"/>
        <v/>
      </c>
      <c r="AB2173" s="190" t="str" cm="1">
        <f t="array" ref="AB2173">_xlfn.IFS(Z2173=0,"",Z2173&gt;2.9,0,Z2173&gt;2.4,0.25,Z2173&gt;1.9,0.5,Z2173&gt;1.5,0.75,Z2173&lt;1.6,1)</f>
        <v/>
      </c>
      <c r="AD2173" s="192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92">
        <f t="shared" si="167"/>
        <v>0</v>
      </c>
      <c r="U2174" s="91">
        <f t="shared" si="171"/>
        <v>0</v>
      </c>
      <c r="V2174" s="91">
        <f t="shared" si="171"/>
        <v>0</v>
      </c>
      <c r="W2174" s="91">
        <f t="shared" si="171"/>
        <v>0</v>
      </c>
      <c r="X2174" s="91" t="str" cm="1">
        <f t="array" ref="X2174">IFERROR(_xlfn.IFS(W2174="E",1,W2174="G/2",$I$3/2,W2174="G/5",$I$3/5,W2174="G/10",$I$3/10,W2174="i",$I$3),"")</f>
        <v/>
      </c>
      <c r="Y2174" s="189">
        <f t="shared" si="168"/>
        <v>0</v>
      </c>
      <c r="Z2174" s="101">
        <f t="shared" si="169"/>
        <v>0</v>
      </c>
      <c r="AA2174" s="163" t="str">
        <f t="shared" si="170"/>
        <v/>
      </c>
      <c r="AB2174" s="190" t="str" cm="1">
        <f t="array" ref="AB2174">_xlfn.IFS(Z2174=0,"",Z2174&gt;2.9,0,Z2174&gt;2.4,0.25,Z2174&gt;1.9,0.5,Z2174&gt;1.5,0.75,Z2174&lt;1.6,1)</f>
        <v/>
      </c>
      <c r="AD2174" s="192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92">
        <f t="shared" si="167"/>
        <v>0</v>
      </c>
      <c r="U2175" s="91">
        <f t="shared" si="171"/>
        <v>0</v>
      </c>
      <c r="V2175" s="91">
        <f t="shared" si="171"/>
        <v>0</v>
      </c>
      <c r="W2175" s="91">
        <f t="shared" si="171"/>
        <v>0</v>
      </c>
      <c r="X2175" s="91" t="str" cm="1">
        <f t="array" ref="X2175">IFERROR(_xlfn.IFS(W2175="E",1,W2175="G/2",$I$3/2,W2175="G/5",$I$3/5,W2175="G/10",$I$3/10,W2175="i",$I$3),"")</f>
        <v/>
      </c>
      <c r="Y2175" s="189">
        <f t="shared" si="168"/>
        <v>0</v>
      </c>
      <c r="Z2175" s="101">
        <f t="shared" si="169"/>
        <v>0</v>
      </c>
      <c r="AA2175" s="163" t="str">
        <f t="shared" si="170"/>
        <v/>
      </c>
      <c r="AB2175" s="190" t="str" cm="1">
        <f t="array" ref="AB2175">_xlfn.IFS(Z2175=0,"",Z2175&gt;2.9,0,Z2175&gt;2.4,0.25,Z2175&gt;1.9,0.5,Z2175&gt;1.5,0.75,Z2175&lt;1.6,1)</f>
        <v/>
      </c>
      <c r="AD2175" s="192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92">
        <f t="shared" si="167"/>
        <v>0</v>
      </c>
      <c r="U2176" s="91">
        <f t="shared" si="171"/>
        <v>0</v>
      </c>
      <c r="V2176" s="91">
        <f t="shared" si="171"/>
        <v>0</v>
      </c>
      <c r="W2176" s="91">
        <f t="shared" si="171"/>
        <v>0</v>
      </c>
      <c r="X2176" s="91" t="str" cm="1">
        <f t="array" ref="X2176">IFERROR(_xlfn.IFS(W2176="E",1,W2176="G/2",$I$3/2,W2176="G/5",$I$3/5,W2176="G/10",$I$3/10,W2176="i",$I$3),"")</f>
        <v/>
      </c>
      <c r="Y2176" s="189">
        <f t="shared" si="168"/>
        <v>0</v>
      </c>
      <c r="Z2176" s="101">
        <f t="shared" si="169"/>
        <v>0</v>
      </c>
      <c r="AA2176" s="163" t="str">
        <f t="shared" si="170"/>
        <v/>
      </c>
      <c r="AB2176" s="190" t="str" cm="1">
        <f t="array" ref="AB2176">_xlfn.IFS(Z2176=0,"",Z2176&gt;2.9,0,Z2176&gt;2.4,0.25,Z2176&gt;1.9,0.5,Z2176&gt;1.5,0.75,Z2176&lt;1.6,1)</f>
        <v/>
      </c>
      <c r="AD2176" s="192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92">
        <f t="shared" si="167"/>
        <v>0</v>
      </c>
      <c r="U2177" s="91">
        <f t="shared" si="171"/>
        <v>0</v>
      </c>
      <c r="V2177" s="91">
        <f t="shared" si="171"/>
        <v>0</v>
      </c>
      <c r="W2177" s="91">
        <f t="shared" si="171"/>
        <v>0</v>
      </c>
      <c r="X2177" s="91" t="str" cm="1">
        <f t="array" ref="X2177">IFERROR(_xlfn.IFS(W2177="E",1,W2177="G/2",$I$3/2,W2177="G/5",$I$3/5,W2177="G/10",$I$3/10,W2177="i",$I$3),"")</f>
        <v/>
      </c>
      <c r="Y2177" s="189">
        <f t="shared" si="168"/>
        <v>0</v>
      </c>
      <c r="Z2177" s="101">
        <f t="shared" si="169"/>
        <v>0</v>
      </c>
      <c r="AA2177" s="163" t="str">
        <f t="shared" si="170"/>
        <v/>
      </c>
      <c r="AB2177" s="190" t="str" cm="1">
        <f t="array" ref="AB2177">_xlfn.IFS(Z2177=0,"",Z2177&gt;2.9,0,Z2177&gt;2.4,0.25,Z2177&gt;1.9,0.5,Z2177&gt;1.5,0.75,Z2177&lt;1.6,1)</f>
        <v/>
      </c>
      <c r="AD2177" s="192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92">
        <f t="shared" si="167"/>
        <v>0</v>
      </c>
      <c r="U2178" s="91">
        <f t="shared" si="171"/>
        <v>0</v>
      </c>
      <c r="V2178" s="91">
        <f t="shared" si="171"/>
        <v>0</v>
      </c>
      <c r="W2178" s="91">
        <f t="shared" si="171"/>
        <v>0</v>
      </c>
      <c r="X2178" s="91" t="str" cm="1">
        <f t="array" ref="X2178">IFERROR(_xlfn.IFS(W2178="E",1,W2178="G/2",$I$3/2,W2178="G/5",$I$3/5,W2178="G/10",$I$3/10,W2178="i",$I$3),"")</f>
        <v/>
      </c>
      <c r="Y2178" s="189">
        <f t="shared" si="168"/>
        <v>0</v>
      </c>
      <c r="Z2178" s="101">
        <f t="shared" si="169"/>
        <v>0</v>
      </c>
      <c r="AA2178" s="163" t="str">
        <f t="shared" si="170"/>
        <v/>
      </c>
      <c r="AB2178" s="190" t="str" cm="1">
        <f t="array" ref="AB2178">_xlfn.IFS(Z2178=0,"",Z2178&gt;2.9,0,Z2178&gt;2.4,0.25,Z2178&gt;1.9,0.5,Z2178&gt;1.5,0.75,Z2178&lt;1.6,1)</f>
        <v/>
      </c>
      <c r="AD2178" s="192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92">
        <f t="shared" si="167"/>
        <v>0</v>
      </c>
      <c r="U2179" s="91">
        <f t="shared" si="171"/>
        <v>0</v>
      </c>
      <c r="V2179" s="91">
        <f t="shared" si="171"/>
        <v>0</v>
      </c>
      <c r="W2179" s="91">
        <f t="shared" si="171"/>
        <v>0</v>
      </c>
      <c r="X2179" s="91" t="str" cm="1">
        <f t="array" ref="X2179">IFERROR(_xlfn.IFS(W2179="E",1,W2179="G/2",$I$3/2,W2179="G/5",$I$3/5,W2179="G/10",$I$3/10,W2179="i",$I$3),"")</f>
        <v/>
      </c>
      <c r="Y2179" s="189">
        <f t="shared" si="168"/>
        <v>0</v>
      </c>
      <c r="Z2179" s="101">
        <f t="shared" si="169"/>
        <v>0</v>
      </c>
      <c r="AA2179" s="163" t="str">
        <f t="shared" si="170"/>
        <v/>
      </c>
      <c r="AB2179" s="190" t="str" cm="1">
        <f t="array" ref="AB2179">_xlfn.IFS(Z2179=0,"",Z2179&gt;2.9,0,Z2179&gt;2.4,0.25,Z2179&gt;1.9,0.5,Z2179&gt;1.5,0.75,Z2179&lt;1.6,1)</f>
        <v/>
      </c>
      <c r="AD2179" s="192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92">
        <f t="shared" si="167"/>
        <v>0</v>
      </c>
      <c r="U2180" s="91">
        <f t="shared" si="171"/>
        <v>0</v>
      </c>
      <c r="V2180" s="91">
        <f t="shared" si="171"/>
        <v>0</v>
      </c>
      <c r="W2180" s="91">
        <f t="shared" si="171"/>
        <v>0</v>
      </c>
      <c r="X2180" s="91" t="str" cm="1">
        <f t="array" ref="X2180">IFERROR(_xlfn.IFS(W2180="E",1,W2180="G/2",$I$3/2,W2180="G/5",$I$3/5,W2180="G/10",$I$3/10,W2180="i",$I$3),"")</f>
        <v/>
      </c>
      <c r="Y2180" s="189">
        <f t="shared" si="168"/>
        <v>0</v>
      </c>
      <c r="Z2180" s="101">
        <f t="shared" si="169"/>
        <v>0</v>
      </c>
      <c r="AA2180" s="163" t="str">
        <f t="shared" si="170"/>
        <v/>
      </c>
      <c r="AB2180" s="190" t="str" cm="1">
        <f t="array" ref="AB2180">_xlfn.IFS(Z2180=0,"",Z2180&gt;2.9,0,Z2180&gt;2.4,0.25,Z2180&gt;1.9,0.5,Z2180&gt;1.5,0.75,Z2180&lt;1.6,1)</f>
        <v/>
      </c>
      <c r="AD2180" s="192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92">
        <f t="shared" si="167"/>
        <v>0</v>
      </c>
      <c r="U2181" s="91">
        <f t="shared" si="171"/>
        <v>0</v>
      </c>
      <c r="V2181" s="91">
        <f t="shared" si="171"/>
        <v>0</v>
      </c>
      <c r="W2181" s="91">
        <f t="shared" si="171"/>
        <v>0</v>
      </c>
      <c r="X2181" s="91" t="str" cm="1">
        <f t="array" ref="X2181">IFERROR(_xlfn.IFS(W2181="E",1,W2181="G/2",$I$3/2,W2181="G/5",$I$3/5,W2181="G/10",$I$3/10,W2181="i",$I$3),"")</f>
        <v/>
      </c>
      <c r="Y2181" s="189">
        <f t="shared" si="168"/>
        <v>0</v>
      </c>
      <c r="Z2181" s="101">
        <f t="shared" si="169"/>
        <v>0</v>
      </c>
      <c r="AA2181" s="163" t="str">
        <f t="shared" si="170"/>
        <v/>
      </c>
      <c r="AB2181" s="190" t="str" cm="1">
        <f t="array" ref="AB2181">_xlfn.IFS(Z2181=0,"",Z2181&gt;2.9,0,Z2181&gt;2.4,0.25,Z2181&gt;1.9,0.5,Z2181&gt;1.5,0.75,Z2181&lt;1.6,1)</f>
        <v/>
      </c>
      <c r="AD2181" s="192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92">
        <f t="shared" si="167"/>
        <v>0</v>
      </c>
      <c r="U2182" s="91">
        <f t="shared" si="171"/>
        <v>0</v>
      </c>
      <c r="V2182" s="91">
        <f t="shared" si="171"/>
        <v>0</v>
      </c>
      <c r="W2182" s="91">
        <f t="shared" si="171"/>
        <v>0</v>
      </c>
      <c r="X2182" s="91" t="str" cm="1">
        <f t="array" ref="X2182">IFERROR(_xlfn.IFS(W2182="E",1,W2182="G/2",$I$3/2,W2182="G/5",$I$3/5,W2182="G/10",$I$3/10,W2182="i",$I$3),"")</f>
        <v/>
      </c>
      <c r="Y2182" s="189">
        <f t="shared" si="168"/>
        <v>0</v>
      </c>
      <c r="Z2182" s="101">
        <f t="shared" si="169"/>
        <v>0</v>
      </c>
      <c r="AA2182" s="163" t="str">
        <f t="shared" si="170"/>
        <v/>
      </c>
      <c r="AB2182" s="190" t="str" cm="1">
        <f t="array" ref="AB2182">_xlfn.IFS(Z2182=0,"",Z2182&gt;2.9,0,Z2182&gt;2.4,0.25,Z2182&gt;1.9,0.5,Z2182&gt;1.5,0.75,Z2182&lt;1.6,1)</f>
        <v/>
      </c>
      <c r="AD2182" s="192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92">
        <f t="shared" si="167"/>
        <v>0</v>
      </c>
      <c r="U2183" s="91">
        <f t="shared" si="171"/>
        <v>0</v>
      </c>
      <c r="V2183" s="91">
        <f t="shared" si="171"/>
        <v>0</v>
      </c>
      <c r="W2183" s="91">
        <f t="shared" si="171"/>
        <v>0</v>
      </c>
      <c r="X2183" s="91" t="str" cm="1">
        <f t="array" ref="X2183">IFERROR(_xlfn.IFS(W2183="E",1,W2183="G/2",$I$3/2,W2183="G/5",$I$3/5,W2183="G/10",$I$3/10,W2183="i",$I$3),"")</f>
        <v/>
      </c>
      <c r="Y2183" s="189">
        <f t="shared" si="168"/>
        <v>0</v>
      </c>
      <c r="Z2183" s="101">
        <f t="shared" si="169"/>
        <v>0</v>
      </c>
      <c r="AA2183" s="163" t="str">
        <f t="shared" si="170"/>
        <v/>
      </c>
      <c r="AB2183" s="190" t="str" cm="1">
        <f t="array" ref="AB2183">_xlfn.IFS(Z2183=0,"",Z2183&gt;2.9,0,Z2183&gt;2.4,0.25,Z2183&gt;1.9,0.5,Z2183&gt;1.5,0.75,Z2183&lt;1.6,1)</f>
        <v/>
      </c>
      <c r="AD2183" s="192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92">
        <f t="shared" si="167"/>
        <v>0</v>
      </c>
      <c r="U2184" s="91">
        <f t="shared" si="171"/>
        <v>0</v>
      </c>
      <c r="V2184" s="91">
        <f t="shared" si="171"/>
        <v>0</v>
      </c>
      <c r="W2184" s="91">
        <f t="shared" si="171"/>
        <v>0</v>
      </c>
      <c r="X2184" s="91" t="str" cm="1">
        <f t="array" ref="X2184">IFERROR(_xlfn.IFS(W2184="E",1,W2184="G/2",$I$3/2,W2184="G/5",$I$3/5,W2184="G/10",$I$3/10,W2184="i",$I$3),"")</f>
        <v/>
      </c>
      <c r="Y2184" s="189">
        <f t="shared" si="168"/>
        <v>0</v>
      </c>
      <c r="Z2184" s="101">
        <f t="shared" si="169"/>
        <v>0</v>
      </c>
      <c r="AA2184" s="163" t="str">
        <f t="shared" si="170"/>
        <v/>
      </c>
      <c r="AB2184" s="190" t="str" cm="1">
        <f t="array" ref="AB2184">_xlfn.IFS(Z2184=0,"",Z2184&gt;2.9,0,Z2184&gt;2.4,0.25,Z2184&gt;1.9,0.5,Z2184&gt;1.5,0.75,Z2184&lt;1.6,1)</f>
        <v/>
      </c>
      <c r="AD2184" s="192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92">
        <f t="shared" si="167"/>
        <v>0</v>
      </c>
      <c r="U2185" s="91">
        <f t="shared" si="171"/>
        <v>0</v>
      </c>
      <c r="V2185" s="91">
        <f t="shared" si="171"/>
        <v>0</v>
      </c>
      <c r="W2185" s="91">
        <f t="shared" si="171"/>
        <v>0</v>
      </c>
      <c r="X2185" s="91" t="str" cm="1">
        <f t="array" ref="X2185">IFERROR(_xlfn.IFS(W2185="E",1,W2185="G/2",$I$3/2,W2185="G/5",$I$3/5,W2185="G/10",$I$3/10,W2185="i",$I$3),"")</f>
        <v/>
      </c>
      <c r="Y2185" s="189">
        <f t="shared" si="168"/>
        <v>0</v>
      </c>
      <c r="Z2185" s="101">
        <f t="shared" si="169"/>
        <v>0</v>
      </c>
      <c r="AA2185" s="163" t="str">
        <f t="shared" si="170"/>
        <v/>
      </c>
      <c r="AB2185" s="190" t="str" cm="1">
        <f t="array" ref="AB2185">_xlfn.IFS(Z2185=0,"",Z2185&gt;2.9,0,Z2185&gt;2.4,0.25,Z2185&gt;1.9,0.5,Z2185&gt;1.5,0.75,Z2185&lt;1.6,1)</f>
        <v/>
      </c>
      <c r="AD2185" s="192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92">
        <f t="shared" si="167"/>
        <v>0</v>
      </c>
      <c r="U2186" s="91">
        <f t="shared" si="171"/>
        <v>0</v>
      </c>
      <c r="V2186" s="91">
        <f t="shared" si="171"/>
        <v>0</v>
      </c>
      <c r="W2186" s="91">
        <f t="shared" si="171"/>
        <v>0</v>
      </c>
      <c r="X2186" s="91" t="str" cm="1">
        <f t="array" ref="X2186">IFERROR(_xlfn.IFS(W2186="E",1,W2186="G/2",$I$3/2,W2186="G/5",$I$3/5,W2186="G/10",$I$3/10,W2186="i",$I$3),"")</f>
        <v/>
      </c>
      <c r="Y2186" s="189">
        <f t="shared" si="168"/>
        <v>0</v>
      </c>
      <c r="Z2186" s="101">
        <f t="shared" si="169"/>
        <v>0</v>
      </c>
      <c r="AA2186" s="163" t="str">
        <f t="shared" si="170"/>
        <v/>
      </c>
      <c r="AB2186" s="190" t="str" cm="1">
        <f t="array" ref="AB2186">_xlfn.IFS(Z2186=0,"",Z2186&gt;2.9,0,Z2186&gt;2.4,0.25,Z2186&gt;1.9,0.5,Z2186&gt;1.5,0.75,Z2186&lt;1.6,1)</f>
        <v/>
      </c>
      <c r="AD2186" s="192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92">
        <f t="shared" si="167"/>
        <v>0</v>
      </c>
      <c r="U2187" s="91">
        <f t="shared" si="171"/>
        <v>0</v>
      </c>
      <c r="V2187" s="91">
        <f t="shared" si="171"/>
        <v>0</v>
      </c>
      <c r="W2187" s="91">
        <f t="shared" si="171"/>
        <v>0</v>
      </c>
      <c r="X2187" s="91" t="str" cm="1">
        <f t="array" ref="X2187">IFERROR(_xlfn.IFS(W2187="E",1,W2187="G/2",$I$3/2,W2187="G/5",$I$3/5,W2187="G/10",$I$3/10,W2187="i",$I$3),"")</f>
        <v/>
      </c>
      <c r="Y2187" s="189">
        <f t="shared" si="168"/>
        <v>0</v>
      </c>
      <c r="Z2187" s="101">
        <f t="shared" si="169"/>
        <v>0</v>
      </c>
      <c r="AA2187" s="163" t="str">
        <f t="shared" si="170"/>
        <v/>
      </c>
      <c r="AB2187" s="190" t="str" cm="1">
        <f t="array" ref="AB2187">_xlfn.IFS(Z2187=0,"",Z2187&gt;2.9,0,Z2187&gt;2.4,0.25,Z2187&gt;1.9,0.5,Z2187&gt;1.5,0.75,Z2187&lt;1.6,1)</f>
        <v/>
      </c>
      <c r="AD2187" s="192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92">
        <f t="shared" ref="S2188:S2251" si="172">IFERROR(A2188,"")</f>
        <v>0</v>
      </c>
      <c r="U2188" s="91">
        <f t="shared" si="171"/>
        <v>0</v>
      </c>
      <c r="V2188" s="91">
        <f t="shared" si="171"/>
        <v>0</v>
      </c>
      <c r="W2188" s="91">
        <f t="shared" si="171"/>
        <v>0</v>
      </c>
      <c r="X2188" s="91" t="str" cm="1">
        <f t="array" ref="X2188">IFERROR(_xlfn.IFS(W2188="E",1,W2188="G/2",$I$3/2,W2188="G/5",$I$3/5,W2188="G/10",$I$3/10,W2188="i",$I$3),"")</f>
        <v/>
      </c>
      <c r="Y2188" s="189">
        <f t="shared" ref="Y2188:Y2251" si="173">IFERROR(H2188,"")</f>
        <v>0</v>
      </c>
      <c r="Z2188" s="101">
        <f t="shared" ref="Z2188:Z2251" si="174">IFERROR(Y2188/X2188,0)</f>
        <v>0</v>
      </c>
      <c r="AA2188" s="163" t="str">
        <f t="shared" si="170"/>
        <v/>
      </c>
      <c r="AB2188" s="190" t="str" cm="1">
        <f t="array" ref="AB2188">_xlfn.IFS(Z2188=0,"",Z2188&gt;2.9,0,Z2188&gt;2.4,0.25,Z2188&gt;1.9,0.5,Z2188&gt;1.5,0.75,Z2188&lt;1.6,1)</f>
        <v/>
      </c>
      <c r="AD2188" s="192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92">
        <f t="shared" si="172"/>
        <v>0</v>
      </c>
      <c r="U2189" s="91">
        <f t="shared" si="171"/>
        <v>0</v>
      </c>
      <c r="V2189" s="91">
        <f t="shared" si="171"/>
        <v>0</v>
      </c>
      <c r="W2189" s="91">
        <f t="shared" si="171"/>
        <v>0</v>
      </c>
      <c r="X2189" s="91" t="str" cm="1">
        <f t="array" ref="X2189">IFERROR(_xlfn.IFS(W2189="E",1,W2189="G/2",$I$3/2,W2189="G/5",$I$3/5,W2189="G/10",$I$3/10,W2189="i",$I$3),"")</f>
        <v/>
      </c>
      <c r="Y2189" s="189">
        <f t="shared" si="173"/>
        <v>0</v>
      </c>
      <c r="Z2189" s="101">
        <f t="shared" si="174"/>
        <v>0</v>
      </c>
      <c r="AA2189" s="163" t="str">
        <f t="shared" si="170"/>
        <v/>
      </c>
      <c r="AB2189" s="190" t="str" cm="1">
        <f t="array" ref="AB2189">_xlfn.IFS(Z2189=0,"",Z2189&gt;2.9,0,Z2189&gt;2.4,0.25,Z2189&gt;1.9,0.5,Z2189&gt;1.5,0.75,Z2189&lt;1.6,1)</f>
        <v/>
      </c>
      <c r="AD2189" s="192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92">
        <f t="shared" si="172"/>
        <v>0</v>
      </c>
      <c r="U2190" s="91">
        <f t="shared" si="171"/>
        <v>0</v>
      </c>
      <c r="V2190" s="91">
        <f t="shared" si="171"/>
        <v>0</v>
      </c>
      <c r="W2190" s="91">
        <f t="shared" si="171"/>
        <v>0</v>
      </c>
      <c r="X2190" s="91" t="str" cm="1">
        <f t="array" ref="X2190">IFERROR(_xlfn.IFS(W2190="E",1,W2190="G/2",$I$3/2,W2190="G/5",$I$3/5,W2190="G/10",$I$3/10,W2190="i",$I$3),"")</f>
        <v/>
      </c>
      <c r="Y2190" s="189">
        <f t="shared" si="173"/>
        <v>0</v>
      </c>
      <c r="Z2190" s="101">
        <f t="shared" si="174"/>
        <v>0</v>
      </c>
      <c r="AA2190" s="163" t="str">
        <f t="shared" si="170"/>
        <v/>
      </c>
      <c r="AB2190" s="190" t="str" cm="1">
        <f t="array" ref="AB2190">_xlfn.IFS(Z2190=0,"",Z2190&gt;2.9,0,Z2190&gt;2.4,0.25,Z2190&gt;1.9,0.5,Z2190&gt;1.5,0.75,Z2190&lt;1.6,1)</f>
        <v/>
      </c>
      <c r="AD2190" s="192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92">
        <f t="shared" si="172"/>
        <v>0</v>
      </c>
      <c r="U2191" s="91">
        <f t="shared" si="171"/>
        <v>0</v>
      </c>
      <c r="V2191" s="91">
        <f t="shared" si="171"/>
        <v>0</v>
      </c>
      <c r="W2191" s="91">
        <f t="shared" si="171"/>
        <v>0</v>
      </c>
      <c r="X2191" s="91" t="str" cm="1">
        <f t="array" ref="X2191">IFERROR(_xlfn.IFS(W2191="E",1,W2191="G/2",$I$3/2,W2191="G/5",$I$3/5,W2191="G/10",$I$3/10,W2191="i",$I$3),"")</f>
        <v/>
      </c>
      <c r="Y2191" s="189">
        <f t="shared" si="173"/>
        <v>0</v>
      </c>
      <c r="Z2191" s="101">
        <f t="shared" si="174"/>
        <v>0</v>
      </c>
      <c r="AA2191" s="163" t="str">
        <f t="shared" si="170"/>
        <v/>
      </c>
      <c r="AB2191" s="190" t="str" cm="1">
        <f t="array" ref="AB2191">_xlfn.IFS(Z2191=0,"",Z2191&gt;2.9,0,Z2191&gt;2.4,0.25,Z2191&gt;1.9,0.5,Z2191&gt;1.5,0.75,Z2191&lt;1.6,1)</f>
        <v/>
      </c>
      <c r="AD2191" s="192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92">
        <f t="shared" si="172"/>
        <v>0</v>
      </c>
      <c r="U2192" s="91">
        <f t="shared" si="171"/>
        <v>0</v>
      </c>
      <c r="V2192" s="91">
        <f t="shared" si="171"/>
        <v>0</v>
      </c>
      <c r="W2192" s="91">
        <f t="shared" si="171"/>
        <v>0</v>
      </c>
      <c r="X2192" s="91" t="str" cm="1">
        <f t="array" ref="X2192">IFERROR(_xlfn.IFS(W2192="E",1,W2192="G/2",$I$3/2,W2192="G/5",$I$3/5,W2192="G/10",$I$3/10,W2192="i",$I$3),"")</f>
        <v/>
      </c>
      <c r="Y2192" s="189">
        <f t="shared" si="173"/>
        <v>0</v>
      </c>
      <c r="Z2192" s="101">
        <f t="shared" si="174"/>
        <v>0</v>
      </c>
      <c r="AA2192" s="163" t="str">
        <f t="shared" si="170"/>
        <v/>
      </c>
      <c r="AB2192" s="190" t="str" cm="1">
        <f t="array" ref="AB2192">_xlfn.IFS(Z2192=0,"",Z2192&gt;2.9,0,Z2192&gt;2.4,0.25,Z2192&gt;1.9,0.5,Z2192&gt;1.5,0.75,Z2192&lt;1.6,1)</f>
        <v/>
      </c>
      <c r="AD2192" s="192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92">
        <f t="shared" si="172"/>
        <v>0</v>
      </c>
      <c r="U2193" s="91">
        <f t="shared" si="171"/>
        <v>0</v>
      </c>
      <c r="V2193" s="91">
        <f t="shared" si="171"/>
        <v>0</v>
      </c>
      <c r="W2193" s="91">
        <f t="shared" si="171"/>
        <v>0</v>
      </c>
      <c r="X2193" s="91" t="str" cm="1">
        <f t="array" ref="X2193">IFERROR(_xlfn.IFS(W2193="E",1,W2193="G/2",$I$3/2,W2193="G/5",$I$3/5,W2193="G/10",$I$3/10,W2193="i",$I$3),"")</f>
        <v/>
      </c>
      <c r="Y2193" s="189">
        <f t="shared" si="173"/>
        <v>0</v>
      </c>
      <c r="Z2193" s="101">
        <f t="shared" si="174"/>
        <v>0</v>
      </c>
      <c r="AA2193" s="163" t="str">
        <f t="shared" si="170"/>
        <v/>
      </c>
      <c r="AB2193" s="190" t="str" cm="1">
        <f t="array" ref="AB2193">_xlfn.IFS(Z2193=0,"",Z2193&gt;2.9,0,Z2193&gt;2.4,0.25,Z2193&gt;1.9,0.5,Z2193&gt;1.5,0.75,Z2193&lt;1.6,1)</f>
        <v/>
      </c>
      <c r="AD2193" s="192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92">
        <f t="shared" si="172"/>
        <v>0</v>
      </c>
      <c r="U2194" s="91">
        <f t="shared" si="171"/>
        <v>0</v>
      </c>
      <c r="V2194" s="91">
        <f t="shared" si="171"/>
        <v>0</v>
      </c>
      <c r="W2194" s="91">
        <f t="shared" si="171"/>
        <v>0</v>
      </c>
      <c r="X2194" s="91" t="str" cm="1">
        <f t="array" ref="X2194">IFERROR(_xlfn.IFS(W2194="E",1,W2194="G/2",$I$3/2,W2194="G/5",$I$3/5,W2194="G/10",$I$3/10,W2194="i",$I$3),"")</f>
        <v/>
      </c>
      <c r="Y2194" s="189">
        <f t="shared" si="173"/>
        <v>0</v>
      </c>
      <c r="Z2194" s="101">
        <f t="shared" si="174"/>
        <v>0</v>
      </c>
      <c r="AA2194" s="163" t="str">
        <f t="shared" si="170"/>
        <v/>
      </c>
      <c r="AB2194" s="190" t="str" cm="1">
        <f t="array" ref="AB2194">_xlfn.IFS(Z2194=0,"",Z2194&gt;2.9,0,Z2194&gt;2.4,0.25,Z2194&gt;1.9,0.5,Z2194&gt;1.5,0.75,Z2194&lt;1.6,1)</f>
        <v/>
      </c>
      <c r="AD2194" s="192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92">
        <f t="shared" si="172"/>
        <v>0</v>
      </c>
      <c r="U2195" s="91">
        <f t="shared" si="171"/>
        <v>0</v>
      </c>
      <c r="V2195" s="91">
        <f t="shared" si="171"/>
        <v>0</v>
      </c>
      <c r="W2195" s="91">
        <f t="shared" si="171"/>
        <v>0</v>
      </c>
      <c r="X2195" s="91" t="str" cm="1">
        <f t="array" ref="X2195">IFERROR(_xlfn.IFS(W2195="E",1,W2195="G/2",$I$3/2,W2195="G/5",$I$3/5,W2195="G/10",$I$3/10,W2195="i",$I$3),"")</f>
        <v/>
      </c>
      <c r="Y2195" s="189">
        <f t="shared" si="173"/>
        <v>0</v>
      </c>
      <c r="Z2195" s="101">
        <f t="shared" si="174"/>
        <v>0</v>
      </c>
      <c r="AA2195" s="163" t="str">
        <f t="shared" si="170"/>
        <v/>
      </c>
      <c r="AB2195" s="190" t="str" cm="1">
        <f t="array" ref="AB2195">_xlfn.IFS(Z2195=0,"",Z2195&gt;2.9,0,Z2195&gt;2.4,0.25,Z2195&gt;1.9,0.5,Z2195&gt;1.5,0.75,Z2195&lt;1.6,1)</f>
        <v/>
      </c>
      <c r="AD2195" s="192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92">
        <f t="shared" si="172"/>
        <v>0</v>
      </c>
      <c r="U2196" s="91">
        <f t="shared" si="171"/>
        <v>0</v>
      </c>
      <c r="V2196" s="91">
        <f t="shared" si="171"/>
        <v>0</v>
      </c>
      <c r="W2196" s="91">
        <f t="shared" si="171"/>
        <v>0</v>
      </c>
      <c r="X2196" s="91" t="str" cm="1">
        <f t="array" ref="X2196">IFERROR(_xlfn.IFS(W2196="E",1,W2196="G/2",$I$3/2,W2196="G/5",$I$3/5,W2196="G/10",$I$3/10,W2196="i",$I$3),"")</f>
        <v/>
      </c>
      <c r="Y2196" s="189">
        <f t="shared" si="173"/>
        <v>0</v>
      </c>
      <c r="Z2196" s="101">
        <f t="shared" si="174"/>
        <v>0</v>
      </c>
      <c r="AA2196" s="163" t="str">
        <f t="shared" si="170"/>
        <v/>
      </c>
      <c r="AB2196" s="190" t="str" cm="1">
        <f t="array" ref="AB2196">_xlfn.IFS(Z2196=0,"",Z2196&gt;2.9,0,Z2196&gt;2.4,0.25,Z2196&gt;1.9,0.5,Z2196&gt;1.5,0.75,Z2196&lt;1.6,1)</f>
        <v/>
      </c>
      <c r="AD2196" s="192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92">
        <f t="shared" si="172"/>
        <v>0</v>
      </c>
      <c r="U2197" s="91">
        <f t="shared" si="171"/>
        <v>0</v>
      </c>
      <c r="V2197" s="91">
        <f t="shared" si="171"/>
        <v>0</v>
      </c>
      <c r="W2197" s="91">
        <f t="shared" si="171"/>
        <v>0</v>
      </c>
      <c r="X2197" s="91" t="str" cm="1">
        <f t="array" ref="X2197">IFERROR(_xlfn.IFS(W2197="E",1,W2197="G/2",$I$3/2,W2197="G/5",$I$3/5,W2197="G/10",$I$3/10,W2197="i",$I$3),"")</f>
        <v/>
      </c>
      <c r="Y2197" s="189">
        <f t="shared" si="173"/>
        <v>0</v>
      </c>
      <c r="Z2197" s="101">
        <f t="shared" si="174"/>
        <v>0</v>
      </c>
      <c r="AA2197" s="163" t="str">
        <f t="shared" ref="AA2197:AA2260" si="175">IFERROR(X2197*1.5,"")</f>
        <v/>
      </c>
      <c r="AB2197" s="190" t="str" cm="1">
        <f t="array" ref="AB2197">_xlfn.IFS(Z2197=0,"",Z2197&gt;2.9,0,Z2197&gt;2.4,0.25,Z2197&gt;1.9,0.5,Z2197&gt;1.5,0.75,Z2197&lt;1.6,1)</f>
        <v/>
      </c>
      <c r="AD2197" s="192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92">
        <f t="shared" si="172"/>
        <v>0</v>
      </c>
      <c r="U2198" s="91">
        <f t="shared" si="171"/>
        <v>0</v>
      </c>
      <c r="V2198" s="91">
        <f t="shared" si="171"/>
        <v>0</v>
      </c>
      <c r="W2198" s="91">
        <f t="shared" si="171"/>
        <v>0</v>
      </c>
      <c r="X2198" s="91" t="str" cm="1">
        <f t="array" ref="X2198">IFERROR(_xlfn.IFS(W2198="E",1,W2198="G/2",$I$3/2,W2198="G/5",$I$3/5,W2198="G/10",$I$3/10,W2198="i",$I$3),"")</f>
        <v/>
      </c>
      <c r="Y2198" s="189">
        <f t="shared" si="173"/>
        <v>0</v>
      </c>
      <c r="Z2198" s="101">
        <f t="shared" si="174"/>
        <v>0</v>
      </c>
      <c r="AA2198" s="163" t="str">
        <f t="shared" si="175"/>
        <v/>
      </c>
      <c r="AB2198" s="190" t="str" cm="1">
        <f t="array" ref="AB2198">_xlfn.IFS(Z2198=0,"",Z2198&gt;2.9,0,Z2198&gt;2.4,0.25,Z2198&gt;1.9,0.5,Z2198&gt;1.5,0.75,Z2198&lt;1.6,1)</f>
        <v/>
      </c>
      <c r="AD2198" s="192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92">
        <f t="shared" si="172"/>
        <v>0</v>
      </c>
      <c r="U2199" s="91">
        <f t="shared" si="171"/>
        <v>0</v>
      </c>
      <c r="V2199" s="91">
        <f t="shared" si="171"/>
        <v>0</v>
      </c>
      <c r="W2199" s="91">
        <f t="shared" si="171"/>
        <v>0</v>
      </c>
      <c r="X2199" s="91" t="str" cm="1">
        <f t="array" ref="X2199">IFERROR(_xlfn.IFS(W2199="E",1,W2199="G/2",$I$3/2,W2199="G/5",$I$3/5,W2199="G/10",$I$3/10,W2199="i",$I$3),"")</f>
        <v/>
      </c>
      <c r="Y2199" s="189">
        <f t="shared" si="173"/>
        <v>0</v>
      </c>
      <c r="Z2199" s="101">
        <f t="shared" si="174"/>
        <v>0</v>
      </c>
      <c r="AA2199" s="163" t="str">
        <f t="shared" si="175"/>
        <v/>
      </c>
      <c r="AB2199" s="190" t="str" cm="1">
        <f t="array" ref="AB2199">_xlfn.IFS(Z2199=0,"",Z2199&gt;2.9,0,Z2199&gt;2.4,0.25,Z2199&gt;1.9,0.5,Z2199&gt;1.5,0.75,Z2199&lt;1.6,1)</f>
        <v/>
      </c>
      <c r="AD2199" s="192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92">
        <f t="shared" si="172"/>
        <v>0</v>
      </c>
      <c r="U2200" s="91">
        <f t="shared" si="171"/>
        <v>0</v>
      </c>
      <c r="V2200" s="91">
        <f t="shared" si="171"/>
        <v>0</v>
      </c>
      <c r="W2200" s="91">
        <f t="shared" si="171"/>
        <v>0</v>
      </c>
      <c r="X2200" s="91" t="str" cm="1">
        <f t="array" ref="X2200">IFERROR(_xlfn.IFS(W2200="E",1,W2200="G/2",$I$3/2,W2200="G/5",$I$3/5,W2200="G/10",$I$3/10,W2200="i",$I$3),"")</f>
        <v/>
      </c>
      <c r="Y2200" s="189">
        <f t="shared" si="173"/>
        <v>0</v>
      </c>
      <c r="Z2200" s="101">
        <f t="shared" si="174"/>
        <v>0</v>
      </c>
      <c r="AA2200" s="163" t="str">
        <f t="shared" si="175"/>
        <v/>
      </c>
      <c r="AB2200" s="190" t="str" cm="1">
        <f t="array" ref="AB2200">_xlfn.IFS(Z2200=0,"",Z2200&gt;2.9,0,Z2200&gt;2.4,0.25,Z2200&gt;1.9,0.5,Z2200&gt;1.5,0.75,Z2200&lt;1.6,1)</f>
        <v/>
      </c>
      <c r="AD2200" s="192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92">
        <f t="shared" si="172"/>
        <v>0</v>
      </c>
      <c r="U2201" s="91">
        <f t="shared" si="171"/>
        <v>0</v>
      </c>
      <c r="V2201" s="91">
        <f t="shared" si="171"/>
        <v>0</v>
      </c>
      <c r="W2201" s="91">
        <f t="shared" si="171"/>
        <v>0</v>
      </c>
      <c r="X2201" s="91" t="str" cm="1">
        <f t="array" ref="X2201">IFERROR(_xlfn.IFS(W2201="E",1,W2201="G/2",$I$3/2,W2201="G/5",$I$3/5,W2201="G/10",$I$3/10,W2201="i",$I$3),"")</f>
        <v/>
      </c>
      <c r="Y2201" s="189">
        <f t="shared" si="173"/>
        <v>0</v>
      </c>
      <c r="Z2201" s="101">
        <f t="shared" si="174"/>
        <v>0</v>
      </c>
      <c r="AA2201" s="163" t="str">
        <f t="shared" si="175"/>
        <v/>
      </c>
      <c r="AB2201" s="190" t="str" cm="1">
        <f t="array" ref="AB2201">_xlfn.IFS(Z2201=0,"",Z2201&gt;2.9,0,Z2201&gt;2.4,0.25,Z2201&gt;1.9,0.5,Z2201&gt;1.5,0.75,Z2201&lt;1.6,1)</f>
        <v/>
      </c>
      <c r="AD2201" s="192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92">
        <f t="shared" si="172"/>
        <v>0</v>
      </c>
      <c r="U2202" s="91">
        <f t="shared" si="171"/>
        <v>0</v>
      </c>
      <c r="V2202" s="91">
        <f t="shared" si="171"/>
        <v>0</v>
      </c>
      <c r="W2202" s="91">
        <f t="shared" si="171"/>
        <v>0</v>
      </c>
      <c r="X2202" s="91" t="str" cm="1">
        <f t="array" ref="X2202">IFERROR(_xlfn.IFS(W2202="E",1,W2202="G/2",$I$3/2,W2202="G/5",$I$3/5,W2202="G/10",$I$3/10,W2202="i",$I$3),"")</f>
        <v/>
      </c>
      <c r="Y2202" s="189">
        <f t="shared" si="173"/>
        <v>0</v>
      </c>
      <c r="Z2202" s="101">
        <f t="shared" si="174"/>
        <v>0</v>
      </c>
      <c r="AA2202" s="163" t="str">
        <f t="shared" si="175"/>
        <v/>
      </c>
      <c r="AB2202" s="190" t="str" cm="1">
        <f t="array" ref="AB2202">_xlfn.IFS(Z2202=0,"",Z2202&gt;2.9,0,Z2202&gt;2.4,0.25,Z2202&gt;1.9,0.5,Z2202&gt;1.5,0.75,Z2202&lt;1.6,1)</f>
        <v/>
      </c>
      <c r="AD2202" s="192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92">
        <f t="shared" si="172"/>
        <v>0</v>
      </c>
      <c r="U2203" s="91">
        <f t="shared" si="171"/>
        <v>0</v>
      </c>
      <c r="V2203" s="91">
        <f t="shared" si="171"/>
        <v>0</v>
      </c>
      <c r="W2203" s="91">
        <f t="shared" si="171"/>
        <v>0</v>
      </c>
      <c r="X2203" s="91" t="str" cm="1">
        <f t="array" ref="X2203">IFERROR(_xlfn.IFS(W2203="E",1,W2203="G/2",$I$3/2,W2203="G/5",$I$3/5,W2203="G/10",$I$3/10,W2203="i",$I$3),"")</f>
        <v/>
      </c>
      <c r="Y2203" s="189">
        <f t="shared" si="173"/>
        <v>0</v>
      </c>
      <c r="Z2203" s="101">
        <f t="shared" si="174"/>
        <v>0</v>
      </c>
      <c r="AA2203" s="163" t="str">
        <f t="shared" si="175"/>
        <v/>
      </c>
      <c r="AB2203" s="190" t="str" cm="1">
        <f t="array" ref="AB2203">_xlfn.IFS(Z2203=0,"",Z2203&gt;2.9,0,Z2203&gt;2.4,0.25,Z2203&gt;1.9,0.5,Z2203&gt;1.5,0.75,Z2203&lt;1.6,1)</f>
        <v/>
      </c>
      <c r="AD2203" s="192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92">
        <f t="shared" si="172"/>
        <v>0</v>
      </c>
      <c r="U2204" s="91">
        <f t="shared" si="171"/>
        <v>0</v>
      </c>
      <c r="V2204" s="91">
        <f t="shared" si="171"/>
        <v>0</v>
      </c>
      <c r="W2204" s="91">
        <f t="shared" si="171"/>
        <v>0</v>
      </c>
      <c r="X2204" s="91" t="str" cm="1">
        <f t="array" ref="X2204">IFERROR(_xlfn.IFS(W2204="E",1,W2204="G/2",$I$3/2,W2204="G/5",$I$3/5,W2204="G/10",$I$3/10,W2204="i",$I$3),"")</f>
        <v/>
      </c>
      <c r="Y2204" s="189">
        <f t="shared" si="173"/>
        <v>0</v>
      </c>
      <c r="Z2204" s="101">
        <f t="shared" si="174"/>
        <v>0</v>
      </c>
      <c r="AA2204" s="163" t="str">
        <f t="shared" si="175"/>
        <v/>
      </c>
      <c r="AB2204" s="190" t="str" cm="1">
        <f t="array" ref="AB2204">_xlfn.IFS(Z2204=0,"",Z2204&gt;2.9,0,Z2204&gt;2.4,0.25,Z2204&gt;1.9,0.5,Z2204&gt;1.5,0.75,Z2204&lt;1.6,1)</f>
        <v/>
      </c>
      <c r="AD2204" s="192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92">
        <f t="shared" si="172"/>
        <v>0</v>
      </c>
      <c r="U2205" s="91">
        <f t="shared" si="171"/>
        <v>0</v>
      </c>
      <c r="V2205" s="91">
        <f t="shared" si="171"/>
        <v>0</v>
      </c>
      <c r="W2205" s="91">
        <f t="shared" si="171"/>
        <v>0</v>
      </c>
      <c r="X2205" s="91" t="str" cm="1">
        <f t="array" ref="X2205">IFERROR(_xlfn.IFS(W2205="E",1,W2205="G/2",$I$3/2,W2205="G/5",$I$3/5,W2205="G/10",$I$3/10,W2205="i",$I$3),"")</f>
        <v/>
      </c>
      <c r="Y2205" s="189">
        <f t="shared" si="173"/>
        <v>0</v>
      </c>
      <c r="Z2205" s="101">
        <f t="shared" si="174"/>
        <v>0</v>
      </c>
      <c r="AA2205" s="163" t="str">
        <f t="shared" si="175"/>
        <v/>
      </c>
      <c r="AB2205" s="190" t="str" cm="1">
        <f t="array" ref="AB2205">_xlfn.IFS(Z2205=0,"",Z2205&gt;2.9,0,Z2205&gt;2.4,0.25,Z2205&gt;1.9,0.5,Z2205&gt;1.5,0.75,Z2205&lt;1.6,1)</f>
        <v/>
      </c>
      <c r="AD2205" s="192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92">
        <f t="shared" si="172"/>
        <v>0</v>
      </c>
      <c r="U2206" s="91">
        <f t="shared" si="171"/>
        <v>0</v>
      </c>
      <c r="V2206" s="91">
        <f t="shared" si="171"/>
        <v>0</v>
      </c>
      <c r="W2206" s="91">
        <f t="shared" si="171"/>
        <v>0</v>
      </c>
      <c r="X2206" s="91" t="str" cm="1">
        <f t="array" ref="X2206">IFERROR(_xlfn.IFS(W2206="E",1,W2206="G/2",$I$3/2,W2206="G/5",$I$3/5,W2206="G/10",$I$3/10,W2206="i",$I$3),"")</f>
        <v/>
      </c>
      <c r="Y2206" s="189">
        <f t="shared" si="173"/>
        <v>0</v>
      </c>
      <c r="Z2206" s="101">
        <f t="shared" si="174"/>
        <v>0</v>
      </c>
      <c r="AA2206" s="163" t="str">
        <f t="shared" si="175"/>
        <v/>
      </c>
      <c r="AB2206" s="190" t="str" cm="1">
        <f t="array" ref="AB2206">_xlfn.IFS(Z2206=0,"",Z2206&gt;2.9,0,Z2206&gt;2.4,0.25,Z2206&gt;1.9,0.5,Z2206&gt;1.5,0.75,Z2206&lt;1.6,1)</f>
        <v/>
      </c>
      <c r="AD2206" s="192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92">
        <f t="shared" si="172"/>
        <v>0</v>
      </c>
      <c r="U2207" s="91">
        <f t="shared" si="171"/>
        <v>0</v>
      </c>
      <c r="V2207" s="91">
        <f t="shared" si="171"/>
        <v>0</v>
      </c>
      <c r="W2207" s="91">
        <f t="shared" si="171"/>
        <v>0</v>
      </c>
      <c r="X2207" s="91" t="str" cm="1">
        <f t="array" ref="X2207">IFERROR(_xlfn.IFS(W2207="E",1,W2207="G/2",$I$3/2,W2207="G/5",$I$3/5,W2207="G/10",$I$3/10,W2207="i",$I$3),"")</f>
        <v/>
      </c>
      <c r="Y2207" s="189">
        <f t="shared" si="173"/>
        <v>0</v>
      </c>
      <c r="Z2207" s="101">
        <f t="shared" si="174"/>
        <v>0</v>
      </c>
      <c r="AA2207" s="163" t="str">
        <f t="shared" si="175"/>
        <v/>
      </c>
      <c r="AB2207" s="190" t="str" cm="1">
        <f t="array" ref="AB2207">_xlfn.IFS(Z2207=0,"",Z2207&gt;2.9,0,Z2207&gt;2.4,0.25,Z2207&gt;1.9,0.5,Z2207&gt;1.5,0.75,Z2207&lt;1.6,1)</f>
        <v/>
      </c>
      <c r="AD2207" s="192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92">
        <f t="shared" si="172"/>
        <v>0</v>
      </c>
      <c r="U2208" s="91">
        <f t="shared" si="171"/>
        <v>0</v>
      </c>
      <c r="V2208" s="91">
        <f t="shared" si="171"/>
        <v>0</v>
      </c>
      <c r="W2208" s="91">
        <f t="shared" si="171"/>
        <v>0</v>
      </c>
      <c r="X2208" s="91" t="str" cm="1">
        <f t="array" ref="X2208">IFERROR(_xlfn.IFS(W2208="E",1,W2208="G/2",$I$3/2,W2208="G/5",$I$3/5,W2208="G/10",$I$3/10,W2208="i",$I$3),"")</f>
        <v/>
      </c>
      <c r="Y2208" s="189">
        <f t="shared" si="173"/>
        <v>0</v>
      </c>
      <c r="Z2208" s="101">
        <f t="shared" si="174"/>
        <v>0</v>
      </c>
      <c r="AA2208" s="163" t="str">
        <f t="shared" si="175"/>
        <v/>
      </c>
      <c r="AB2208" s="190" t="str" cm="1">
        <f t="array" ref="AB2208">_xlfn.IFS(Z2208=0,"",Z2208&gt;2.9,0,Z2208&gt;2.4,0.25,Z2208&gt;1.9,0.5,Z2208&gt;1.5,0.75,Z2208&lt;1.6,1)</f>
        <v/>
      </c>
      <c r="AD2208" s="192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92">
        <f t="shared" si="172"/>
        <v>0</v>
      </c>
      <c r="U2209" s="91">
        <f t="shared" si="171"/>
        <v>0</v>
      </c>
      <c r="V2209" s="91">
        <f t="shared" si="171"/>
        <v>0</v>
      </c>
      <c r="W2209" s="91">
        <f t="shared" si="171"/>
        <v>0</v>
      </c>
      <c r="X2209" s="91" t="str" cm="1">
        <f t="array" ref="X2209">IFERROR(_xlfn.IFS(W2209="E",1,W2209="G/2",$I$3/2,W2209="G/5",$I$3/5,W2209="G/10",$I$3/10,W2209="i",$I$3),"")</f>
        <v/>
      </c>
      <c r="Y2209" s="189">
        <f t="shared" si="173"/>
        <v>0</v>
      </c>
      <c r="Z2209" s="101">
        <f t="shared" si="174"/>
        <v>0</v>
      </c>
      <c r="AA2209" s="163" t="str">
        <f t="shared" si="175"/>
        <v/>
      </c>
      <c r="AB2209" s="190" t="str" cm="1">
        <f t="array" ref="AB2209">_xlfn.IFS(Z2209=0,"",Z2209&gt;2.9,0,Z2209&gt;2.4,0.25,Z2209&gt;1.9,0.5,Z2209&gt;1.5,0.75,Z2209&lt;1.6,1)</f>
        <v/>
      </c>
      <c r="AD2209" s="192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92">
        <f t="shared" si="172"/>
        <v>0</v>
      </c>
      <c r="U2210" s="91">
        <f t="shared" si="171"/>
        <v>0</v>
      </c>
      <c r="V2210" s="91">
        <f t="shared" si="171"/>
        <v>0</v>
      </c>
      <c r="W2210" s="91">
        <f t="shared" si="171"/>
        <v>0</v>
      </c>
      <c r="X2210" s="91" t="str" cm="1">
        <f t="array" ref="X2210">IFERROR(_xlfn.IFS(W2210="E",1,W2210="G/2",$I$3/2,W2210="G/5",$I$3/5,W2210="G/10",$I$3/10,W2210="i",$I$3),"")</f>
        <v/>
      </c>
      <c r="Y2210" s="189">
        <f t="shared" si="173"/>
        <v>0</v>
      </c>
      <c r="Z2210" s="101">
        <f t="shared" si="174"/>
        <v>0</v>
      </c>
      <c r="AA2210" s="163" t="str">
        <f t="shared" si="175"/>
        <v/>
      </c>
      <c r="AB2210" s="190" t="str" cm="1">
        <f t="array" ref="AB2210">_xlfn.IFS(Z2210=0,"",Z2210&gt;2.9,0,Z2210&gt;2.4,0.25,Z2210&gt;1.9,0.5,Z2210&gt;1.5,0.75,Z2210&lt;1.6,1)</f>
        <v/>
      </c>
      <c r="AD2210" s="192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92">
        <f t="shared" si="172"/>
        <v>0</v>
      </c>
      <c r="U2211" s="91">
        <f t="shared" si="171"/>
        <v>0</v>
      </c>
      <c r="V2211" s="91">
        <f t="shared" si="171"/>
        <v>0</v>
      </c>
      <c r="W2211" s="91">
        <f t="shared" si="171"/>
        <v>0</v>
      </c>
      <c r="X2211" s="91" t="str" cm="1">
        <f t="array" ref="X2211">IFERROR(_xlfn.IFS(W2211="E",1,W2211="G/2",$I$3/2,W2211="G/5",$I$3/5,W2211="G/10",$I$3/10,W2211="i",$I$3),"")</f>
        <v/>
      </c>
      <c r="Y2211" s="189">
        <f t="shared" si="173"/>
        <v>0</v>
      </c>
      <c r="Z2211" s="101">
        <f t="shared" si="174"/>
        <v>0</v>
      </c>
      <c r="AA2211" s="163" t="str">
        <f t="shared" si="175"/>
        <v/>
      </c>
      <c r="AB2211" s="190" t="str" cm="1">
        <f t="array" ref="AB2211">_xlfn.IFS(Z2211=0,"",Z2211&gt;2.9,0,Z2211&gt;2.4,0.25,Z2211&gt;1.9,0.5,Z2211&gt;1.5,0.75,Z2211&lt;1.6,1)</f>
        <v/>
      </c>
      <c r="AD2211" s="192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92">
        <f t="shared" si="172"/>
        <v>0</v>
      </c>
      <c r="U2212" s="91">
        <f t="shared" si="171"/>
        <v>0</v>
      </c>
      <c r="V2212" s="91">
        <f t="shared" si="171"/>
        <v>0</v>
      </c>
      <c r="W2212" s="91">
        <f t="shared" si="171"/>
        <v>0</v>
      </c>
      <c r="X2212" s="91" t="str" cm="1">
        <f t="array" ref="X2212">IFERROR(_xlfn.IFS(W2212="E",1,W2212="G/2",$I$3/2,W2212="G/5",$I$3/5,W2212="G/10",$I$3/10,W2212="i",$I$3),"")</f>
        <v/>
      </c>
      <c r="Y2212" s="189">
        <f t="shared" si="173"/>
        <v>0</v>
      </c>
      <c r="Z2212" s="101">
        <f t="shared" si="174"/>
        <v>0</v>
      </c>
      <c r="AA2212" s="163" t="str">
        <f t="shared" si="175"/>
        <v/>
      </c>
      <c r="AB2212" s="190" t="str" cm="1">
        <f t="array" ref="AB2212">_xlfn.IFS(Z2212=0,"",Z2212&gt;2.9,0,Z2212&gt;2.4,0.25,Z2212&gt;1.9,0.5,Z2212&gt;1.5,0.75,Z2212&lt;1.6,1)</f>
        <v/>
      </c>
      <c r="AD2212" s="192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92">
        <f t="shared" si="172"/>
        <v>0</v>
      </c>
      <c r="U2213" s="91">
        <f t="shared" ref="U2213:W2276" si="176">IFERROR(A2213,"")</f>
        <v>0</v>
      </c>
      <c r="V2213" s="91">
        <f t="shared" si="176"/>
        <v>0</v>
      </c>
      <c r="W2213" s="91">
        <f t="shared" si="176"/>
        <v>0</v>
      </c>
      <c r="X2213" s="91" t="str" cm="1">
        <f t="array" ref="X2213">IFERROR(_xlfn.IFS(W2213="E",1,W2213="G/2",$I$3/2,W2213="G/5",$I$3/5,W2213="G/10",$I$3/10,W2213="i",$I$3),"")</f>
        <v/>
      </c>
      <c r="Y2213" s="189">
        <f t="shared" si="173"/>
        <v>0</v>
      </c>
      <c r="Z2213" s="101">
        <f t="shared" si="174"/>
        <v>0</v>
      </c>
      <c r="AA2213" s="163" t="str">
        <f t="shared" si="175"/>
        <v/>
      </c>
      <c r="AB2213" s="190" t="str" cm="1">
        <f t="array" ref="AB2213">_xlfn.IFS(Z2213=0,"",Z2213&gt;2.9,0,Z2213&gt;2.4,0.25,Z2213&gt;1.9,0.5,Z2213&gt;1.5,0.75,Z2213&lt;1.6,1)</f>
        <v/>
      </c>
      <c r="AD2213" s="192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92">
        <f t="shared" si="172"/>
        <v>0</v>
      </c>
      <c r="U2214" s="91">
        <f t="shared" si="176"/>
        <v>0</v>
      </c>
      <c r="V2214" s="91">
        <f t="shared" si="176"/>
        <v>0</v>
      </c>
      <c r="W2214" s="91">
        <f t="shared" si="176"/>
        <v>0</v>
      </c>
      <c r="X2214" s="91" t="str" cm="1">
        <f t="array" ref="X2214">IFERROR(_xlfn.IFS(W2214="E",1,W2214="G/2",$I$3/2,W2214="G/5",$I$3/5,W2214="G/10",$I$3/10,W2214="i",$I$3),"")</f>
        <v/>
      </c>
      <c r="Y2214" s="189">
        <f t="shared" si="173"/>
        <v>0</v>
      </c>
      <c r="Z2214" s="101">
        <f t="shared" si="174"/>
        <v>0</v>
      </c>
      <c r="AA2214" s="163" t="str">
        <f t="shared" si="175"/>
        <v/>
      </c>
      <c r="AB2214" s="190" t="str" cm="1">
        <f t="array" ref="AB2214">_xlfn.IFS(Z2214=0,"",Z2214&gt;2.9,0,Z2214&gt;2.4,0.25,Z2214&gt;1.9,0.5,Z2214&gt;1.5,0.75,Z2214&lt;1.6,1)</f>
        <v/>
      </c>
      <c r="AD2214" s="192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92">
        <f t="shared" si="172"/>
        <v>0</v>
      </c>
      <c r="U2215" s="91">
        <f t="shared" si="176"/>
        <v>0</v>
      </c>
      <c r="V2215" s="91">
        <f t="shared" si="176"/>
        <v>0</v>
      </c>
      <c r="W2215" s="91">
        <f t="shared" si="176"/>
        <v>0</v>
      </c>
      <c r="X2215" s="91" t="str" cm="1">
        <f t="array" ref="X2215">IFERROR(_xlfn.IFS(W2215="E",1,W2215="G/2",$I$3/2,W2215="G/5",$I$3/5,W2215="G/10",$I$3/10,W2215="i",$I$3),"")</f>
        <v/>
      </c>
      <c r="Y2215" s="189">
        <f t="shared" si="173"/>
        <v>0</v>
      </c>
      <c r="Z2215" s="101">
        <f t="shared" si="174"/>
        <v>0</v>
      </c>
      <c r="AA2215" s="163" t="str">
        <f t="shared" si="175"/>
        <v/>
      </c>
      <c r="AB2215" s="190" t="str" cm="1">
        <f t="array" ref="AB2215">_xlfn.IFS(Z2215=0,"",Z2215&gt;2.9,0,Z2215&gt;2.4,0.25,Z2215&gt;1.9,0.5,Z2215&gt;1.5,0.75,Z2215&lt;1.6,1)</f>
        <v/>
      </c>
      <c r="AD2215" s="192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92">
        <f t="shared" si="172"/>
        <v>0</v>
      </c>
      <c r="U2216" s="91">
        <f t="shared" si="176"/>
        <v>0</v>
      </c>
      <c r="V2216" s="91">
        <f t="shared" si="176"/>
        <v>0</v>
      </c>
      <c r="W2216" s="91">
        <f t="shared" si="176"/>
        <v>0</v>
      </c>
      <c r="X2216" s="91" t="str" cm="1">
        <f t="array" ref="X2216">IFERROR(_xlfn.IFS(W2216="E",1,W2216="G/2",$I$3/2,W2216="G/5",$I$3/5,W2216="G/10",$I$3/10,W2216="i",$I$3),"")</f>
        <v/>
      </c>
      <c r="Y2216" s="189">
        <f t="shared" si="173"/>
        <v>0</v>
      </c>
      <c r="Z2216" s="101">
        <f t="shared" si="174"/>
        <v>0</v>
      </c>
      <c r="AA2216" s="163" t="str">
        <f t="shared" si="175"/>
        <v/>
      </c>
      <c r="AB2216" s="190" t="str" cm="1">
        <f t="array" ref="AB2216">_xlfn.IFS(Z2216=0,"",Z2216&gt;2.9,0,Z2216&gt;2.4,0.25,Z2216&gt;1.9,0.5,Z2216&gt;1.5,0.75,Z2216&lt;1.6,1)</f>
        <v/>
      </c>
      <c r="AD2216" s="192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92">
        <f t="shared" si="172"/>
        <v>0</v>
      </c>
      <c r="U2217" s="91">
        <f t="shared" si="176"/>
        <v>0</v>
      </c>
      <c r="V2217" s="91">
        <f t="shared" si="176"/>
        <v>0</v>
      </c>
      <c r="W2217" s="91">
        <f t="shared" si="176"/>
        <v>0</v>
      </c>
      <c r="X2217" s="91" t="str" cm="1">
        <f t="array" ref="X2217">IFERROR(_xlfn.IFS(W2217="E",1,W2217="G/2",$I$3/2,W2217="G/5",$I$3/5,W2217="G/10",$I$3/10,W2217="i",$I$3),"")</f>
        <v/>
      </c>
      <c r="Y2217" s="189">
        <f t="shared" si="173"/>
        <v>0</v>
      </c>
      <c r="Z2217" s="101">
        <f t="shared" si="174"/>
        <v>0</v>
      </c>
      <c r="AA2217" s="163" t="str">
        <f t="shared" si="175"/>
        <v/>
      </c>
      <c r="AB2217" s="190" t="str" cm="1">
        <f t="array" ref="AB2217">_xlfn.IFS(Z2217=0,"",Z2217&gt;2.9,0,Z2217&gt;2.4,0.25,Z2217&gt;1.9,0.5,Z2217&gt;1.5,0.75,Z2217&lt;1.6,1)</f>
        <v/>
      </c>
      <c r="AD2217" s="192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92">
        <f t="shared" si="172"/>
        <v>0</v>
      </c>
      <c r="U2218" s="91">
        <f t="shared" si="176"/>
        <v>0</v>
      </c>
      <c r="V2218" s="91">
        <f t="shared" si="176"/>
        <v>0</v>
      </c>
      <c r="W2218" s="91">
        <f t="shared" si="176"/>
        <v>0</v>
      </c>
      <c r="X2218" s="91" t="str" cm="1">
        <f t="array" ref="X2218">IFERROR(_xlfn.IFS(W2218="E",1,W2218="G/2",$I$3/2,W2218="G/5",$I$3/5,W2218="G/10",$I$3/10,W2218="i",$I$3),"")</f>
        <v/>
      </c>
      <c r="Y2218" s="189">
        <f t="shared" si="173"/>
        <v>0</v>
      </c>
      <c r="Z2218" s="101">
        <f t="shared" si="174"/>
        <v>0</v>
      </c>
      <c r="AA2218" s="163" t="str">
        <f t="shared" si="175"/>
        <v/>
      </c>
      <c r="AB2218" s="190" t="str" cm="1">
        <f t="array" ref="AB2218">_xlfn.IFS(Z2218=0,"",Z2218&gt;2.9,0,Z2218&gt;2.4,0.25,Z2218&gt;1.9,0.5,Z2218&gt;1.5,0.75,Z2218&lt;1.6,1)</f>
        <v/>
      </c>
      <c r="AD2218" s="192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92">
        <f t="shared" si="172"/>
        <v>0</v>
      </c>
      <c r="U2219" s="91">
        <f t="shared" si="176"/>
        <v>0</v>
      </c>
      <c r="V2219" s="91">
        <f t="shared" si="176"/>
        <v>0</v>
      </c>
      <c r="W2219" s="91">
        <f t="shared" si="176"/>
        <v>0</v>
      </c>
      <c r="X2219" s="91" t="str" cm="1">
        <f t="array" ref="X2219">IFERROR(_xlfn.IFS(W2219="E",1,W2219="G/2",$I$3/2,W2219="G/5",$I$3/5,W2219="G/10",$I$3/10,W2219="i",$I$3),"")</f>
        <v/>
      </c>
      <c r="Y2219" s="189">
        <f t="shared" si="173"/>
        <v>0</v>
      </c>
      <c r="Z2219" s="101">
        <f t="shared" si="174"/>
        <v>0</v>
      </c>
      <c r="AA2219" s="163" t="str">
        <f t="shared" si="175"/>
        <v/>
      </c>
      <c r="AB2219" s="190" t="str" cm="1">
        <f t="array" ref="AB2219">_xlfn.IFS(Z2219=0,"",Z2219&gt;2.9,0,Z2219&gt;2.4,0.25,Z2219&gt;1.9,0.5,Z2219&gt;1.5,0.75,Z2219&lt;1.6,1)</f>
        <v/>
      </c>
      <c r="AD2219" s="192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92">
        <f t="shared" si="172"/>
        <v>0</v>
      </c>
      <c r="U2220" s="91">
        <f t="shared" si="176"/>
        <v>0</v>
      </c>
      <c r="V2220" s="91">
        <f t="shared" si="176"/>
        <v>0</v>
      </c>
      <c r="W2220" s="91">
        <f t="shared" si="176"/>
        <v>0</v>
      </c>
      <c r="X2220" s="91" t="str" cm="1">
        <f t="array" ref="X2220">IFERROR(_xlfn.IFS(W2220="E",1,W2220="G/2",$I$3/2,W2220="G/5",$I$3/5,W2220="G/10",$I$3/10,W2220="i",$I$3),"")</f>
        <v/>
      </c>
      <c r="Y2220" s="189">
        <f t="shared" si="173"/>
        <v>0</v>
      </c>
      <c r="Z2220" s="101">
        <f t="shared" si="174"/>
        <v>0</v>
      </c>
      <c r="AA2220" s="163" t="str">
        <f t="shared" si="175"/>
        <v/>
      </c>
      <c r="AB2220" s="190" t="str" cm="1">
        <f t="array" ref="AB2220">_xlfn.IFS(Z2220=0,"",Z2220&gt;2.9,0,Z2220&gt;2.4,0.25,Z2220&gt;1.9,0.5,Z2220&gt;1.5,0.75,Z2220&lt;1.6,1)</f>
        <v/>
      </c>
      <c r="AD2220" s="192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92">
        <f t="shared" si="172"/>
        <v>0</v>
      </c>
      <c r="U2221" s="91">
        <f t="shared" si="176"/>
        <v>0</v>
      </c>
      <c r="V2221" s="91">
        <f t="shared" si="176"/>
        <v>0</v>
      </c>
      <c r="W2221" s="91">
        <f t="shared" si="176"/>
        <v>0</v>
      </c>
      <c r="X2221" s="91" t="str" cm="1">
        <f t="array" ref="X2221">IFERROR(_xlfn.IFS(W2221="E",1,W2221="G/2",$I$3/2,W2221="G/5",$I$3/5,W2221="G/10",$I$3/10,W2221="i",$I$3),"")</f>
        <v/>
      </c>
      <c r="Y2221" s="189">
        <f t="shared" si="173"/>
        <v>0</v>
      </c>
      <c r="Z2221" s="101">
        <f t="shared" si="174"/>
        <v>0</v>
      </c>
      <c r="AA2221" s="163" t="str">
        <f t="shared" si="175"/>
        <v/>
      </c>
      <c r="AB2221" s="190" t="str" cm="1">
        <f t="array" ref="AB2221">_xlfn.IFS(Z2221=0,"",Z2221&gt;2.9,0,Z2221&gt;2.4,0.25,Z2221&gt;1.9,0.5,Z2221&gt;1.5,0.75,Z2221&lt;1.6,1)</f>
        <v/>
      </c>
      <c r="AD2221" s="192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92">
        <f t="shared" si="172"/>
        <v>0</v>
      </c>
      <c r="U2222" s="91">
        <f t="shared" si="176"/>
        <v>0</v>
      </c>
      <c r="V2222" s="91">
        <f t="shared" si="176"/>
        <v>0</v>
      </c>
      <c r="W2222" s="91">
        <f t="shared" si="176"/>
        <v>0</v>
      </c>
      <c r="X2222" s="91" t="str" cm="1">
        <f t="array" ref="X2222">IFERROR(_xlfn.IFS(W2222="E",1,W2222="G/2",$I$3/2,W2222="G/5",$I$3/5,W2222="G/10",$I$3/10,W2222="i",$I$3),"")</f>
        <v/>
      </c>
      <c r="Y2222" s="189">
        <f t="shared" si="173"/>
        <v>0</v>
      </c>
      <c r="Z2222" s="101">
        <f t="shared" si="174"/>
        <v>0</v>
      </c>
      <c r="AA2222" s="163" t="str">
        <f t="shared" si="175"/>
        <v/>
      </c>
      <c r="AB2222" s="190" t="str" cm="1">
        <f t="array" ref="AB2222">_xlfn.IFS(Z2222=0,"",Z2222&gt;2.9,0,Z2222&gt;2.4,0.25,Z2222&gt;1.9,0.5,Z2222&gt;1.5,0.75,Z2222&lt;1.6,1)</f>
        <v/>
      </c>
      <c r="AD2222" s="192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92">
        <f t="shared" si="172"/>
        <v>0</v>
      </c>
      <c r="U2223" s="91">
        <f t="shared" si="176"/>
        <v>0</v>
      </c>
      <c r="V2223" s="91">
        <f t="shared" si="176"/>
        <v>0</v>
      </c>
      <c r="W2223" s="91">
        <f t="shared" si="176"/>
        <v>0</v>
      </c>
      <c r="X2223" s="91" t="str" cm="1">
        <f t="array" ref="X2223">IFERROR(_xlfn.IFS(W2223="E",1,W2223="G/2",$I$3/2,W2223="G/5",$I$3/5,W2223="G/10",$I$3/10,W2223="i",$I$3),"")</f>
        <v/>
      </c>
      <c r="Y2223" s="189">
        <f t="shared" si="173"/>
        <v>0</v>
      </c>
      <c r="Z2223" s="101">
        <f t="shared" si="174"/>
        <v>0</v>
      </c>
      <c r="AA2223" s="163" t="str">
        <f t="shared" si="175"/>
        <v/>
      </c>
      <c r="AB2223" s="190" t="str" cm="1">
        <f t="array" ref="AB2223">_xlfn.IFS(Z2223=0,"",Z2223&gt;2.9,0,Z2223&gt;2.4,0.25,Z2223&gt;1.9,0.5,Z2223&gt;1.5,0.75,Z2223&lt;1.6,1)</f>
        <v/>
      </c>
      <c r="AD2223" s="192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92">
        <f t="shared" si="172"/>
        <v>0</v>
      </c>
      <c r="U2224" s="91">
        <f t="shared" si="176"/>
        <v>0</v>
      </c>
      <c r="V2224" s="91">
        <f t="shared" si="176"/>
        <v>0</v>
      </c>
      <c r="W2224" s="91">
        <f t="shared" si="176"/>
        <v>0</v>
      </c>
      <c r="X2224" s="91" t="str" cm="1">
        <f t="array" ref="X2224">IFERROR(_xlfn.IFS(W2224="E",1,W2224="G/2",$I$3/2,W2224="G/5",$I$3/5,W2224="G/10",$I$3/10,W2224="i",$I$3),"")</f>
        <v/>
      </c>
      <c r="Y2224" s="189">
        <f t="shared" si="173"/>
        <v>0</v>
      </c>
      <c r="Z2224" s="101">
        <f t="shared" si="174"/>
        <v>0</v>
      </c>
      <c r="AA2224" s="163" t="str">
        <f t="shared" si="175"/>
        <v/>
      </c>
      <c r="AB2224" s="190" t="str" cm="1">
        <f t="array" ref="AB2224">_xlfn.IFS(Z2224=0,"",Z2224&gt;2.9,0,Z2224&gt;2.4,0.25,Z2224&gt;1.9,0.5,Z2224&gt;1.5,0.75,Z2224&lt;1.6,1)</f>
        <v/>
      </c>
      <c r="AD2224" s="192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92">
        <f t="shared" si="172"/>
        <v>0</v>
      </c>
      <c r="U2225" s="91">
        <f t="shared" si="176"/>
        <v>0</v>
      </c>
      <c r="V2225" s="91">
        <f t="shared" si="176"/>
        <v>0</v>
      </c>
      <c r="W2225" s="91">
        <f t="shared" si="176"/>
        <v>0</v>
      </c>
      <c r="X2225" s="91" t="str" cm="1">
        <f t="array" ref="X2225">IFERROR(_xlfn.IFS(W2225="E",1,W2225="G/2",$I$3/2,W2225="G/5",$I$3/5,W2225="G/10",$I$3/10,W2225="i",$I$3),"")</f>
        <v/>
      </c>
      <c r="Y2225" s="189">
        <f t="shared" si="173"/>
        <v>0</v>
      </c>
      <c r="Z2225" s="101">
        <f t="shared" si="174"/>
        <v>0</v>
      </c>
      <c r="AA2225" s="163" t="str">
        <f t="shared" si="175"/>
        <v/>
      </c>
      <c r="AB2225" s="190" t="str" cm="1">
        <f t="array" ref="AB2225">_xlfn.IFS(Z2225=0,"",Z2225&gt;2.9,0,Z2225&gt;2.4,0.25,Z2225&gt;1.9,0.5,Z2225&gt;1.5,0.75,Z2225&lt;1.6,1)</f>
        <v/>
      </c>
      <c r="AD2225" s="192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92">
        <f t="shared" si="172"/>
        <v>0</v>
      </c>
      <c r="U2226" s="91">
        <f t="shared" si="176"/>
        <v>0</v>
      </c>
      <c r="V2226" s="91">
        <f t="shared" si="176"/>
        <v>0</v>
      </c>
      <c r="W2226" s="91">
        <f t="shared" si="176"/>
        <v>0</v>
      </c>
      <c r="X2226" s="91" t="str" cm="1">
        <f t="array" ref="X2226">IFERROR(_xlfn.IFS(W2226="E",1,W2226="G/2",$I$3/2,W2226="G/5",$I$3/5,W2226="G/10",$I$3/10,W2226="i",$I$3),"")</f>
        <v/>
      </c>
      <c r="Y2226" s="189">
        <f t="shared" si="173"/>
        <v>0</v>
      </c>
      <c r="Z2226" s="101">
        <f t="shared" si="174"/>
        <v>0</v>
      </c>
      <c r="AA2226" s="163" t="str">
        <f t="shared" si="175"/>
        <v/>
      </c>
      <c r="AB2226" s="190" t="str" cm="1">
        <f t="array" ref="AB2226">_xlfn.IFS(Z2226=0,"",Z2226&gt;2.9,0,Z2226&gt;2.4,0.25,Z2226&gt;1.9,0.5,Z2226&gt;1.5,0.75,Z2226&lt;1.6,1)</f>
        <v/>
      </c>
      <c r="AD2226" s="192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92">
        <f t="shared" si="172"/>
        <v>0</v>
      </c>
      <c r="U2227" s="91">
        <f t="shared" si="176"/>
        <v>0</v>
      </c>
      <c r="V2227" s="91">
        <f t="shared" si="176"/>
        <v>0</v>
      </c>
      <c r="W2227" s="91">
        <f t="shared" si="176"/>
        <v>0</v>
      </c>
      <c r="X2227" s="91" t="str" cm="1">
        <f t="array" ref="X2227">IFERROR(_xlfn.IFS(W2227="E",1,W2227="G/2",$I$3/2,W2227="G/5",$I$3/5,W2227="G/10",$I$3/10,W2227="i",$I$3),"")</f>
        <v/>
      </c>
      <c r="Y2227" s="189">
        <f t="shared" si="173"/>
        <v>0</v>
      </c>
      <c r="Z2227" s="101">
        <f t="shared" si="174"/>
        <v>0</v>
      </c>
      <c r="AA2227" s="163" t="str">
        <f t="shared" si="175"/>
        <v/>
      </c>
      <c r="AB2227" s="190" t="str" cm="1">
        <f t="array" ref="AB2227">_xlfn.IFS(Z2227=0,"",Z2227&gt;2.9,0,Z2227&gt;2.4,0.25,Z2227&gt;1.9,0.5,Z2227&gt;1.5,0.75,Z2227&lt;1.6,1)</f>
        <v/>
      </c>
      <c r="AD2227" s="192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92">
        <f t="shared" si="172"/>
        <v>0</v>
      </c>
      <c r="U2228" s="91">
        <f t="shared" si="176"/>
        <v>0</v>
      </c>
      <c r="V2228" s="91">
        <f t="shared" si="176"/>
        <v>0</v>
      </c>
      <c r="W2228" s="91">
        <f t="shared" si="176"/>
        <v>0</v>
      </c>
      <c r="X2228" s="91" t="str" cm="1">
        <f t="array" ref="X2228">IFERROR(_xlfn.IFS(W2228="E",1,W2228="G/2",$I$3/2,W2228="G/5",$I$3/5,W2228="G/10",$I$3/10,W2228="i",$I$3),"")</f>
        <v/>
      </c>
      <c r="Y2228" s="189">
        <f t="shared" si="173"/>
        <v>0</v>
      </c>
      <c r="Z2228" s="101">
        <f t="shared" si="174"/>
        <v>0</v>
      </c>
      <c r="AA2228" s="163" t="str">
        <f t="shared" si="175"/>
        <v/>
      </c>
      <c r="AB2228" s="190" t="str" cm="1">
        <f t="array" ref="AB2228">_xlfn.IFS(Z2228=0,"",Z2228&gt;2.9,0,Z2228&gt;2.4,0.25,Z2228&gt;1.9,0.5,Z2228&gt;1.5,0.75,Z2228&lt;1.6,1)</f>
        <v/>
      </c>
      <c r="AD2228" s="192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92">
        <f t="shared" si="172"/>
        <v>0</v>
      </c>
      <c r="U2229" s="91">
        <f t="shared" si="176"/>
        <v>0</v>
      </c>
      <c r="V2229" s="91">
        <f t="shared" si="176"/>
        <v>0</v>
      </c>
      <c r="W2229" s="91">
        <f t="shared" si="176"/>
        <v>0</v>
      </c>
      <c r="X2229" s="91" t="str" cm="1">
        <f t="array" ref="X2229">IFERROR(_xlfn.IFS(W2229="E",1,W2229="G/2",$I$3/2,W2229="G/5",$I$3/5,W2229="G/10",$I$3/10,W2229="i",$I$3),"")</f>
        <v/>
      </c>
      <c r="Y2229" s="189">
        <f t="shared" si="173"/>
        <v>0</v>
      </c>
      <c r="Z2229" s="101">
        <f t="shared" si="174"/>
        <v>0</v>
      </c>
      <c r="AA2229" s="163" t="str">
        <f t="shared" si="175"/>
        <v/>
      </c>
      <c r="AB2229" s="190" t="str" cm="1">
        <f t="array" ref="AB2229">_xlfn.IFS(Z2229=0,"",Z2229&gt;2.9,0,Z2229&gt;2.4,0.25,Z2229&gt;1.9,0.5,Z2229&gt;1.5,0.75,Z2229&lt;1.6,1)</f>
        <v/>
      </c>
      <c r="AD2229" s="192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92">
        <f t="shared" si="172"/>
        <v>0</v>
      </c>
      <c r="U2230" s="91">
        <f t="shared" si="176"/>
        <v>0</v>
      </c>
      <c r="V2230" s="91">
        <f t="shared" si="176"/>
        <v>0</v>
      </c>
      <c r="W2230" s="91">
        <f t="shared" si="176"/>
        <v>0</v>
      </c>
      <c r="X2230" s="91" t="str" cm="1">
        <f t="array" ref="X2230">IFERROR(_xlfn.IFS(W2230="E",1,W2230="G/2",$I$3/2,W2230="G/5",$I$3/5,W2230="G/10",$I$3/10,W2230="i",$I$3),"")</f>
        <v/>
      </c>
      <c r="Y2230" s="189">
        <f t="shared" si="173"/>
        <v>0</v>
      </c>
      <c r="Z2230" s="101">
        <f t="shared" si="174"/>
        <v>0</v>
      </c>
      <c r="AA2230" s="163" t="str">
        <f t="shared" si="175"/>
        <v/>
      </c>
      <c r="AB2230" s="190" t="str" cm="1">
        <f t="array" ref="AB2230">_xlfn.IFS(Z2230=0,"",Z2230&gt;2.9,0,Z2230&gt;2.4,0.25,Z2230&gt;1.9,0.5,Z2230&gt;1.5,0.75,Z2230&lt;1.6,1)</f>
        <v/>
      </c>
      <c r="AD2230" s="192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92">
        <f t="shared" si="172"/>
        <v>0</v>
      </c>
      <c r="U2231" s="91">
        <f t="shared" si="176"/>
        <v>0</v>
      </c>
      <c r="V2231" s="91">
        <f t="shared" si="176"/>
        <v>0</v>
      </c>
      <c r="W2231" s="91">
        <f t="shared" si="176"/>
        <v>0</v>
      </c>
      <c r="X2231" s="91" t="str" cm="1">
        <f t="array" ref="X2231">IFERROR(_xlfn.IFS(W2231="E",1,W2231="G/2",$I$3/2,W2231="G/5",$I$3/5,W2231="G/10",$I$3/10,W2231="i",$I$3),"")</f>
        <v/>
      </c>
      <c r="Y2231" s="189">
        <f t="shared" si="173"/>
        <v>0</v>
      </c>
      <c r="Z2231" s="101">
        <f t="shared" si="174"/>
        <v>0</v>
      </c>
      <c r="AA2231" s="163" t="str">
        <f t="shared" si="175"/>
        <v/>
      </c>
      <c r="AB2231" s="190" t="str" cm="1">
        <f t="array" ref="AB2231">_xlfn.IFS(Z2231=0,"",Z2231&gt;2.9,0,Z2231&gt;2.4,0.25,Z2231&gt;1.9,0.5,Z2231&gt;1.5,0.75,Z2231&lt;1.6,1)</f>
        <v/>
      </c>
      <c r="AD2231" s="192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92">
        <f t="shared" si="172"/>
        <v>0</v>
      </c>
      <c r="U2232" s="91">
        <f t="shared" si="176"/>
        <v>0</v>
      </c>
      <c r="V2232" s="91">
        <f t="shared" si="176"/>
        <v>0</v>
      </c>
      <c r="W2232" s="91">
        <f t="shared" si="176"/>
        <v>0</v>
      </c>
      <c r="X2232" s="91" t="str" cm="1">
        <f t="array" ref="X2232">IFERROR(_xlfn.IFS(W2232="E",1,W2232="G/2",$I$3/2,W2232="G/5",$I$3/5,W2232="G/10",$I$3/10,W2232="i",$I$3),"")</f>
        <v/>
      </c>
      <c r="Y2232" s="189">
        <f t="shared" si="173"/>
        <v>0</v>
      </c>
      <c r="Z2232" s="101">
        <f t="shared" si="174"/>
        <v>0</v>
      </c>
      <c r="AA2232" s="163" t="str">
        <f t="shared" si="175"/>
        <v/>
      </c>
      <c r="AB2232" s="190" t="str" cm="1">
        <f t="array" ref="AB2232">_xlfn.IFS(Z2232=0,"",Z2232&gt;2.9,0,Z2232&gt;2.4,0.25,Z2232&gt;1.9,0.5,Z2232&gt;1.5,0.75,Z2232&lt;1.6,1)</f>
        <v/>
      </c>
      <c r="AD2232" s="192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92">
        <f t="shared" si="172"/>
        <v>0</v>
      </c>
      <c r="U2233" s="91">
        <f t="shared" si="176"/>
        <v>0</v>
      </c>
      <c r="V2233" s="91">
        <f t="shared" si="176"/>
        <v>0</v>
      </c>
      <c r="W2233" s="91">
        <f t="shared" si="176"/>
        <v>0</v>
      </c>
      <c r="X2233" s="91" t="str" cm="1">
        <f t="array" ref="X2233">IFERROR(_xlfn.IFS(W2233="E",1,W2233="G/2",$I$3/2,W2233="G/5",$I$3/5,W2233="G/10",$I$3/10,W2233="i",$I$3),"")</f>
        <v/>
      </c>
      <c r="Y2233" s="189">
        <f t="shared" si="173"/>
        <v>0</v>
      </c>
      <c r="Z2233" s="101">
        <f t="shared" si="174"/>
        <v>0</v>
      </c>
      <c r="AA2233" s="163" t="str">
        <f t="shared" si="175"/>
        <v/>
      </c>
      <c r="AB2233" s="190" t="str" cm="1">
        <f t="array" ref="AB2233">_xlfn.IFS(Z2233=0,"",Z2233&gt;2.9,0,Z2233&gt;2.4,0.25,Z2233&gt;1.9,0.5,Z2233&gt;1.5,0.75,Z2233&lt;1.6,1)</f>
        <v/>
      </c>
      <c r="AD2233" s="192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92">
        <f t="shared" si="172"/>
        <v>0</v>
      </c>
      <c r="U2234" s="91">
        <f t="shared" si="176"/>
        <v>0</v>
      </c>
      <c r="V2234" s="91">
        <f t="shared" si="176"/>
        <v>0</v>
      </c>
      <c r="W2234" s="91">
        <f t="shared" si="176"/>
        <v>0</v>
      </c>
      <c r="X2234" s="91" t="str" cm="1">
        <f t="array" ref="X2234">IFERROR(_xlfn.IFS(W2234="E",1,W2234="G/2",$I$3/2,W2234="G/5",$I$3/5,W2234="G/10",$I$3/10,W2234="i",$I$3),"")</f>
        <v/>
      </c>
      <c r="Y2234" s="189">
        <f t="shared" si="173"/>
        <v>0</v>
      </c>
      <c r="Z2234" s="101">
        <f t="shared" si="174"/>
        <v>0</v>
      </c>
      <c r="AA2234" s="163" t="str">
        <f t="shared" si="175"/>
        <v/>
      </c>
      <c r="AB2234" s="190" t="str" cm="1">
        <f t="array" ref="AB2234">_xlfn.IFS(Z2234=0,"",Z2234&gt;2.9,0,Z2234&gt;2.4,0.25,Z2234&gt;1.9,0.5,Z2234&gt;1.5,0.75,Z2234&lt;1.6,1)</f>
        <v/>
      </c>
      <c r="AD2234" s="192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92">
        <f t="shared" si="172"/>
        <v>0</v>
      </c>
      <c r="U2235" s="91">
        <f t="shared" si="176"/>
        <v>0</v>
      </c>
      <c r="V2235" s="91">
        <f t="shared" si="176"/>
        <v>0</v>
      </c>
      <c r="W2235" s="91">
        <f t="shared" si="176"/>
        <v>0</v>
      </c>
      <c r="X2235" s="91" t="str" cm="1">
        <f t="array" ref="X2235">IFERROR(_xlfn.IFS(W2235="E",1,W2235="G/2",$I$3/2,W2235="G/5",$I$3/5,W2235="G/10",$I$3/10,W2235="i",$I$3),"")</f>
        <v/>
      </c>
      <c r="Y2235" s="189">
        <f t="shared" si="173"/>
        <v>0</v>
      </c>
      <c r="Z2235" s="101">
        <f t="shared" si="174"/>
        <v>0</v>
      </c>
      <c r="AA2235" s="163" t="str">
        <f t="shared" si="175"/>
        <v/>
      </c>
      <c r="AB2235" s="190" t="str" cm="1">
        <f t="array" ref="AB2235">_xlfn.IFS(Z2235=0,"",Z2235&gt;2.9,0,Z2235&gt;2.4,0.25,Z2235&gt;1.9,0.5,Z2235&gt;1.5,0.75,Z2235&lt;1.6,1)</f>
        <v/>
      </c>
      <c r="AD2235" s="192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92">
        <f t="shared" si="172"/>
        <v>0</v>
      </c>
      <c r="U2236" s="91">
        <f t="shared" si="176"/>
        <v>0</v>
      </c>
      <c r="V2236" s="91">
        <f t="shared" si="176"/>
        <v>0</v>
      </c>
      <c r="W2236" s="91">
        <f t="shared" si="176"/>
        <v>0</v>
      </c>
      <c r="X2236" s="91" t="str" cm="1">
        <f t="array" ref="X2236">IFERROR(_xlfn.IFS(W2236="E",1,W2236="G/2",$I$3/2,W2236="G/5",$I$3/5,W2236="G/10",$I$3/10,W2236="i",$I$3),"")</f>
        <v/>
      </c>
      <c r="Y2236" s="189">
        <f t="shared" si="173"/>
        <v>0</v>
      </c>
      <c r="Z2236" s="101">
        <f t="shared" si="174"/>
        <v>0</v>
      </c>
      <c r="AA2236" s="163" t="str">
        <f t="shared" si="175"/>
        <v/>
      </c>
      <c r="AB2236" s="190" t="str" cm="1">
        <f t="array" ref="AB2236">_xlfn.IFS(Z2236=0,"",Z2236&gt;2.9,0,Z2236&gt;2.4,0.25,Z2236&gt;1.9,0.5,Z2236&gt;1.5,0.75,Z2236&lt;1.6,1)</f>
        <v/>
      </c>
      <c r="AD2236" s="192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92">
        <f t="shared" si="172"/>
        <v>0</v>
      </c>
      <c r="U2237" s="91">
        <f t="shared" si="176"/>
        <v>0</v>
      </c>
      <c r="V2237" s="91">
        <f t="shared" si="176"/>
        <v>0</v>
      </c>
      <c r="W2237" s="91">
        <f t="shared" si="176"/>
        <v>0</v>
      </c>
      <c r="X2237" s="91" t="str" cm="1">
        <f t="array" ref="X2237">IFERROR(_xlfn.IFS(W2237="E",1,W2237="G/2",$I$3/2,W2237="G/5",$I$3/5,W2237="G/10",$I$3/10,W2237="i",$I$3),"")</f>
        <v/>
      </c>
      <c r="Y2237" s="189">
        <f t="shared" si="173"/>
        <v>0</v>
      </c>
      <c r="Z2237" s="101">
        <f t="shared" si="174"/>
        <v>0</v>
      </c>
      <c r="AA2237" s="163" t="str">
        <f t="shared" si="175"/>
        <v/>
      </c>
      <c r="AB2237" s="190" t="str" cm="1">
        <f t="array" ref="AB2237">_xlfn.IFS(Z2237=0,"",Z2237&gt;2.9,0,Z2237&gt;2.4,0.25,Z2237&gt;1.9,0.5,Z2237&gt;1.5,0.75,Z2237&lt;1.6,1)</f>
        <v/>
      </c>
      <c r="AD2237" s="192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92">
        <f t="shared" si="172"/>
        <v>0</v>
      </c>
      <c r="U2238" s="91">
        <f t="shared" si="176"/>
        <v>0</v>
      </c>
      <c r="V2238" s="91">
        <f t="shared" si="176"/>
        <v>0</v>
      </c>
      <c r="W2238" s="91">
        <f t="shared" si="176"/>
        <v>0</v>
      </c>
      <c r="X2238" s="91" t="str" cm="1">
        <f t="array" ref="X2238">IFERROR(_xlfn.IFS(W2238="E",1,W2238="G/2",$I$3/2,W2238="G/5",$I$3/5,W2238="G/10",$I$3/10,W2238="i",$I$3),"")</f>
        <v/>
      </c>
      <c r="Y2238" s="189">
        <f t="shared" si="173"/>
        <v>0</v>
      </c>
      <c r="Z2238" s="101">
        <f t="shared" si="174"/>
        <v>0</v>
      </c>
      <c r="AA2238" s="163" t="str">
        <f t="shared" si="175"/>
        <v/>
      </c>
      <c r="AB2238" s="190" t="str" cm="1">
        <f t="array" ref="AB2238">_xlfn.IFS(Z2238=0,"",Z2238&gt;2.9,0,Z2238&gt;2.4,0.25,Z2238&gt;1.9,0.5,Z2238&gt;1.5,0.75,Z2238&lt;1.6,1)</f>
        <v/>
      </c>
      <c r="AD2238" s="192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92">
        <f t="shared" si="172"/>
        <v>0</v>
      </c>
      <c r="U2239" s="91">
        <f t="shared" si="176"/>
        <v>0</v>
      </c>
      <c r="V2239" s="91">
        <f t="shared" si="176"/>
        <v>0</v>
      </c>
      <c r="W2239" s="91">
        <f t="shared" si="176"/>
        <v>0</v>
      </c>
      <c r="X2239" s="91" t="str" cm="1">
        <f t="array" ref="X2239">IFERROR(_xlfn.IFS(W2239="E",1,W2239="G/2",$I$3/2,W2239="G/5",$I$3/5,W2239="G/10",$I$3/10,W2239="i",$I$3),"")</f>
        <v/>
      </c>
      <c r="Y2239" s="189">
        <f t="shared" si="173"/>
        <v>0</v>
      </c>
      <c r="Z2239" s="101">
        <f t="shared" si="174"/>
        <v>0</v>
      </c>
      <c r="AA2239" s="163" t="str">
        <f t="shared" si="175"/>
        <v/>
      </c>
      <c r="AB2239" s="190" t="str" cm="1">
        <f t="array" ref="AB2239">_xlfn.IFS(Z2239=0,"",Z2239&gt;2.9,0,Z2239&gt;2.4,0.25,Z2239&gt;1.9,0.5,Z2239&gt;1.5,0.75,Z2239&lt;1.6,1)</f>
        <v/>
      </c>
      <c r="AD2239" s="192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92">
        <f t="shared" si="172"/>
        <v>0</v>
      </c>
      <c r="U2240" s="91">
        <f t="shared" si="176"/>
        <v>0</v>
      </c>
      <c r="V2240" s="91">
        <f t="shared" si="176"/>
        <v>0</v>
      </c>
      <c r="W2240" s="91">
        <f t="shared" si="176"/>
        <v>0</v>
      </c>
      <c r="X2240" s="91" t="str" cm="1">
        <f t="array" ref="X2240">IFERROR(_xlfn.IFS(W2240="E",1,W2240="G/2",$I$3/2,W2240="G/5",$I$3/5,W2240="G/10",$I$3/10,W2240="i",$I$3),"")</f>
        <v/>
      </c>
      <c r="Y2240" s="189">
        <f t="shared" si="173"/>
        <v>0</v>
      </c>
      <c r="Z2240" s="101">
        <f t="shared" si="174"/>
        <v>0</v>
      </c>
      <c r="AA2240" s="163" t="str">
        <f t="shared" si="175"/>
        <v/>
      </c>
      <c r="AB2240" s="190" t="str" cm="1">
        <f t="array" ref="AB2240">_xlfn.IFS(Z2240=0,"",Z2240&gt;2.9,0,Z2240&gt;2.4,0.25,Z2240&gt;1.9,0.5,Z2240&gt;1.5,0.75,Z2240&lt;1.6,1)</f>
        <v/>
      </c>
      <c r="AD2240" s="192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92">
        <f t="shared" si="172"/>
        <v>0</v>
      </c>
      <c r="U2241" s="91">
        <f t="shared" si="176"/>
        <v>0</v>
      </c>
      <c r="V2241" s="91">
        <f t="shared" si="176"/>
        <v>0</v>
      </c>
      <c r="W2241" s="91">
        <f t="shared" si="176"/>
        <v>0</v>
      </c>
      <c r="X2241" s="91" t="str" cm="1">
        <f t="array" ref="X2241">IFERROR(_xlfn.IFS(W2241="E",1,W2241="G/2",$I$3/2,W2241="G/5",$I$3/5,W2241="G/10",$I$3/10,W2241="i",$I$3),"")</f>
        <v/>
      </c>
      <c r="Y2241" s="189">
        <f t="shared" si="173"/>
        <v>0</v>
      </c>
      <c r="Z2241" s="101">
        <f t="shared" si="174"/>
        <v>0</v>
      </c>
      <c r="AA2241" s="163" t="str">
        <f t="shared" si="175"/>
        <v/>
      </c>
      <c r="AB2241" s="190" t="str" cm="1">
        <f t="array" ref="AB2241">_xlfn.IFS(Z2241=0,"",Z2241&gt;2.9,0,Z2241&gt;2.4,0.25,Z2241&gt;1.9,0.5,Z2241&gt;1.5,0.75,Z2241&lt;1.6,1)</f>
        <v/>
      </c>
      <c r="AD2241" s="192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92">
        <f t="shared" si="172"/>
        <v>0</v>
      </c>
      <c r="U2242" s="91">
        <f t="shared" si="176"/>
        <v>0</v>
      </c>
      <c r="V2242" s="91">
        <f t="shared" si="176"/>
        <v>0</v>
      </c>
      <c r="W2242" s="91">
        <f t="shared" si="176"/>
        <v>0</v>
      </c>
      <c r="X2242" s="91" t="str" cm="1">
        <f t="array" ref="X2242">IFERROR(_xlfn.IFS(W2242="E",1,W2242="G/2",$I$3/2,W2242="G/5",$I$3/5,W2242="G/10",$I$3/10,W2242="i",$I$3),"")</f>
        <v/>
      </c>
      <c r="Y2242" s="189">
        <f t="shared" si="173"/>
        <v>0</v>
      </c>
      <c r="Z2242" s="101">
        <f t="shared" si="174"/>
        <v>0</v>
      </c>
      <c r="AA2242" s="163" t="str">
        <f t="shared" si="175"/>
        <v/>
      </c>
      <c r="AB2242" s="190" t="str" cm="1">
        <f t="array" ref="AB2242">_xlfn.IFS(Z2242=0,"",Z2242&gt;2.9,0,Z2242&gt;2.4,0.25,Z2242&gt;1.9,0.5,Z2242&gt;1.5,0.75,Z2242&lt;1.6,1)</f>
        <v/>
      </c>
      <c r="AD2242" s="192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92">
        <f t="shared" si="172"/>
        <v>0</v>
      </c>
      <c r="U2243" s="91">
        <f t="shared" si="176"/>
        <v>0</v>
      </c>
      <c r="V2243" s="91">
        <f t="shared" si="176"/>
        <v>0</v>
      </c>
      <c r="W2243" s="91">
        <f t="shared" si="176"/>
        <v>0</v>
      </c>
      <c r="X2243" s="91" t="str" cm="1">
        <f t="array" ref="X2243">IFERROR(_xlfn.IFS(W2243="E",1,W2243="G/2",$I$3/2,W2243="G/5",$I$3/5,W2243="G/10",$I$3/10,W2243="i",$I$3),"")</f>
        <v/>
      </c>
      <c r="Y2243" s="189">
        <f t="shared" si="173"/>
        <v>0</v>
      </c>
      <c r="Z2243" s="101">
        <f t="shared" si="174"/>
        <v>0</v>
      </c>
      <c r="AA2243" s="163" t="str">
        <f t="shared" si="175"/>
        <v/>
      </c>
      <c r="AB2243" s="190" t="str" cm="1">
        <f t="array" ref="AB2243">_xlfn.IFS(Z2243=0,"",Z2243&gt;2.9,0,Z2243&gt;2.4,0.25,Z2243&gt;1.9,0.5,Z2243&gt;1.5,0.75,Z2243&lt;1.6,1)</f>
        <v/>
      </c>
      <c r="AD2243" s="192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92">
        <f t="shared" si="172"/>
        <v>0</v>
      </c>
      <c r="U2244" s="91">
        <f t="shared" si="176"/>
        <v>0</v>
      </c>
      <c r="V2244" s="91">
        <f t="shared" si="176"/>
        <v>0</v>
      </c>
      <c r="W2244" s="91">
        <f t="shared" si="176"/>
        <v>0</v>
      </c>
      <c r="X2244" s="91" t="str" cm="1">
        <f t="array" ref="X2244">IFERROR(_xlfn.IFS(W2244="E",1,W2244="G/2",$I$3/2,W2244="G/5",$I$3/5,W2244="G/10",$I$3/10,W2244="i",$I$3),"")</f>
        <v/>
      </c>
      <c r="Y2244" s="189">
        <f t="shared" si="173"/>
        <v>0</v>
      </c>
      <c r="Z2244" s="101">
        <f t="shared" si="174"/>
        <v>0</v>
      </c>
      <c r="AA2244" s="163" t="str">
        <f t="shared" si="175"/>
        <v/>
      </c>
      <c r="AB2244" s="190" t="str" cm="1">
        <f t="array" ref="AB2244">_xlfn.IFS(Z2244=0,"",Z2244&gt;2.9,0,Z2244&gt;2.4,0.25,Z2244&gt;1.9,0.5,Z2244&gt;1.5,0.75,Z2244&lt;1.6,1)</f>
        <v/>
      </c>
      <c r="AD2244" s="192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92">
        <f t="shared" si="172"/>
        <v>0</v>
      </c>
      <c r="U2245" s="91">
        <f t="shared" si="176"/>
        <v>0</v>
      </c>
      <c r="V2245" s="91">
        <f t="shared" si="176"/>
        <v>0</v>
      </c>
      <c r="W2245" s="91">
        <f t="shared" si="176"/>
        <v>0</v>
      </c>
      <c r="X2245" s="91" t="str" cm="1">
        <f t="array" ref="X2245">IFERROR(_xlfn.IFS(W2245="E",1,W2245="G/2",$I$3/2,W2245="G/5",$I$3/5,W2245="G/10",$I$3/10,W2245="i",$I$3),"")</f>
        <v/>
      </c>
      <c r="Y2245" s="189">
        <f t="shared" si="173"/>
        <v>0</v>
      </c>
      <c r="Z2245" s="101">
        <f t="shared" si="174"/>
        <v>0</v>
      </c>
      <c r="AA2245" s="163" t="str">
        <f t="shared" si="175"/>
        <v/>
      </c>
      <c r="AD2245" s="192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92">
        <f t="shared" si="172"/>
        <v>0</v>
      </c>
      <c r="U2246" s="91">
        <f t="shared" si="176"/>
        <v>0</v>
      </c>
      <c r="V2246" s="91">
        <f t="shared" si="176"/>
        <v>0</v>
      </c>
      <c r="W2246" s="91">
        <f t="shared" si="176"/>
        <v>0</v>
      </c>
      <c r="X2246" s="91" t="str" cm="1">
        <f t="array" ref="X2246">IFERROR(_xlfn.IFS(W2246="E",1,W2246="G/2",$I$3/2,W2246="G/5",$I$3/5,W2246="G/10",$I$3/10,W2246="i",$I$3),"")</f>
        <v/>
      </c>
      <c r="Y2246" s="189">
        <f t="shared" si="173"/>
        <v>0</v>
      </c>
      <c r="Z2246" s="101">
        <f t="shared" si="174"/>
        <v>0</v>
      </c>
      <c r="AA2246" s="163" t="str">
        <f t="shared" si="175"/>
        <v/>
      </c>
      <c r="AD2246" s="192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92">
        <f t="shared" si="172"/>
        <v>0</v>
      </c>
      <c r="U2247" s="91">
        <f t="shared" si="176"/>
        <v>0</v>
      </c>
      <c r="V2247" s="91">
        <f t="shared" si="176"/>
        <v>0</v>
      </c>
      <c r="W2247" s="91">
        <f t="shared" si="176"/>
        <v>0</v>
      </c>
      <c r="X2247" s="91" t="str" cm="1">
        <f t="array" ref="X2247">IFERROR(_xlfn.IFS(W2247="E",1,W2247="G/2",$I$3/2,W2247="G/5",$I$3/5,W2247="G/10",$I$3/10,W2247="i",$I$3),"")</f>
        <v/>
      </c>
      <c r="Y2247" s="189">
        <f t="shared" si="173"/>
        <v>0</v>
      </c>
      <c r="Z2247" s="101">
        <f t="shared" si="174"/>
        <v>0</v>
      </c>
      <c r="AA2247" s="163" t="str">
        <f t="shared" si="175"/>
        <v/>
      </c>
      <c r="AD2247" s="192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92">
        <f t="shared" si="172"/>
        <v>0</v>
      </c>
      <c r="U2248" s="91">
        <f t="shared" si="176"/>
        <v>0</v>
      </c>
      <c r="V2248" s="91">
        <f t="shared" si="176"/>
        <v>0</v>
      </c>
      <c r="W2248" s="91">
        <f t="shared" si="176"/>
        <v>0</v>
      </c>
      <c r="X2248" s="91" t="str" cm="1">
        <f t="array" ref="X2248">IFERROR(_xlfn.IFS(W2248="E",1,W2248="G/2",$I$3/2,W2248="G/5",$I$3/5,W2248="G/10",$I$3/10,W2248="i",$I$3),"")</f>
        <v/>
      </c>
      <c r="Y2248" s="189">
        <f t="shared" si="173"/>
        <v>0</v>
      </c>
      <c r="Z2248" s="101">
        <f t="shared" si="174"/>
        <v>0</v>
      </c>
      <c r="AA2248" s="163" t="str">
        <f t="shared" si="175"/>
        <v/>
      </c>
      <c r="AD2248" s="192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92">
        <f t="shared" si="172"/>
        <v>0</v>
      </c>
      <c r="U2249" s="91">
        <f t="shared" si="176"/>
        <v>0</v>
      </c>
      <c r="V2249" s="91">
        <f t="shared" si="176"/>
        <v>0</v>
      </c>
      <c r="W2249" s="91">
        <f t="shared" si="176"/>
        <v>0</v>
      </c>
      <c r="X2249" s="91" t="str" cm="1">
        <f t="array" ref="X2249">IFERROR(_xlfn.IFS(W2249="E",1,W2249="G/2",$I$3/2,W2249="G/5",$I$3/5,W2249="G/10",$I$3/10,W2249="i",$I$3),"")</f>
        <v/>
      </c>
      <c r="Y2249" s="189">
        <f t="shared" si="173"/>
        <v>0</v>
      </c>
      <c r="Z2249" s="101">
        <f t="shared" si="174"/>
        <v>0</v>
      </c>
      <c r="AA2249" s="163" t="str">
        <f t="shared" si="175"/>
        <v/>
      </c>
      <c r="AD2249" s="192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92">
        <f t="shared" si="172"/>
        <v>0</v>
      </c>
      <c r="U2250" s="91">
        <f t="shared" si="176"/>
        <v>0</v>
      </c>
      <c r="V2250" s="91">
        <f t="shared" si="176"/>
        <v>0</v>
      </c>
      <c r="W2250" s="91">
        <f t="shared" si="176"/>
        <v>0</v>
      </c>
      <c r="X2250" s="91" t="str" cm="1">
        <f t="array" ref="X2250">IFERROR(_xlfn.IFS(W2250="E",1,W2250="G/2",$I$3/2,W2250="G/5",$I$3/5,W2250="G/10",$I$3/10,W2250="i",$I$3),"")</f>
        <v/>
      </c>
      <c r="Y2250" s="189">
        <f t="shared" si="173"/>
        <v>0</v>
      </c>
      <c r="Z2250" s="101">
        <f t="shared" si="174"/>
        <v>0</v>
      </c>
      <c r="AA2250" s="163" t="str">
        <f t="shared" si="175"/>
        <v/>
      </c>
      <c r="AD2250" s="192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92">
        <f t="shared" si="172"/>
        <v>0</v>
      </c>
      <c r="U2251" s="91">
        <f t="shared" si="176"/>
        <v>0</v>
      </c>
      <c r="V2251" s="91">
        <f t="shared" si="176"/>
        <v>0</v>
      </c>
      <c r="W2251" s="91">
        <f t="shared" si="176"/>
        <v>0</v>
      </c>
      <c r="X2251" s="91" t="str" cm="1">
        <f t="array" ref="X2251">IFERROR(_xlfn.IFS(W2251="E",1,W2251="G/2",$I$3/2,W2251="G/5",$I$3/5,W2251="G/10",$I$3/10,W2251="i",$I$3),"")</f>
        <v/>
      </c>
      <c r="Y2251" s="189">
        <f t="shared" si="173"/>
        <v>0</v>
      </c>
      <c r="Z2251" s="101">
        <f t="shared" si="174"/>
        <v>0</v>
      </c>
      <c r="AA2251" s="163" t="str">
        <f t="shared" si="175"/>
        <v/>
      </c>
      <c r="AD2251" s="192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92">
        <f t="shared" ref="S2252:S2315" si="177">IFERROR(A2252,"")</f>
        <v>0</v>
      </c>
      <c r="U2252" s="91">
        <f t="shared" si="176"/>
        <v>0</v>
      </c>
      <c r="V2252" s="91">
        <f t="shared" si="176"/>
        <v>0</v>
      </c>
      <c r="W2252" s="91">
        <f t="shared" si="176"/>
        <v>0</v>
      </c>
      <c r="X2252" s="91" t="str" cm="1">
        <f t="array" ref="X2252">IFERROR(_xlfn.IFS(W2252="E",1,W2252="G/2",$I$3/2,W2252="G/5",$I$3/5,W2252="G/10",$I$3/10,W2252="i",$I$3),"")</f>
        <v/>
      </c>
      <c r="Y2252" s="189">
        <f t="shared" ref="Y2252:Y2315" si="178">IFERROR(H2252,"")</f>
        <v>0</v>
      </c>
      <c r="Z2252" s="101">
        <f t="shared" ref="Z2252:Z2315" si="179">IFERROR(Y2252/X2252,0)</f>
        <v>0</v>
      </c>
      <c r="AA2252" s="163" t="str">
        <f t="shared" si="175"/>
        <v/>
      </c>
      <c r="AD2252" s="192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92">
        <f t="shared" si="177"/>
        <v>0</v>
      </c>
      <c r="U2253" s="91">
        <f t="shared" si="176"/>
        <v>0</v>
      </c>
      <c r="V2253" s="91">
        <f t="shared" si="176"/>
        <v>0</v>
      </c>
      <c r="W2253" s="91">
        <f t="shared" si="176"/>
        <v>0</v>
      </c>
      <c r="X2253" s="91" t="str" cm="1">
        <f t="array" ref="X2253">IFERROR(_xlfn.IFS(W2253="E",1,W2253="G/2",$I$3/2,W2253="G/5",$I$3/5,W2253="G/10",$I$3/10,W2253="i",$I$3),"")</f>
        <v/>
      </c>
      <c r="Y2253" s="189">
        <f t="shared" si="178"/>
        <v>0</v>
      </c>
      <c r="Z2253" s="101">
        <f t="shared" si="179"/>
        <v>0</v>
      </c>
      <c r="AA2253" s="163" t="str">
        <f t="shared" si="175"/>
        <v/>
      </c>
      <c r="AD2253" s="192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92">
        <f t="shared" si="177"/>
        <v>0</v>
      </c>
      <c r="U2254" s="91">
        <f t="shared" si="176"/>
        <v>0</v>
      </c>
      <c r="V2254" s="91">
        <f t="shared" si="176"/>
        <v>0</v>
      </c>
      <c r="W2254" s="91">
        <f t="shared" si="176"/>
        <v>0</v>
      </c>
      <c r="X2254" s="91" t="str" cm="1">
        <f t="array" ref="X2254">IFERROR(_xlfn.IFS(W2254="E",1,W2254="G/2",$I$3/2,W2254="G/5",$I$3/5,W2254="G/10",$I$3/10,W2254="i",$I$3),"")</f>
        <v/>
      </c>
      <c r="Y2254" s="189">
        <f t="shared" si="178"/>
        <v>0</v>
      </c>
      <c r="Z2254" s="101">
        <f t="shared" si="179"/>
        <v>0</v>
      </c>
      <c r="AA2254" s="163" t="str">
        <f t="shared" si="175"/>
        <v/>
      </c>
      <c r="AD2254" s="192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92">
        <f t="shared" si="177"/>
        <v>0</v>
      </c>
      <c r="U2255" s="91">
        <f t="shared" si="176"/>
        <v>0</v>
      </c>
      <c r="V2255" s="91">
        <f t="shared" si="176"/>
        <v>0</v>
      </c>
      <c r="W2255" s="91">
        <f t="shared" si="176"/>
        <v>0</v>
      </c>
      <c r="X2255" s="91" t="str" cm="1">
        <f t="array" ref="X2255">IFERROR(_xlfn.IFS(W2255="E",1,W2255="G/2",$I$3/2,W2255="G/5",$I$3/5,W2255="G/10",$I$3/10,W2255="i",$I$3),"")</f>
        <v/>
      </c>
      <c r="Y2255" s="189">
        <f t="shared" si="178"/>
        <v>0</v>
      </c>
      <c r="Z2255" s="101">
        <f t="shared" si="179"/>
        <v>0</v>
      </c>
      <c r="AA2255" s="163" t="str">
        <f t="shared" si="175"/>
        <v/>
      </c>
      <c r="AD2255" s="192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92">
        <f t="shared" si="177"/>
        <v>0</v>
      </c>
      <c r="U2256" s="91">
        <f t="shared" si="176"/>
        <v>0</v>
      </c>
      <c r="V2256" s="91">
        <f t="shared" si="176"/>
        <v>0</v>
      </c>
      <c r="W2256" s="91">
        <f t="shared" si="176"/>
        <v>0</v>
      </c>
      <c r="X2256" s="91" t="str" cm="1">
        <f t="array" ref="X2256">IFERROR(_xlfn.IFS(W2256="E",1,W2256="G/2",$I$3/2,W2256="G/5",$I$3/5,W2256="G/10",$I$3/10,W2256="i",$I$3),"")</f>
        <v/>
      </c>
      <c r="Y2256" s="189">
        <f t="shared" si="178"/>
        <v>0</v>
      </c>
      <c r="Z2256" s="101">
        <f t="shared" si="179"/>
        <v>0</v>
      </c>
      <c r="AA2256" s="163" t="str">
        <f t="shared" si="175"/>
        <v/>
      </c>
      <c r="AD2256" s="192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92">
        <f t="shared" si="177"/>
        <v>0</v>
      </c>
      <c r="U2257" s="91">
        <f t="shared" si="176"/>
        <v>0</v>
      </c>
      <c r="V2257" s="91">
        <f t="shared" si="176"/>
        <v>0</v>
      </c>
      <c r="W2257" s="91">
        <f t="shared" si="176"/>
        <v>0</v>
      </c>
      <c r="X2257" s="91" t="str" cm="1">
        <f t="array" ref="X2257">IFERROR(_xlfn.IFS(W2257="E",1,W2257="G/2",$I$3/2,W2257="G/5",$I$3/5,W2257="G/10",$I$3/10,W2257="i",$I$3),"")</f>
        <v/>
      </c>
      <c r="Y2257" s="189">
        <f t="shared" si="178"/>
        <v>0</v>
      </c>
      <c r="Z2257" s="101">
        <f t="shared" si="179"/>
        <v>0</v>
      </c>
      <c r="AA2257" s="163" t="str">
        <f t="shared" si="175"/>
        <v/>
      </c>
      <c r="AD2257" s="192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92">
        <f t="shared" si="177"/>
        <v>0</v>
      </c>
      <c r="U2258" s="91">
        <f t="shared" si="176"/>
        <v>0</v>
      </c>
      <c r="V2258" s="91">
        <f t="shared" si="176"/>
        <v>0</v>
      </c>
      <c r="W2258" s="91">
        <f t="shared" si="176"/>
        <v>0</v>
      </c>
      <c r="X2258" s="91" t="str" cm="1">
        <f t="array" ref="X2258">IFERROR(_xlfn.IFS(W2258="E",1,W2258="G/2",$I$3/2,W2258="G/5",$I$3/5,W2258="G/10",$I$3/10,W2258="i",$I$3),"")</f>
        <v/>
      </c>
      <c r="Y2258" s="189">
        <f t="shared" si="178"/>
        <v>0</v>
      </c>
      <c r="Z2258" s="101">
        <f t="shared" si="179"/>
        <v>0</v>
      </c>
      <c r="AA2258" s="163" t="str">
        <f t="shared" si="175"/>
        <v/>
      </c>
      <c r="AD2258" s="192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92">
        <f t="shared" si="177"/>
        <v>0</v>
      </c>
      <c r="U2259" s="91">
        <f t="shared" si="176"/>
        <v>0</v>
      </c>
      <c r="V2259" s="91">
        <f t="shared" si="176"/>
        <v>0</v>
      </c>
      <c r="W2259" s="91">
        <f t="shared" si="176"/>
        <v>0</v>
      </c>
      <c r="X2259" s="91" t="str" cm="1">
        <f t="array" ref="X2259">IFERROR(_xlfn.IFS(W2259="E",1,W2259="G/2",$I$3/2,W2259="G/5",$I$3/5,W2259="G/10",$I$3/10,W2259="i",$I$3),"")</f>
        <v/>
      </c>
      <c r="Y2259" s="189">
        <f t="shared" si="178"/>
        <v>0</v>
      </c>
      <c r="Z2259" s="101">
        <f t="shared" si="179"/>
        <v>0</v>
      </c>
      <c r="AA2259" s="163" t="str">
        <f t="shared" si="175"/>
        <v/>
      </c>
      <c r="AD2259" s="192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92">
        <f t="shared" si="177"/>
        <v>0</v>
      </c>
      <c r="U2260" s="91">
        <f t="shared" si="176"/>
        <v>0</v>
      </c>
      <c r="V2260" s="91">
        <f t="shared" si="176"/>
        <v>0</v>
      </c>
      <c r="W2260" s="91">
        <f t="shared" si="176"/>
        <v>0</v>
      </c>
      <c r="X2260" s="91" t="str" cm="1">
        <f t="array" ref="X2260">IFERROR(_xlfn.IFS(W2260="E",1,W2260="G/2",$I$3/2,W2260="G/5",$I$3/5,W2260="G/10",$I$3/10,W2260="i",$I$3),"")</f>
        <v/>
      </c>
      <c r="Y2260" s="189">
        <f t="shared" si="178"/>
        <v>0</v>
      </c>
      <c r="Z2260" s="101">
        <f t="shared" si="179"/>
        <v>0</v>
      </c>
      <c r="AA2260" s="163" t="str">
        <f t="shared" si="175"/>
        <v/>
      </c>
      <c r="AD2260" s="192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92">
        <f t="shared" si="177"/>
        <v>0</v>
      </c>
      <c r="U2261" s="91">
        <f t="shared" si="176"/>
        <v>0</v>
      </c>
      <c r="V2261" s="91">
        <f t="shared" si="176"/>
        <v>0</v>
      </c>
      <c r="W2261" s="91">
        <f t="shared" si="176"/>
        <v>0</v>
      </c>
      <c r="X2261" s="91" t="str" cm="1">
        <f t="array" ref="X2261">IFERROR(_xlfn.IFS(W2261="E",1,W2261="G/2",$I$3/2,W2261="G/5",$I$3/5,W2261="G/10",$I$3/10,W2261="i",$I$3),"")</f>
        <v/>
      </c>
      <c r="Y2261" s="189">
        <f t="shared" si="178"/>
        <v>0</v>
      </c>
      <c r="Z2261" s="101">
        <f t="shared" si="179"/>
        <v>0</v>
      </c>
      <c r="AA2261" s="163" t="str">
        <f t="shared" ref="AA2261:AA2324" si="180">IFERROR(X2261*1.5,"")</f>
        <v/>
      </c>
      <c r="AD2261" s="192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92">
        <f t="shared" si="177"/>
        <v>0</v>
      </c>
      <c r="U2262" s="91">
        <f t="shared" si="176"/>
        <v>0</v>
      </c>
      <c r="V2262" s="91">
        <f t="shared" si="176"/>
        <v>0</v>
      </c>
      <c r="W2262" s="91">
        <f t="shared" si="176"/>
        <v>0</v>
      </c>
      <c r="X2262" s="91" t="str" cm="1">
        <f t="array" ref="X2262">IFERROR(_xlfn.IFS(W2262="E",1,W2262="G/2",$I$3/2,W2262="G/5",$I$3/5,W2262="G/10",$I$3/10,W2262="i",$I$3),"")</f>
        <v/>
      </c>
      <c r="Y2262" s="189">
        <f t="shared" si="178"/>
        <v>0</v>
      </c>
      <c r="Z2262" s="101">
        <f t="shared" si="179"/>
        <v>0</v>
      </c>
      <c r="AA2262" s="163" t="str">
        <f t="shared" si="180"/>
        <v/>
      </c>
      <c r="AD2262" s="192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92">
        <f t="shared" si="177"/>
        <v>0</v>
      </c>
      <c r="U2263" s="91">
        <f t="shared" si="176"/>
        <v>0</v>
      </c>
      <c r="V2263" s="91">
        <f t="shared" si="176"/>
        <v>0</v>
      </c>
      <c r="W2263" s="91">
        <f t="shared" si="176"/>
        <v>0</v>
      </c>
      <c r="X2263" s="91" t="str" cm="1">
        <f t="array" ref="X2263">IFERROR(_xlfn.IFS(W2263="E",1,W2263="G/2",$I$3/2,W2263="G/5",$I$3/5,W2263="G/10",$I$3/10,W2263="i",$I$3),"")</f>
        <v/>
      </c>
      <c r="Y2263" s="189">
        <f t="shared" si="178"/>
        <v>0</v>
      </c>
      <c r="Z2263" s="101">
        <f t="shared" si="179"/>
        <v>0</v>
      </c>
      <c r="AA2263" s="163" t="str">
        <f t="shared" si="180"/>
        <v/>
      </c>
      <c r="AD2263" s="192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92">
        <f t="shared" si="177"/>
        <v>0</v>
      </c>
      <c r="U2264" s="91">
        <f t="shared" si="176"/>
        <v>0</v>
      </c>
      <c r="V2264" s="91">
        <f t="shared" si="176"/>
        <v>0</v>
      </c>
      <c r="W2264" s="91">
        <f t="shared" si="176"/>
        <v>0</v>
      </c>
      <c r="X2264" s="91" t="str" cm="1">
        <f t="array" ref="X2264">IFERROR(_xlfn.IFS(W2264="E",1,W2264="G/2",$I$3/2,W2264="G/5",$I$3/5,W2264="G/10",$I$3/10,W2264="i",$I$3),"")</f>
        <v/>
      </c>
      <c r="Y2264" s="189">
        <f t="shared" si="178"/>
        <v>0</v>
      </c>
      <c r="Z2264" s="101">
        <f t="shared" si="179"/>
        <v>0</v>
      </c>
      <c r="AA2264" s="163" t="str">
        <f t="shared" si="180"/>
        <v/>
      </c>
      <c r="AD2264" s="192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92">
        <f t="shared" si="177"/>
        <v>0</v>
      </c>
      <c r="U2265" s="91">
        <f t="shared" si="176"/>
        <v>0</v>
      </c>
      <c r="V2265" s="91">
        <f t="shared" si="176"/>
        <v>0</v>
      </c>
      <c r="W2265" s="91">
        <f t="shared" si="176"/>
        <v>0</v>
      </c>
      <c r="X2265" s="91" t="str" cm="1">
        <f t="array" ref="X2265">IFERROR(_xlfn.IFS(W2265="E",1,W2265="G/2",$I$3/2,W2265="G/5",$I$3/5,W2265="G/10",$I$3/10,W2265="i",$I$3),"")</f>
        <v/>
      </c>
      <c r="Y2265" s="189">
        <f t="shared" si="178"/>
        <v>0</v>
      </c>
      <c r="Z2265" s="101">
        <f t="shared" si="179"/>
        <v>0</v>
      </c>
      <c r="AA2265" s="163" t="str">
        <f t="shared" si="180"/>
        <v/>
      </c>
      <c r="AD2265" s="192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92">
        <f t="shared" si="177"/>
        <v>0</v>
      </c>
      <c r="U2266" s="91">
        <f t="shared" si="176"/>
        <v>0</v>
      </c>
      <c r="V2266" s="91">
        <f t="shared" si="176"/>
        <v>0</v>
      </c>
      <c r="W2266" s="91">
        <f t="shared" si="176"/>
        <v>0</v>
      </c>
      <c r="X2266" s="91" t="str" cm="1">
        <f t="array" ref="X2266">IFERROR(_xlfn.IFS(W2266="E",1,W2266="G/2",$I$3/2,W2266="G/5",$I$3/5,W2266="G/10",$I$3/10,W2266="i",$I$3),"")</f>
        <v/>
      </c>
      <c r="Y2266" s="189">
        <f t="shared" si="178"/>
        <v>0</v>
      </c>
      <c r="Z2266" s="101">
        <f t="shared" si="179"/>
        <v>0</v>
      </c>
      <c r="AA2266" s="163" t="str">
        <f t="shared" si="180"/>
        <v/>
      </c>
      <c r="AD2266" s="192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92">
        <f t="shared" si="177"/>
        <v>0</v>
      </c>
      <c r="U2267" s="91">
        <f t="shared" si="176"/>
        <v>0</v>
      </c>
      <c r="V2267" s="91">
        <f t="shared" si="176"/>
        <v>0</v>
      </c>
      <c r="W2267" s="91">
        <f t="shared" si="176"/>
        <v>0</v>
      </c>
      <c r="X2267" s="91" t="str" cm="1">
        <f t="array" ref="X2267">IFERROR(_xlfn.IFS(W2267="E",1,W2267="G/2",$I$3/2,W2267="G/5",$I$3/5,W2267="G/10",$I$3/10,W2267="i",$I$3),"")</f>
        <v/>
      </c>
      <c r="Y2267" s="189">
        <f t="shared" si="178"/>
        <v>0</v>
      </c>
      <c r="Z2267" s="101">
        <f t="shared" si="179"/>
        <v>0</v>
      </c>
      <c r="AA2267" s="163" t="str">
        <f t="shared" si="180"/>
        <v/>
      </c>
      <c r="AD2267" s="192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92">
        <f t="shared" si="177"/>
        <v>0</v>
      </c>
      <c r="U2268" s="91">
        <f t="shared" si="176"/>
        <v>0</v>
      </c>
      <c r="V2268" s="91">
        <f t="shared" si="176"/>
        <v>0</v>
      </c>
      <c r="W2268" s="91">
        <f t="shared" si="176"/>
        <v>0</v>
      </c>
      <c r="X2268" s="91" t="str" cm="1">
        <f t="array" ref="X2268">IFERROR(_xlfn.IFS(W2268="E",1,W2268="G/2",$I$3/2,W2268="G/5",$I$3/5,W2268="G/10",$I$3/10,W2268="i",$I$3),"")</f>
        <v/>
      </c>
      <c r="Y2268" s="189">
        <f t="shared" si="178"/>
        <v>0</v>
      </c>
      <c r="Z2268" s="101">
        <f t="shared" si="179"/>
        <v>0</v>
      </c>
      <c r="AA2268" s="163" t="str">
        <f t="shared" si="180"/>
        <v/>
      </c>
      <c r="AD2268" s="192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92">
        <f t="shared" si="177"/>
        <v>0</v>
      </c>
      <c r="U2269" s="91">
        <f t="shared" si="176"/>
        <v>0</v>
      </c>
      <c r="V2269" s="91">
        <f t="shared" si="176"/>
        <v>0</v>
      </c>
      <c r="W2269" s="91">
        <f t="shared" si="176"/>
        <v>0</v>
      </c>
      <c r="X2269" s="91" t="str" cm="1">
        <f t="array" ref="X2269">IFERROR(_xlfn.IFS(W2269="E",1,W2269="G/2",$I$3/2,W2269="G/5",$I$3/5,W2269="G/10",$I$3/10,W2269="i",$I$3),"")</f>
        <v/>
      </c>
      <c r="Y2269" s="189">
        <f t="shared" si="178"/>
        <v>0</v>
      </c>
      <c r="Z2269" s="101">
        <f t="shared" si="179"/>
        <v>0</v>
      </c>
      <c r="AA2269" s="163" t="str">
        <f t="shared" si="180"/>
        <v/>
      </c>
      <c r="AD2269" s="192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92">
        <f t="shared" si="177"/>
        <v>0</v>
      </c>
      <c r="U2270" s="91">
        <f t="shared" si="176"/>
        <v>0</v>
      </c>
      <c r="V2270" s="91">
        <f t="shared" si="176"/>
        <v>0</v>
      </c>
      <c r="W2270" s="91">
        <f t="shared" si="176"/>
        <v>0</v>
      </c>
      <c r="X2270" s="91" t="str" cm="1">
        <f t="array" ref="X2270">IFERROR(_xlfn.IFS(W2270="E",1,W2270="G/2",$I$3/2,W2270="G/5",$I$3/5,W2270="G/10",$I$3/10,W2270="i",$I$3),"")</f>
        <v/>
      </c>
      <c r="Y2270" s="189">
        <f t="shared" si="178"/>
        <v>0</v>
      </c>
      <c r="Z2270" s="101">
        <f t="shared" si="179"/>
        <v>0</v>
      </c>
      <c r="AA2270" s="163" t="str">
        <f t="shared" si="180"/>
        <v/>
      </c>
      <c r="AD2270" s="192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92">
        <f t="shared" si="177"/>
        <v>0</v>
      </c>
      <c r="U2271" s="91">
        <f t="shared" si="176"/>
        <v>0</v>
      </c>
      <c r="V2271" s="91">
        <f t="shared" si="176"/>
        <v>0</v>
      </c>
      <c r="W2271" s="91">
        <f t="shared" si="176"/>
        <v>0</v>
      </c>
      <c r="X2271" s="91" t="str" cm="1">
        <f t="array" ref="X2271">IFERROR(_xlfn.IFS(W2271="E",1,W2271="G/2",$I$3/2,W2271="G/5",$I$3/5,W2271="G/10",$I$3/10,W2271="i",$I$3),"")</f>
        <v/>
      </c>
      <c r="Y2271" s="189">
        <f t="shared" si="178"/>
        <v>0</v>
      </c>
      <c r="Z2271" s="101">
        <f t="shared" si="179"/>
        <v>0</v>
      </c>
      <c r="AA2271" s="163" t="str">
        <f t="shared" si="180"/>
        <v/>
      </c>
      <c r="AD2271" s="192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92">
        <f t="shared" si="177"/>
        <v>0</v>
      </c>
      <c r="U2272" s="91">
        <f t="shared" si="176"/>
        <v>0</v>
      </c>
      <c r="V2272" s="91">
        <f t="shared" si="176"/>
        <v>0</v>
      </c>
      <c r="W2272" s="91">
        <f t="shared" si="176"/>
        <v>0</v>
      </c>
      <c r="X2272" s="91" t="str" cm="1">
        <f t="array" ref="X2272">IFERROR(_xlfn.IFS(W2272="E",1,W2272="G/2",$I$3/2,W2272="G/5",$I$3/5,W2272="G/10",$I$3/10,W2272="i",$I$3),"")</f>
        <v/>
      </c>
      <c r="Y2272" s="189">
        <f t="shared" si="178"/>
        <v>0</v>
      </c>
      <c r="Z2272" s="101">
        <f t="shared" si="179"/>
        <v>0</v>
      </c>
      <c r="AA2272" s="163" t="str">
        <f t="shared" si="180"/>
        <v/>
      </c>
      <c r="AD2272" s="192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92">
        <f t="shared" si="177"/>
        <v>0</v>
      </c>
      <c r="U2273" s="91">
        <f t="shared" si="176"/>
        <v>0</v>
      </c>
      <c r="V2273" s="91">
        <f t="shared" si="176"/>
        <v>0</v>
      </c>
      <c r="W2273" s="91">
        <f t="shared" si="176"/>
        <v>0</v>
      </c>
      <c r="X2273" s="91" t="str" cm="1">
        <f t="array" ref="X2273">IFERROR(_xlfn.IFS(W2273="E",1,W2273="G/2",$I$3/2,W2273="G/5",$I$3/5,W2273="G/10",$I$3/10,W2273="i",$I$3),"")</f>
        <v/>
      </c>
      <c r="Y2273" s="189">
        <f t="shared" si="178"/>
        <v>0</v>
      </c>
      <c r="Z2273" s="101">
        <f t="shared" si="179"/>
        <v>0</v>
      </c>
      <c r="AA2273" s="163" t="str">
        <f t="shared" si="180"/>
        <v/>
      </c>
      <c r="AD2273" s="192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92">
        <f t="shared" si="177"/>
        <v>0</v>
      </c>
      <c r="U2274" s="91">
        <f t="shared" si="176"/>
        <v>0</v>
      </c>
      <c r="V2274" s="91">
        <f t="shared" si="176"/>
        <v>0</v>
      </c>
      <c r="W2274" s="91">
        <f t="shared" si="176"/>
        <v>0</v>
      </c>
      <c r="X2274" s="91" t="str" cm="1">
        <f t="array" ref="X2274">IFERROR(_xlfn.IFS(W2274="E",1,W2274="G/2",$I$3/2,W2274="G/5",$I$3/5,W2274="G/10",$I$3/10,W2274="i",$I$3),"")</f>
        <v/>
      </c>
      <c r="Y2274" s="189">
        <f t="shared" si="178"/>
        <v>0</v>
      </c>
      <c r="Z2274" s="101">
        <f t="shared" si="179"/>
        <v>0</v>
      </c>
      <c r="AA2274" s="163" t="str">
        <f t="shared" si="180"/>
        <v/>
      </c>
      <c r="AD2274" s="192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92">
        <f t="shared" si="177"/>
        <v>0</v>
      </c>
      <c r="U2275" s="91">
        <f t="shared" si="176"/>
        <v>0</v>
      </c>
      <c r="V2275" s="91">
        <f t="shared" si="176"/>
        <v>0</v>
      </c>
      <c r="W2275" s="91">
        <f t="shared" si="176"/>
        <v>0</v>
      </c>
      <c r="X2275" s="91" t="str" cm="1">
        <f t="array" ref="X2275">IFERROR(_xlfn.IFS(W2275="E",1,W2275="G/2",$I$3/2,W2275="G/5",$I$3/5,W2275="G/10",$I$3/10,W2275="i",$I$3),"")</f>
        <v/>
      </c>
      <c r="Y2275" s="189">
        <f t="shared" si="178"/>
        <v>0</v>
      </c>
      <c r="Z2275" s="101">
        <f t="shared" si="179"/>
        <v>0</v>
      </c>
      <c r="AA2275" s="163" t="str">
        <f t="shared" si="180"/>
        <v/>
      </c>
      <c r="AD2275" s="192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92">
        <f t="shared" si="177"/>
        <v>0</v>
      </c>
      <c r="U2276" s="91">
        <f t="shared" si="176"/>
        <v>0</v>
      </c>
      <c r="V2276" s="91">
        <f t="shared" si="176"/>
        <v>0</v>
      </c>
      <c r="W2276" s="91">
        <f t="shared" si="176"/>
        <v>0</v>
      </c>
      <c r="X2276" s="91" t="str" cm="1">
        <f t="array" ref="X2276">IFERROR(_xlfn.IFS(W2276="E",1,W2276="G/2",$I$3/2,W2276="G/5",$I$3/5,W2276="G/10",$I$3/10,W2276="i",$I$3),"")</f>
        <v/>
      </c>
      <c r="Y2276" s="189">
        <f t="shared" si="178"/>
        <v>0</v>
      </c>
      <c r="Z2276" s="101">
        <f t="shared" si="179"/>
        <v>0</v>
      </c>
      <c r="AA2276" s="163" t="str">
        <f t="shared" si="180"/>
        <v/>
      </c>
      <c r="AD2276" s="192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92">
        <f t="shared" si="177"/>
        <v>0</v>
      </c>
      <c r="U2277" s="91">
        <f t="shared" ref="U2277:W2340" si="181">IFERROR(A2277,"")</f>
        <v>0</v>
      </c>
      <c r="V2277" s="91">
        <f t="shared" si="181"/>
        <v>0</v>
      </c>
      <c r="W2277" s="91">
        <f t="shared" si="181"/>
        <v>0</v>
      </c>
      <c r="X2277" s="91" t="str" cm="1">
        <f t="array" ref="X2277">IFERROR(_xlfn.IFS(W2277="E",1,W2277="G/2",$I$3/2,W2277="G/5",$I$3/5,W2277="G/10",$I$3/10,W2277="i",$I$3),"")</f>
        <v/>
      </c>
      <c r="Y2277" s="189">
        <f t="shared" si="178"/>
        <v>0</v>
      </c>
      <c r="Z2277" s="101">
        <f t="shared" si="179"/>
        <v>0</v>
      </c>
      <c r="AA2277" s="163" t="str">
        <f t="shared" si="180"/>
        <v/>
      </c>
      <c r="AD2277" s="192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92">
        <f t="shared" si="177"/>
        <v>0</v>
      </c>
      <c r="U2278" s="91">
        <f t="shared" si="181"/>
        <v>0</v>
      </c>
      <c r="V2278" s="91">
        <f t="shared" si="181"/>
        <v>0</v>
      </c>
      <c r="W2278" s="91">
        <f t="shared" si="181"/>
        <v>0</v>
      </c>
      <c r="X2278" s="91" t="str" cm="1">
        <f t="array" ref="X2278">IFERROR(_xlfn.IFS(W2278="E",1,W2278="G/2",$I$3/2,W2278="G/5",$I$3/5,W2278="G/10",$I$3/10,W2278="i",$I$3),"")</f>
        <v/>
      </c>
      <c r="Y2278" s="189">
        <f t="shared" si="178"/>
        <v>0</v>
      </c>
      <c r="Z2278" s="101">
        <f t="shared" si="179"/>
        <v>0</v>
      </c>
      <c r="AA2278" s="163" t="str">
        <f t="shared" si="180"/>
        <v/>
      </c>
      <c r="AD2278" s="192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92">
        <f t="shared" si="177"/>
        <v>0</v>
      </c>
      <c r="U2279" s="91">
        <f t="shared" si="181"/>
        <v>0</v>
      </c>
      <c r="V2279" s="91">
        <f t="shared" si="181"/>
        <v>0</v>
      </c>
      <c r="W2279" s="91">
        <f t="shared" si="181"/>
        <v>0</v>
      </c>
      <c r="X2279" s="91" t="str" cm="1">
        <f t="array" ref="X2279">IFERROR(_xlfn.IFS(W2279="E",1,W2279="G/2",$I$3/2,W2279="G/5",$I$3/5,W2279="G/10",$I$3/10,W2279="i",$I$3),"")</f>
        <v/>
      </c>
      <c r="Y2279" s="189">
        <f t="shared" si="178"/>
        <v>0</v>
      </c>
      <c r="Z2279" s="101">
        <f t="shared" si="179"/>
        <v>0</v>
      </c>
      <c r="AA2279" s="163" t="str">
        <f t="shared" si="180"/>
        <v/>
      </c>
      <c r="AD2279" s="192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92">
        <f t="shared" si="177"/>
        <v>0</v>
      </c>
      <c r="U2280" s="91">
        <f t="shared" si="181"/>
        <v>0</v>
      </c>
      <c r="V2280" s="91">
        <f t="shared" si="181"/>
        <v>0</v>
      </c>
      <c r="W2280" s="91">
        <f t="shared" si="181"/>
        <v>0</v>
      </c>
      <c r="X2280" s="91" t="str" cm="1">
        <f t="array" ref="X2280">IFERROR(_xlfn.IFS(W2280="E",1,W2280="G/2",$I$3/2,W2280="G/5",$I$3/5,W2280="G/10",$I$3/10,W2280="i",$I$3),"")</f>
        <v/>
      </c>
      <c r="Y2280" s="189">
        <f t="shared" si="178"/>
        <v>0</v>
      </c>
      <c r="Z2280" s="101">
        <f t="shared" si="179"/>
        <v>0</v>
      </c>
      <c r="AA2280" s="163" t="str">
        <f t="shared" si="180"/>
        <v/>
      </c>
      <c r="AD2280" s="192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92">
        <f t="shared" si="177"/>
        <v>0</v>
      </c>
      <c r="U2281" s="91">
        <f t="shared" si="181"/>
        <v>0</v>
      </c>
      <c r="V2281" s="91">
        <f t="shared" si="181"/>
        <v>0</v>
      </c>
      <c r="W2281" s="91">
        <f t="shared" si="181"/>
        <v>0</v>
      </c>
      <c r="X2281" s="91" t="str" cm="1">
        <f t="array" ref="X2281">IFERROR(_xlfn.IFS(W2281="E",1,W2281="G/2",$I$3/2,W2281="G/5",$I$3/5,W2281="G/10",$I$3/10,W2281="i",$I$3),"")</f>
        <v/>
      </c>
      <c r="Y2281" s="189">
        <f t="shared" si="178"/>
        <v>0</v>
      </c>
      <c r="Z2281" s="101">
        <f t="shared" si="179"/>
        <v>0</v>
      </c>
      <c r="AA2281" s="163" t="str">
        <f t="shared" si="180"/>
        <v/>
      </c>
      <c r="AD2281" s="192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92">
        <f t="shared" si="177"/>
        <v>0</v>
      </c>
      <c r="U2282" s="91">
        <f t="shared" si="181"/>
        <v>0</v>
      </c>
      <c r="V2282" s="91">
        <f t="shared" si="181"/>
        <v>0</v>
      </c>
      <c r="W2282" s="91">
        <f t="shared" si="181"/>
        <v>0</v>
      </c>
      <c r="X2282" s="91" t="str" cm="1">
        <f t="array" ref="X2282">IFERROR(_xlfn.IFS(W2282="E",1,W2282="G/2",$I$3/2,W2282="G/5",$I$3/5,W2282="G/10",$I$3/10,W2282="i",$I$3),"")</f>
        <v/>
      </c>
      <c r="Y2282" s="189">
        <f t="shared" si="178"/>
        <v>0</v>
      </c>
      <c r="Z2282" s="101">
        <f t="shared" si="179"/>
        <v>0</v>
      </c>
      <c r="AA2282" s="163" t="str">
        <f t="shared" si="180"/>
        <v/>
      </c>
      <c r="AD2282" s="192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92">
        <f t="shared" si="177"/>
        <v>0</v>
      </c>
      <c r="U2283" s="91">
        <f t="shared" si="181"/>
        <v>0</v>
      </c>
      <c r="V2283" s="91">
        <f t="shared" si="181"/>
        <v>0</v>
      </c>
      <c r="W2283" s="91">
        <f t="shared" si="181"/>
        <v>0</v>
      </c>
      <c r="X2283" s="91" t="str" cm="1">
        <f t="array" ref="X2283">IFERROR(_xlfn.IFS(W2283="E",1,W2283="G/2",$I$3/2,W2283="G/5",$I$3/5,W2283="G/10",$I$3/10,W2283="i",$I$3),"")</f>
        <v/>
      </c>
      <c r="Y2283" s="189">
        <f t="shared" si="178"/>
        <v>0</v>
      </c>
      <c r="Z2283" s="101">
        <f t="shared" si="179"/>
        <v>0</v>
      </c>
      <c r="AA2283" s="163" t="str">
        <f t="shared" si="180"/>
        <v/>
      </c>
      <c r="AD2283" s="192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92">
        <f t="shared" si="177"/>
        <v>0</v>
      </c>
      <c r="U2284" s="91">
        <f t="shared" si="181"/>
        <v>0</v>
      </c>
      <c r="V2284" s="91">
        <f t="shared" si="181"/>
        <v>0</v>
      </c>
      <c r="W2284" s="91">
        <f t="shared" si="181"/>
        <v>0</v>
      </c>
      <c r="X2284" s="91" t="str" cm="1">
        <f t="array" ref="X2284">IFERROR(_xlfn.IFS(W2284="E",1,W2284="G/2",$I$3/2,W2284="G/5",$I$3/5,W2284="G/10",$I$3/10,W2284="i",$I$3),"")</f>
        <v/>
      </c>
      <c r="Y2284" s="189">
        <f t="shared" si="178"/>
        <v>0</v>
      </c>
      <c r="Z2284" s="101">
        <f t="shared" si="179"/>
        <v>0</v>
      </c>
      <c r="AA2284" s="163" t="str">
        <f t="shared" si="180"/>
        <v/>
      </c>
      <c r="AD2284" s="192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92">
        <f t="shared" si="177"/>
        <v>0</v>
      </c>
      <c r="U2285" s="91">
        <f t="shared" si="181"/>
        <v>0</v>
      </c>
      <c r="V2285" s="91">
        <f t="shared" si="181"/>
        <v>0</v>
      </c>
      <c r="W2285" s="91">
        <f t="shared" si="181"/>
        <v>0</v>
      </c>
      <c r="X2285" s="91" t="str" cm="1">
        <f t="array" ref="X2285">IFERROR(_xlfn.IFS(W2285="E",1,W2285="G/2",$I$3/2,W2285="G/5",$I$3/5,W2285="G/10",$I$3/10,W2285="i",$I$3),"")</f>
        <v/>
      </c>
      <c r="Y2285" s="189">
        <f t="shared" si="178"/>
        <v>0</v>
      </c>
      <c r="Z2285" s="101">
        <f t="shared" si="179"/>
        <v>0</v>
      </c>
      <c r="AA2285" s="163" t="str">
        <f t="shared" si="180"/>
        <v/>
      </c>
      <c r="AD2285" s="192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92">
        <f t="shared" si="177"/>
        <v>0</v>
      </c>
      <c r="U2286" s="91">
        <f t="shared" si="181"/>
        <v>0</v>
      </c>
      <c r="V2286" s="91">
        <f t="shared" si="181"/>
        <v>0</v>
      </c>
      <c r="W2286" s="91">
        <f t="shared" si="181"/>
        <v>0</v>
      </c>
      <c r="X2286" s="91" t="str" cm="1">
        <f t="array" ref="X2286">IFERROR(_xlfn.IFS(W2286="E",1,W2286="G/2",$I$3/2,W2286="G/5",$I$3/5,W2286="G/10",$I$3/10,W2286="i",$I$3),"")</f>
        <v/>
      </c>
      <c r="Y2286" s="189">
        <f t="shared" si="178"/>
        <v>0</v>
      </c>
      <c r="Z2286" s="101">
        <f t="shared" si="179"/>
        <v>0</v>
      </c>
      <c r="AA2286" s="163" t="str">
        <f t="shared" si="180"/>
        <v/>
      </c>
      <c r="AD2286" s="192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92">
        <f t="shared" si="177"/>
        <v>0</v>
      </c>
      <c r="U2287" s="91">
        <f t="shared" si="181"/>
        <v>0</v>
      </c>
      <c r="V2287" s="91">
        <f t="shared" si="181"/>
        <v>0</v>
      </c>
      <c r="W2287" s="91">
        <f t="shared" si="181"/>
        <v>0</v>
      </c>
      <c r="X2287" s="91" t="str" cm="1">
        <f t="array" ref="X2287">IFERROR(_xlfn.IFS(W2287="E",1,W2287="G/2",$I$3/2,W2287="G/5",$I$3/5,W2287="G/10",$I$3/10,W2287="i",$I$3),"")</f>
        <v/>
      </c>
      <c r="Y2287" s="189">
        <f t="shared" si="178"/>
        <v>0</v>
      </c>
      <c r="Z2287" s="101">
        <f t="shared" si="179"/>
        <v>0</v>
      </c>
      <c r="AA2287" s="163" t="str">
        <f t="shared" si="180"/>
        <v/>
      </c>
      <c r="AD2287" s="192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92">
        <f t="shared" si="177"/>
        <v>0</v>
      </c>
      <c r="U2288" s="91">
        <f t="shared" si="181"/>
        <v>0</v>
      </c>
      <c r="V2288" s="91">
        <f t="shared" si="181"/>
        <v>0</v>
      </c>
      <c r="W2288" s="91">
        <f t="shared" si="181"/>
        <v>0</v>
      </c>
      <c r="X2288" s="91" t="str" cm="1">
        <f t="array" ref="X2288">IFERROR(_xlfn.IFS(W2288="E",1,W2288="G/2",$I$3/2,W2288="G/5",$I$3/5,W2288="G/10",$I$3/10,W2288="i",$I$3),"")</f>
        <v/>
      </c>
      <c r="Y2288" s="189">
        <f t="shared" si="178"/>
        <v>0</v>
      </c>
      <c r="Z2288" s="101">
        <f t="shared" si="179"/>
        <v>0</v>
      </c>
      <c r="AA2288" s="163" t="str">
        <f t="shared" si="180"/>
        <v/>
      </c>
      <c r="AD2288" s="192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92">
        <f t="shared" si="177"/>
        <v>0</v>
      </c>
      <c r="U2289" s="91">
        <f t="shared" si="181"/>
        <v>0</v>
      </c>
      <c r="V2289" s="91">
        <f t="shared" si="181"/>
        <v>0</v>
      </c>
      <c r="W2289" s="91">
        <f t="shared" si="181"/>
        <v>0</v>
      </c>
      <c r="X2289" s="91" t="str" cm="1">
        <f t="array" ref="X2289">IFERROR(_xlfn.IFS(W2289="E",1,W2289="G/2",$I$3/2,W2289="G/5",$I$3/5,W2289="G/10",$I$3/10,W2289="i",$I$3),"")</f>
        <v/>
      </c>
      <c r="Y2289" s="189">
        <f t="shared" si="178"/>
        <v>0</v>
      </c>
      <c r="Z2289" s="101">
        <f t="shared" si="179"/>
        <v>0</v>
      </c>
      <c r="AA2289" s="163" t="str">
        <f t="shared" si="180"/>
        <v/>
      </c>
      <c r="AD2289" s="192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92">
        <f t="shared" si="177"/>
        <v>0</v>
      </c>
      <c r="U2290" s="91">
        <f t="shared" si="181"/>
        <v>0</v>
      </c>
      <c r="V2290" s="91">
        <f t="shared" si="181"/>
        <v>0</v>
      </c>
      <c r="W2290" s="91">
        <f t="shared" si="181"/>
        <v>0</v>
      </c>
      <c r="X2290" s="91" t="str" cm="1">
        <f t="array" ref="X2290">IFERROR(_xlfn.IFS(W2290="E",1,W2290="G/2",$I$3/2,W2290="G/5",$I$3/5,W2290="G/10",$I$3/10,W2290="i",$I$3),"")</f>
        <v/>
      </c>
      <c r="Y2290" s="189">
        <f t="shared" si="178"/>
        <v>0</v>
      </c>
      <c r="Z2290" s="101">
        <f t="shared" si="179"/>
        <v>0</v>
      </c>
      <c r="AA2290" s="163" t="str">
        <f t="shared" si="180"/>
        <v/>
      </c>
      <c r="AD2290" s="192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92">
        <f t="shared" si="177"/>
        <v>0</v>
      </c>
      <c r="U2291" s="91">
        <f t="shared" si="181"/>
        <v>0</v>
      </c>
      <c r="V2291" s="91">
        <f t="shared" si="181"/>
        <v>0</v>
      </c>
      <c r="W2291" s="91">
        <f t="shared" si="181"/>
        <v>0</v>
      </c>
      <c r="X2291" s="91" t="str" cm="1">
        <f t="array" ref="X2291">IFERROR(_xlfn.IFS(W2291="E",1,W2291="G/2",$I$3/2,W2291="G/5",$I$3/5,W2291="G/10",$I$3/10,W2291="i",$I$3),"")</f>
        <v/>
      </c>
      <c r="Y2291" s="189">
        <f t="shared" si="178"/>
        <v>0</v>
      </c>
      <c r="Z2291" s="101">
        <f t="shared" si="179"/>
        <v>0</v>
      </c>
      <c r="AA2291" s="163" t="str">
        <f t="shared" si="180"/>
        <v/>
      </c>
      <c r="AD2291" s="192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92">
        <f t="shared" si="177"/>
        <v>0</v>
      </c>
      <c r="U2292" s="91">
        <f t="shared" si="181"/>
        <v>0</v>
      </c>
      <c r="V2292" s="91">
        <f t="shared" si="181"/>
        <v>0</v>
      </c>
      <c r="W2292" s="91">
        <f t="shared" si="181"/>
        <v>0</v>
      </c>
      <c r="X2292" s="91" t="str" cm="1">
        <f t="array" ref="X2292">IFERROR(_xlfn.IFS(W2292="E",1,W2292="G/2",$I$3/2,W2292="G/5",$I$3/5,W2292="G/10",$I$3/10,W2292="i",$I$3),"")</f>
        <v/>
      </c>
      <c r="Y2292" s="189">
        <f t="shared" si="178"/>
        <v>0</v>
      </c>
      <c r="Z2292" s="101">
        <f t="shared" si="179"/>
        <v>0</v>
      </c>
      <c r="AA2292" s="163" t="str">
        <f t="shared" si="180"/>
        <v/>
      </c>
      <c r="AD2292" s="192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92">
        <f t="shared" si="177"/>
        <v>0</v>
      </c>
      <c r="U2293" s="91">
        <f t="shared" si="181"/>
        <v>0</v>
      </c>
      <c r="V2293" s="91">
        <f t="shared" si="181"/>
        <v>0</v>
      </c>
      <c r="W2293" s="91">
        <f t="shared" si="181"/>
        <v>0</v>
      </c>
      <c r="X2293" s="91" t="str" cm="1">
        <f t="array" ref="X2293">IFERROR(_xlfn.IFS(W2293="E",1,W2293="G/2",$I$3/2,W2293="G/5",$I$3/5,W2293="G/10",$I$3/10,W2293="i",$I$3),"")</f>
        <v/>
      </c>
      <c r="Y2293" s="189">
        <f t="shared" si="178"/>
        <v>0</v>
      </c>
      <c r="Z2293" s="101">
        <f t="shared" si="179"/>
        <v>0</v>
      </c>
      <c r="AA2293" s="163" t="str">
        <f t="shared" si="180"/>
        <v/>
      </c>
      <c r="AD2293" s="192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92">
        <f t="shared" si="177"/>
        <v>0</v>
      </c>
      <c r="U2294" s="91">
        <f t="shared" si="181"/>
        <v>0</v>
      </c>
      <c r="V2294" s="91">
        <f t="shared" si="181"/>
        <v>0</v>
      </c>
      <c r="W2294" s="91">
        <f t="shared" si="181"/>
        <v>0</v>
      </c>
      <c r="X2294" s="91" t="str" cm="1">
        <f t="array" ref="X2294">IFERROR(_xlfn.IFS(W2294="E",1,W2294="G/2",$I$3/2,W2294="G/5",$I$3/5,W2294="G/10",$I$3/10,W2294="i",$I$3),"")</f>
        <v/>
      </c>
      <c r="Y2294" s="189">
        <f t="shared" si="178"/>
        <v>0</v>
      </c>
      <c r="Z2294" s="101">
        <f t="shared" si="179"/>
        <v>0</v>
      </c>
      <c r="AA2294" s="163" t="str">
        <f t="shared" si="180"/>
        <v/>
      </c>
      <c r="AD2294" s="192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92">
        <f t="shared" si="177"/>
        <v>0</v>
      </c>
      <c r="U2295" s="91">
        <f t="shared" si="181"/>
        <v>0</v>
      </c>
      <c r="V2295" s="91">
        <f t="shared" si="181"/>
        <v>0</v>
      </c>
      <c r="W2295" s="91">
        <f t="shared" si="181"/>
        <v>0</v>
      </c>
      <c r="X2295" s="91" t="str" cm="1">
        <f t="array" ref="X2295">IFERROR(_xlfn.IFS(W2295="E",1,W2295="G/2",$I$3/2,W2295="G/5",$I$3/5,W2295="G/10",$I$3/10,W2295="i",$I$3),"")</f>
        <v/>
      </c>
      <c r="Y2295" s="189">
        <f t="shared" si="178"/>
        <v>0</v>
      </c>
      <c r="Z2295" s="101">
        <f t="shared" si="179"/>
        <v>0</v>
      </c>
      <c r="AA2295" s="163" t="str">
        <f t="shared" si="180"/>
        <v/>
      </c>
      <c r="AD2295" s="192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92">
        <f t="shared" si="177"/>
        <v>0</v>
      </c>
      <c r="U2296" s="91">
        <f t="shared" si="181"/>
        <v>0</v>
      </c>
      <c r="V2296" s="91">
        <f t="shared" si="181"/>
        <v>0</v>
      </c>
      <c r="W2296" s="91">
        <f t="shared" si="181"/>
        <v>0</v>
      </c>
      <c r="X2296" s="91" t="str" cm="1">
        <f t="array" ref="X2296">IFERROR(_xlfn.IFS(W2296="E",1,W2296="G/2",$I$3/2,W2296="G/5",$I$3/5,W2296="G/10",$I$3/10,W2296="i",$I$3),"")</f>
        <v/>
      </c>
      <c r="Y2296" s="189">
        <f t="shared" si="178"/>
        <v>0</v>
      </c>
      <c r="Z2296" s="101">
        <f t="shared" si="179"/>
        <v>0</v>
      </c>
      <c r="AA2296" s="163" t="str">
        <f t="shared" si="180"/>
        <v/>
      </c>
      <c r="AD2296" s="192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92">
        <f t="shared" si="177"/>
        <v>0</v>
      </c>
      <c r="U2297" s="91">
        <f t="shared" si="181"/>
        <v>0</v>
      </c>
      <c r="V2297" s="91">
        <f t="shared" si="181"/>
        <v>0</v>
      </c>
      <c r="W2297" s="91">
        <f t="shared" si="181"/>
        <v>0</v>
      </c>
      <c r="X2297" s="91" t="str" cm="1">
        <f t="array" ref="X2297">IFERROR(_xlfn.IFS(W2297="E",1,W2297="G/2",$I$3/2,W2297="G/5",$I$3/5,W2297="G/10",$I$3/10,W2297="i",$I$3),"")</f>
        <v/>
      </c>
      <c r="Y2297" s="189">
        <f t="shared" si="178"/>
        <v>0</v>
      </c>
      <c r="Z2297" s="101">
        <f t="shared" si="179"/>
        <v>0</v>
      </c>
      <c r="AA2297" s="163" t="str">
        <f t="shared" si="180"/>
        <v/>
      </c>
      <c r="AD2297" s="192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92">
        <f t="shared" si="177"/>
        <v>0</v>
      </c>
      <c r="U2298" s="91">
        <f t="shared" si="181"/>
        <v>0</v>
      </c>
      <c r="V2298" s="91">
        <f t="shared" si="181"/>
        <v>0</v>
      </c>
      <c r="W2298" s="91">
        <f t="shared" si="181"/>
        <v>0</v>
      </c>
      <c r="X2298" s="91" t="str" cm="1">
        <f t="array" ref="X2298">IFERROR(_xlfn.IFS(W2298="E",1,W2298="G/2",$I$3/2,W2298="G/5",$I$3/5,W2298="G/10",$I$3/10,W2298="i",$I$3),"")</f>
        <v/>
      </c>
      <c r="Y2298" s="189">
        <f t="shared" si="178"/>
        <v>0</v>
      </c>
      <c r="Z2298" s="101">
        <f t="shared" si="179"/>
        <v>0</v>
      </c>
      <c r="AA2298" s="163" t="str">
        <f t="shared" si="180"/>
        <v/>
      </c>
      <c r="AD2298" s="192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92">
        <f t="shared" si="177"/>
        <v>0</v>
      </c>
      <c r="U2299" s="91">
        <f t="shared" si="181"/>
        <v>0</v>
      </c>
      <c r="V2299" s="91">
        <f t="shared" si="181"/>
        <v>0</v>
      </c>
      <c r="W2299" s="91">
        <f t="shared" si="181"/>
        <v>0</v>
      </c>
      <c r="X2299" s="91" t="str" cm="1">
        <f t="array" ref="X2299">IFERROR(_xlfn.IFS(W2299="E",1,W2299="G/2",$I$3/2,W2299="G/5",$I$3/5,W2299="G/10",$I$3/10,W2299="i",$I$3),"")</f>
        <v/>
      </c>
      <c r="Y2299" s="189">
        <f t="shared" si="178"/>
        <v>0</v>
      </c>
      <c r="Z2299" s="101">
        <f t="shared" si="179"/>
        <v>0</v>
      </c>
      <c r="AA2299" s="163" t="str">
        <f t="shared" si="180"/>
        <v/>
      </c>
      <c r="AD2299" s="192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92">
        <f t="shared" si="177"/>
        <v>0</v>
      </c>
      <c r="U2300" s="91">
        <f t="shared" si="181"/>
        <v>0</v>
      </c>
      <c r="V2300" s="91">
        <f t="shared" si="181"/>
        <v>0</v>
      </c>
      <c r="W2300" s="91">
        <f t="shared" si="181"/>
        <v>0</v>
      </c>
      <c r="X2300" s="91" t="str" cm="1">
        <f t="array" ref="X2300">IFERROR(_xlfn.IFS(W2300="E",1,W2300="G/2",$I$3/2,W2300="G/5",$I$3/5,W2300="G/10",$I$3/10,W2300="i",$I$3),"")</f>
        <v/>
      </c>
      <c r="Y2300" s="189">
        <f t="shared" si="178"/>
        <v>0</v>
      </c>
      <c r="Z2300" s="101">
        <f t="shared" si="179"/>
        <v>0</v>
      </c>
      <c r="AA2300" s="163" t="str">
        <f t="shared" si="180"/>
        <v/>
      </c>
      <c r="AD2300" s="192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92">
        <f t="shared" si="177"/>
        <v>0</v>
      </c>
      <c r="U2301" s="91">
        <f t="shared" si="181"/>
        <v>0</v>
      </c>
      <c r="V2301" s="91">
        <f t="shared" si="181"/>
        <v>0</v>
      </c>
      <c r="W2301" s="91">
        <f t="shared" si="181"/>
        <v>0</v>
      </c>
      <c r="X2301" s="91" t="str" cm="1">
        <f t="array" ref="X2301">IFERROR(_xlfn.IFS(W2301="E",1,W2301="G/2",$I$3/2,W2301="G/5",$I$3/5,W2301="G/10",$I$3/10,W2301="i",$I$3),"")</f>
        <v/>
      </c>
      <c r="Y2301" s="189">
        <f t="shared" si="178"/>
        <v>0</v>
      </c>
      <c r="Z2301" s="101">
        <f t="shared" si="179"/>
        <v>0</v>
      </c>
      <c r="AA2301" s="163" t="str">
        <f t="shared" si="180"/>
        <v/>
      </c>
      <c r="AD2301" s="192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92">
        <f t="shared" si="177"/>
        <v>0</v>
      </c>
      <c r="U2302" s="91">
        <f t="shared" si="181"/>
        <v>0</v>
      </c>
      <c r="V2302" s="91">
        <f t="shared" si="181"/>
        <v>0</v>
      </c>
      <c r="W2302" s="91">
        <f t="shared" si="181"/>
        <v>0</v>
      </c>
      <c r="X2302" s="91" t="str" cm="1">
        <f t="array" ref="X2302">IFERROR(_xlfn.IFS(W2302="E",1,W2302="G/2",$I$3/2,W2302="G/5",$I$3/5,W2302="G/10",$I$3/10,W2302="i",$I$3),"")</f>
        <v/>
      </c>
      <c r="Y2302" s="189">
        <f t="shared" si="178"/>
        <v>0</v>
      </c>
      <c r="Z2302" s="101">
        <f t="shared" si="179"/>
        <v>0</v>
      </c>
      <c r="AA2302" s="163" t="str">
        <f t="shared" si="180"/>
        <v/>
      </c>
      <c r="AD2302" s="192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92">
        <f t="shared" si="177"/>
        <v>0</v>
      </c>
      <c r="U2303" s="91">
        <f t="shared" si="181"/>
        <v>0</v>
      </c>
      <c r="V2303" s="91">
        <f t="shared" si="181"/>
        <v>0</v>
      </c>
      <c r="W2303" s="91">
        <f t="shared" si="181"/>
        <v>0</v>
      </c>
      <c r="X2303" s="91" t="str" cm="1">
        <f t="array" ref="X2303">IFERROR(_xlfn.IFS(W2303="E",1,W2303="G/2",$I$3/2,W2303="G/5",$I$3/5,W2303="G/10",$I$3/10,W2303="i",$I$3),"")</f>
        <v/>
      </c>
      <c r="Y2303" s="189">
        <f t="shared" si="178"/>
        <v>0</v>
      </c>
      <c r="Z2303" s="101">
        <f t="shared" si="179"/>
        <v>0</v>
      </c>
      <c r="AA2303" s="163" t="str">
        <f t="shared" si="180"/>
        <v/>
      </c>
      <c r="AD2303" s="192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92">
        <f t="shared" si="177"/>
        <v>0</v>
      </c>
      <c r="U2304" s="91">
        <f t="shared" si="181"/>
        <v>0</v>
      </c>
      <c r="V2304" s="91">
        <f t="shared" si="181"/>
        <v>0</v>
      </c>
      <c r="W2304" s="91">
        <f t="shared" si="181"/>
        <v>0</v>
      </c>
      <c r="X2304" s="91" t="str" cm="1">
        <f t="array" ref="X2304">IFERROR(_xlfn.IFS(W2304="E",1,W2304="G/2",$I$3/2,W2304="G/5",$I$3/5,W2304="G/10",$I$3/10,W2304="i",$I$3),"")</f>
        <v/>
      </c>
      <c r="Y2304" s="189">
        <f t="shared" si="178"/>
        <v>0</v>
      </c>
      <c r="Z2304" s="101">
        <f t="shared" si="179"/>
        <v>0</v>
      </c>
      <c r="AA2304" s="163" t="str">
        <f t="shared" si="180"/>
        <v/>
      </c>
      <c r="AD2304" s="192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92">
        <f t="shared" si="177"/>
        <v>0</v>
      </c>
      <c r="U2305" s="91">
        <f t="shared" si="181"/>
        <v>0</v>
      </c>
      <c r="V2305" s="91">
        <f t="shared" si="181"/>
        <v>0</v>
      </c>
      <c r="W2305" s="91">
        <f t="shared" si="181"/>
        <v>0</v>
      </c>
      <c r="X2305" s="91" t="str" cm="1">
        <f t="array" ref="X2305">IFERROR(_xlfn.IFS(W2305="E",1,W2305="G/2",$I$3/2,W2305="G/5",$I$3/5,W2305="G/10",$I$3/10,W2305="i",$I$3),"")</f>
        <v/>
      </c>
      <c r="Y2305" s="189">
        <f t="shared" si="178"/>
        <v>0</v>
      </c>
      <c r="Z2305" s="101">
        <f t="shared" si="179"/>
        <v>0</v>
      </c>
      <c r="AA2305" s="163" t="str">
        <f t="shared" si="180"/>
        <v/>
      </c>
      <c r="AD2305" s="192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92">
        <f t="shared" si="177"/>
        <v>0</v>
      </c>
      <c r="U2306" s="91">
        <f t="shared" si="181"/>
        <v>0</v>
      </c>
      <c r="V2306" s="91">
        <f t="shared" si="181"/>
        <v>0</v>
      </c>
      <c r="W2306" s="91">
        <f t="shared" si="181"/>
        <v>0</v>
      </c>
      <c r="X2306" s="91" t="str" cm="1">
        <f t="array" ref="X2306">IFERROR(_xlfn.IFS(W2306="E",1,W2306="G/2",$I$3/2,W2306="G/5",$I$3/5,W2306="G/10",$I$3/10,W2306="i",$I$3),"")</f>
        <v/>
      </c>
      <c r="Y2306" s="189">
        <f t="shared" si="178"/>
        <v>0</v>
      </c>
      <c r="Z2306" s="101">
        <f t="shared" si="179"/>
        <v>0</v>
      </c>
      <c r="AA2306" s="163" t="str">
        <f t="shared" si="180"/>
        <v/>
      </c>
      <c r="AD2306" s="192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92">
        <f t="shared" si="177"/>
        <v>0</v>
      </c>
      <c r="U2307" s="91">
        <f t="shared" si="181"/>
        <v>0</v>
      </c>
      <c r="V2307" s="91">
        <f t="shared" si="181"/>
        <v>0</v>
      </c>
      <c r="W2307" s="91">
        <f t="shared" si="181"/>
        <v>0</v>
      </c>
      <c r="X2307" s="91" t="str" cm="1">
        <f t="array" ref="X2307">IFERROR(_xlfn.IFS(W2307="E",1,W2307="G/2",$I$3/2,W2307="G/5",$I$3/5,W2307="G/10",$I$3/10,W2307="i",$I$3),"")</f>
        <v/>
      </c>
      <c r="Y2307" s="189">
        <f t="shared" si="178"/>
        <v>0</v>
      </c>
      <c r="Z2307" s="101">
        <f t="shared" si="179"/>
        <v>0</v>
      </c>
      <c r="AA2307" s="163" t="str">
        <f t="shared" si="180"/>
        <v/>
      </c>
      <c r="AD2307" s="192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92">
        <f t="shared" si="177"/>
        <v>0</v>
      </c>
      <c r="U2308" s="91">
        <f t="shared" si="181"/>
        <v>0</v>
      </c>
      <c r="V2308" s="91">
        <f t="shared" si="181"/>
        <v>0</v>
      </c>
      <c r="W2308" s="91">
        <f t="shared" si="181"/>
        <v>0</v>
      </c>
      <c r="X2308" s="91" t="str" cm="1">
        <f t="array" ref="X2308">IFERROR(_xlfn.IFS(W2308="E",1,W2308="G/2",$I$3/2,W2308="G/5",$I$3/5,W2308="G/10",$I$3/10,W2308="i",$I$3),"")</f>
        <v/>
      </c>
      <c r="Y2308" s="189">
        <f t="shared" si="178"/>
        <v>0</v>
      </c>
      <c r="Z2308" s="101">
        <f t="shared" si="179"/>
        <v>0</v>
      </c>
      <c r="AA2308" s="163" t="str">
        <f t="shared" si="180"/>
        <v/>
      </c>
      <c r="AD2308" s="192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92">
        <f t="shared" si="177"/>
        <v>0</v>
      </c>
      <c r="U2309" s="91">
        <f t="shared" si="181"/>
        <v>0</v>
      </c>
      <c r="V2309" s="91">
        <f t="shared" si="181"/>
        <v>0</v>
      </c>
      <c r="W2309" s="91">
        <f t="shared" si="181"/>
        <v>0</v>
      </c>
      <c r="X2309" s="91" t="str" cm="1">
        <f t="array" ref="X2309">IFERROR(_xlfn.IFS(W2309="E",1,W2309="G/2",$I$3/2,W2309="G/5",$I$3/5,W2309="G/10",$I$3/10,W2309="i",$I$3),"")</f>
        <v/>
      </c>
      <c r="Y2309" s="189">
        <f t="shared" si="178"/>
        <v>0</v>
      </c>
      <c r="Z2309" s="101">
        <f t="shared" si="179"/>
        <v>0</v>
      </c>
      <c r="AA2309" s="163" t="str">
        <f t="shared" si="180"/>
        <v/>
      </c>
      <c r="AD2309" s="192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92">
        <f t="shared" si="177"/>
        <v>0</v>
      </c>
      <c r="U2310" s="91">
        <f t="shared" si="181"/>
        <v>0</v>
      </c>
      <c r="V2310" s="91">
        <f t="shared" si="181"/>
        <v>0</v>
      </c>
      <c r="W2310" s="91">
        <f t="shared" si="181"/>
        <v>0</v>
      </c>
      <c r="X2310" s="91" t="str" cm="1">
        <f t="array" ref="X2310">IFERROR(_xlfn.IFS(W2310="E",1,W2310="G/2",$I$3/2,W2310="G/5",$I$3/5,W2310="G/10",$I$3/10,W2310="i",$I$3),"")</f>
        <v/>
      </c>
      <c r="Y2310" s="189">
        <f t="shared" si="178"/>
        <v>0</v>
      </c>
      <c r="Z2310" s="101">
        <f t="shared" si="179"/>
        <v>0</v>
      </c>
      <c r="AA2310" s="163" t="str">
        <f t="shared" si="180"/>
        <v/>
      </c>
      <c r="AD2310" s="192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92">
        <f t="shared" si="177"/>
        <v>0</v>
      </c>
      <c r="U2311" s="91">
        <f t="shared" si="181"/>
        <v>0</v>
      </c>
      <c r="V2311" s="91">
        <f t="shared" si="181"/>
        <v>0</v>
      </c>
      <c r="W2311" s="91">
        <f t="shared" si="181"/>
        <v>0</v>
      </c>
      <c r="X2311" s="91" t="str" cm="1">
        <f t="array" ref="X2311">IFERROR(_xlfn.IFS(W2311="E",1,W2311="G/2",$I$3/2,W2311="G/5",$I$3/5,W2311="G/10",$I$3/10,W2311="i",$I$3),"")</f>
        <v/>
      </c>
      <c r="Y2311" s="189">
        <f t="shared" si="178"/>
        <v>0</v>
      </c>
      <c r="Z2311" s="101">
        <f t="shared" si="179"/>
        <v>0</v>
      </c>
      <c r="AA2311" s="163" t="str">
        <f t="shared" si="180"/>
        <v/>
      </c>
      <c r="AD2311" s="192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92">
        <f t="shared" si="177"/>
        <v>0</v>
      </c>
      <c r="U2312" s="91">
        <f t="shared" si="181"/>
        <v>0</v>
      </c>
      <c r="V2312" s="91">
        <f t="shared" si="181"/>
        <v>0</v>
      </c>
      <c r="W2312" s="91">
        <f t="shared" si="181"/>
        <v>0</v>
      </c>
      <c r="X2312" s="91" t="str" cm="1">
        <f t="array" ref="X2312">IFERROR(_xlfn.IFS(W2312="E",1,W2312="G/2",$I$3/2,W2312="G/5",$I$3/5,W2312="G/10",$I$3/10,W2312="i",$I$3),"")</f>
        <v/>
      </c>
      <c r="Y2312" s="189">
        <f t="shared" si="178"/>
        <v>0</v>
      </c>
      <c r="Z2312" s="101">
        <f t="shared" si="179"/>
        <v>0</v>
      </c>
      <c r="AA2312" s="163" t="str">
        <f t="shared" si="180"/>
        <v/>
      </c>
      <c r="AD2312" s="192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92">
        <f t="shared" si="177"/>
        <v>0</v>
      </c>
      <c r="U2313" s="91">
        <f t="shared" si="181"/>
        <v>0</v>
      </c>
      <c r="V2313" s="91">
        <f t="shared" si="181"/>
        <v>0</v>
      </c>
      <c r="W2313" s="91">
        <f t="shared" si="181"/>
        <v>0</v>
      </c>
      <c r="X2313" s="91" t="str" cm="1">
        <f t="array" ref="X2313">IFERROR(_xlfn.IFS(W2313="E",1,W2313="G/2",$I$3/2,W2313="G/5",$I$3/5,W2313="G/10",$I$3/10,W2313="i",$I$3),"")</f>
        <v/>
      </c>
      <c r="Y2313" s="189">
        <f t="shared" si="178"/>
        <v>0</v>
      </c>
      <c r="Z2313" s="101">
        <f t="shared" si="179"/>
        <v>0</v>
      </c>
      <c r="AA2313" s="163" t="str">
        <f t="shared" si="180"/>
        <v/>
      </c>
      <c r="AD2313" s="192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92">
        <f t="shared" si="177"/>
        <v>0</v>
      </c>
      <c r="U2314" s="91">
        <f t="shared" si="181"/>
        <v>0</v>
      </c>
      <c r="V2314" s="91">
        <f t="shared" si="181"/>
        <v>0</v>
      </c>
      <c r="W2314" s="91">
        <f t="shared" si="181"/>
        <v>0</v>
      </c>
      <c r="X2314" s="91" t="str" cm="1">
        <f t="array" ref="X2314">IFERROR(_xlfn.IFS(W2314="E",1,W2314="G/2",$I$3/2,W2314="G/5",$I$3/5,W2314="G/10",$I$3/10,W2314="i",$I$3),"")</f>
        <v/>
      </c>
      <c r="Y2314" s="189">
        <f t="shared" si="178"/>
        <v>0</v>
      </c>
      <c r="Z2314" s="101">
        <f t="shared" si="179"/>
        <v>0</v>
      </c>
      <c r="AA2314" s="163" t="str">
        <f t="shared" si="180"/>
        <v/>
      </c>
      <c r="AD2314" s="192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92">
        <f t="shared" si="177"/>
        <v>0</v>
      </c>
      <c r="U2315" s="91">
        <f t="shared" si="181"/>
        <v>0</v>
      </c>
      <c r="V2315" s="91">
        <f t="shared" si="181"/>
        <v>0</v>
      </c>
      <c r="W2315" s="91">
        <f t="shared" si="181"/>
        <v>0</v>
      </c>
      <c r="X2315" s="91" t="str" cm="1">
        <f t="array" ref="X2315">IFERROR(_xlfn.IFS(W2315="E",1,W2315="G/2",$I$3/2,W2315="G/5",$I$3/5,W2315="G/10",$I$3/10,W2315="i",$I$3),"")</f>
        <v/>
      </c>
      <c r="Y2315" s="189">
        <f t="shared" si="178"/>
        <v>0</v>
      </c>
      <c r="Z2315" s="101">
        <f t="shared" si="179"/>
        <v>0</v>
      </c>
      <c r="AA2315" s="163" t="str">
        <f t="shared" si="180"/>
        <v/>
      </c>
      <c r="AD2315" s="192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92">
        <f t="shared" ref="S2316:S2349" si="182">IFERROR(A2316,"")</f>
        <v>0</v>
      </c>
      <c r="U2316" s="91">
        <f t="shared" si="181"/>
        <v>0</v>
      </c>
      <c r="V2316" s="91">
        <f t="shared" si="181"/>
        <v>0</v>
      </c>
      <c r="W2316" s="91">
        <f t="shared" si="181"/>
        <v>0</v>
      </c>
      <c r="X2316" s="91" t="str" cm="1">
        <f t="array" ref="X2316">IFERROR(_xlfn.IFS(W2316="E",1,W2316="G/2",$I$3/2,W2316="G/5",$I$3/5,W2316="G/10",$I$3/10,W2316="i",$I$3),"")</f>
        <v/>
      </c>
      <c r="Y2316" s="189">
        <f t="shared" ref="Y2316:Y2349" si="183">IFERROR(H2316,"")</f>
        <v>0</v>
      </c>
      <c r="Z2316" s="101">
        <f t="shared" ref="Z2316:Z2349" si="184">IFERROR(Y2316/X2316,0)</f>
        <v>0</v>
      </c>
      <c r="AA2316" s="163" t="str">
        <f t="shared" si="180"/>
        <v/>
      </c>
      <c r="AD2316" s="192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92">
        <f t="shared" si="182"/>
        <v>0</v>
      </c>
      <c r="U2317" s="91">
        <f t="shared" si="181"/>
        <v>0</v>
      </c>
      <c r="V2317" s="91">
        <f t="shared" si="181"/>
        <v>0</v>
      </c>
      <c r="W2317" s="91">
        <f t="shared" si="181"/>
        <v>0</v>
      </c>
      <c r="X2317" s="91" t="str" cm="1">
        <f t="array" ref="X2317">IFERROR(_xlfn.IFS(W2317="E",1,W2317="G/2",$I$3/2,W2317="G/5",$I$3/5,W2317="G/10",$I$3/10,W2317="i",$I$3),"")</f>
        <v/>
      </c>
      <c r="Y2317" s="189">
        <f t="shared" si="183"/>
        <v>0</v>
      </c>
      <c r="Z2317" s="101">
        <f t="shared" si="184"/>
        <v>0</v>
      </c>
      <c r="AA2317" s="163" t="str">
        <f t="shared" si="180"/>
        <v/>
      </c>
      <c r="AD2317" s="192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92">
        <f t="shared" si="182"/>
        <v>0</v>
      </c>
      <c r="U2318" s="91">
        <f t="shared" si="181"/>
        <v>0</v>
      </c>
      <c r="V2318" s="91">
        <f t="shared" si="181"/>
        <v>0</v>
      </c>
      <c r="W2318" s="91">
        <f t="shared" si="181"/>
        <v>0</v>
      </c>
      <c r="X2318" s="91" t="str" cm="1">
        <f t="array" ref="X2318">IFERROR(_xlfn.IFS(W2318="E",1,W2318="G/2",$I$3/2,W2318="G/5",$I$3/5,W2318="G/10",$I$3/10,W2318="i",$I$3),"")</f>
        <v/>
      </c>
      <c r="Y2318" s="189">
        <f t="shared" si="183"/>
        <v>0</v>
      </c>
      <c r="Z2318" s="101">
        <f t="shared" si="184"/>
        <v>0</v>
      </c>
      <c r="AA2318" s="163" t="str">
        <f t="shared" si="180"/>
        <v/>
      </c>
      <c r="AD2318" s="192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92">
        <f t="shared" si="182"/>
        <v>0</v>
      </c>
      <c r="U2319" s="91">
        <f t="shared" si="181"/>
        <v>0</v>
      </c>
      <c r="V2319" s="91">
        <f t="shared" si="181"/>
        <v>0</v>
      </c>
      <c r="W2319" s="91">
        <f t="shared" si="181"/>
        <v>0</v>
      </c>
      <c r="X2319" s="91" t="str" cm="1">
        <f t="array" ref="X2319">IFERROR(_xlfn.IFS(W2319="E",1,W2319="G/2",$I$3/2,W2319="G/5",$I$3/5,W2319="G/10",$I$3/10,W2319="i",$I$3),"")</f>
        <v/>
      </c>
      <c r="Y2319" s="189">
        <f t="shared" si="183"/>
        <v>0</v>
      </c>
      <c r="Z2319" s="101">
        <f t="shared" si="184"/>
        <v>0</v>
      </c>
      <c r="AA2319" s="163" t="str">
        <f t="shared" si="180"/>
        <v/>
      </c>
      <c r="AD2319" s="192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92">
        <f t="shared" si="182"/>
        <v>0</v>
      </c>
      <c r="U2320" s="91">
        <f t="shared" si="181"/>
        <v>0</v>
      </c>
      <c r="V2320" s="91">
        <f t="shared" si="181"/>
        <v>0</v>
      </c>
      <c r="W2320" s="91">
        <f t="shared" si="181"/>
        <v>0</v>
      </c>
      <c r="X2320" s="91" t="str" cm="1">
        <f t="array" ref="X2320">IFERROR(_xlfn.IFS(W2320="E",1,W2320="G/2",$I$3/2,W2320="G/5",$I$3/5,W2320="G/10",$I$3/10,W2320="i",$I$3),"")</f>
        <v/>
      </c>
      <c r="Y2320" s="189">
        <f t="shared" si="183"/>
        <v>0</v>
      </c>
      <c r="Z2320" s="101">
        <f t="shared" si="184"/>
        <v>0</v>
      </c>
      <c r="AA2320" s="163" t="str">
        <f t="shared" si="180"/>
        <v/>
      </c>
      <c r="AD2320" s="192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92">
        <f t="shared" si="182"/>
        <v>0</v>
      </c>
      <c r="U2321" s="91">
        <f t="shared" si="181"/>
        <v>0</v>
      </c>
      <c r="V2321" s="91">
        <f t="shared" si="181"/>
        <v>0</v>
      </c>
      <c r="W2321" s="91">
        <f t="shared" si="181"/>
        <v>0</v>
      </c>
      <c r="X2321" s="91" t="str" cm="1">
        <f t="array" ref="X2321">IFERROR(_xlfn.IFS(W2321="E",1,W2321="G/2",$I$3/2,W2321="G/5",$I$3/5,W2321="G/10",$I$3/10,W2321="i",$I$3),"")</f>
        <v/>
      </c>
      <c r="Y2321" s="189">
        <f t="shared" si="183"/>
        <v>0</v>
      </c>
      <c r="Z2321" s="101">
        <f t="shared" si="184"/>
        <v>0</v>
      </c>
      <c r="AA2321" s="163" t="str">
        <f t="shared" si="180"/>
        <v/>
      </c>
      <c r="AD2321" s="192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92">
        <f t="shared" si="182"/>
        <v>0</v>
      </c>
      <c r="U2322" s="91">
        <f t="shared" si="181"/>
        <v>0</v>
      </c>
      <c r="V2322" s="91">
        <f t="shared" si="181"/>
        <v>0</v>
      </c>
      <c r="W2322" s="91">
        <f t="shared" si="181"/>
        <v>0</v>
      </c>
      <c r="X2322" s="91" t="str" cm="1">
        <f t="array" ref="X2322">IFERROR(_xlfn.IFS(W2322="E",1,W2322="G/2",$I$3/2,W2322="G/5",$I$3/5,W2322="G/10",$I$3/10,W2322="i",$I$3),"")</f>
        <v/>
      </c>
      <c r="Y2322" s="189">
        <f t="shared" si="183"/>
        <v>0</v>
      </c>
      <c r="Z2322" s="101">
        <f t="shared" si="184"/>
        <v>0</v>
      </c>
      <c r="AA2322" s="163" t="str">
        <f t="shared" si="180"/>
        <v/>
      </c>
      <c r="AD2322" s="192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92">
        <f t="shared" si="182"/>
        <v>0</v>
      </c>
      <c r="U2323" s="91">
        <f t="shared" si="181"/>
        <v>0</v>
      </c>
      <c r="V2323" s="91">
        <f t="shared" si="181"/>
        <v>0</v>
      </c>
      <c r="W2323" s="91">
        <f t="shared" si="181"/>
        <v>0</v>
      </c>
      <c r="X2323" s="91" t="str" cm="1">
        <f t="array" ref="X2323">IFERROR(_xlfn.IFS(W2323="E",1,W2323="G/2",$I$3/2,W2323="G/5",$I$3/5,W2323="G/10",$I$3/10,W2323="i",$I$3),"")</f>
        <v/>
      </c>
      <c r="Y2323" s="189">
        <f t="shared" si="183"/>
        <v>0</v>
      </c>
      <c r="Z2323" s="101">
        <f t="shared" si="184"/>
        <v>0</v>
      </c>
      <c r="AA2323" s="163" t="str">
        <f t="shared" si="180"/>
        <v/>
      </c>
      <c r="AD2323" s="192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92">
        <f t="shared" si="182"/>
        <v>0</v>
      </c>
      <c r="U2324" s="91">
        <f t="shared" si="181"/>
        <v>0</v>
      </c>
      <c r="V2324" s="91">
        <f t="shared" si="181"/>
        <v>0</v>
      </c>
      <c r="W2324" s="91">
        <f t="shared" si="181"/>
        <v>0</v>
      </c>
      <c r="X2324" s="91" t="str" cm="1">
        <f t="array" ref="X2324">IFERROR(_xlfn.IFS(W2324="E",1,W2324="G/2",$I$3/2,W2324="G/5",$I$3/5,W2324="G/10",$I$3/10,W2324="i",$I$3),"")</f>
        <v/>
      </c>
      <c r="Y2324" s="189">
        <f t="shared" si="183"/>
        <v>0</v>
      </c>
      <c r="Z2324" s="101">
        <f t="shared" si="184"/>
        <v>0</v>
      </c>
      <c r="AA2324" s="163" t="str">
        <f t="shared" si="180"/>
        <v/>
      </c>
      <c r="AD2324" s="192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92">
        <f t="shared" si="182"/>
        <v>0</v>
      </c>
      <c r="U2325" s="91">
        <f t="shared" si="181"/>
        <v>0</v>
      </c>
      <c r="V2325" s="91">
        <f t="shared" si="181"/>
        <v>0</v>
      </c>
      <c r="W2325" s="91">
        <f t="shared" si="181"/>
        <v>0</v>
      </c>
      <c r="X2325" s="91" t="str" cm="1">
        <f t="array" ref="X2325">IFERROR(_xlfn.IFS(W2325="E",1,W2325="G/2",$I$3/2,W2325="G/5",$I$3/5,W2325="G/10",$I$3/10,W2325="i",$I$3),"")</f>
        <v/>
      </c>
      <c r="Y2325" s="189">
        <f t="shared" si="183"/>
        <v>0</v>
      </c>
      <c r="Z2325" s="101">
        <f t="shared" si="184"/>
        <v>0</v>
      </c>
      <c r="AA2325" s="163" t="str">
        <f t="shared" ref="AA2325:AA2349" si="185">IFERROR(X2325*1.5,"")</f>
        <v/>
      </c>
      <c r="AD2325" s="192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92">
        <f t="shared" si="182"/>
        <v>0</v>
      </c>
      <c r="U2326" s="91">
        <f t="shared" si="181"/>
        <v>0</v>
      </c>
      <c r="V2326" s="91">
        <f t="shared" si="181"/>
        <v>0</v>
      </c>
      <c r="W2326" s="91">
        <f t="shared" si="181"/>
        <v>0</v>
      </c>
      <c r="X2326" s="91" t="str" cm="1">
        <f t="array" ref="X2326">IFERROR(_xlfn.IFS(W2326="E",1,W2326="G/2",$I$3/2,W2326="G/5",$I$3/5,W2326="G/10",$I$3/10,W2326="i",$I$3),"")</f>
        <v/>
      </c>
      <c r="Y2326" s="189">
        <f t="shared" si="183"/>
        <v>0</v>
      </c>
      <c r="Z2326" s="101">
        <f t="shared" si="184"/>
        <v>0</v>
      </c>
      <c r="AA2326" s="163" t="str">
        <f t="shared" si="185"/>
        <v/>
      </c>
      <c r="AD2326" s="192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92">
        <f t="shared" si="182"/>
        <v>0</v>
      </c>
      <c r="U2327" s="91">
        <f t="shared" si="181"/>
        <v>0</v>
      </c>
      <c r="V2327" s="91">
        <f t="shared" si="181"/>
        <v>0</v>
      </c>
      <c r="W2327" s="91">
        <f t="shared" si="181"/>
        <v>0</v>
      </c>
      <c r="X2327" s="91" t="str" cm="1">
        <f t="array" ref="X2327">IFERROR(_xlfn.IFS(W2327="E",1,W2327="G/2",$I$3/2,W2327="G/5",$I$3/5,W2327="G/10",$I$3/10,W2327="i",$I$3),"")</f>
        <v/>
      </c>
      <c r="Y2327" s="189">
        <f t="shared" si="183"/>
        <v>0</v>
      </c>
      <c r="Z2327" s="101">
        <f t="shared" si="184"/>
        <v>0</v>
      </c>
      <c r="AA2327" s="163" t="str">
        <f t="shared" si="185"/>
        <v/>
      </c>
      <c r="AD2327" s="192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92">
        <f t="shared" si="182"/>
        <v>0</v>
      </c>
      <c r="U2328" s="91">
        <f t="shared" si="181"/>
        <v>0</v>
      </c>
      <c r="V2328" s="91">
        <f t="shared" si="181"/>
        <v>0</v>
      </c>
      <c r="W2328" s="91">
        <f t="shared" si="181"/>
        <v>0</v>
      </c>
      <c r="X2328" s="91" t="str" cm="1">
        <f t="array" ref="X2328">IFERROR(_xlfn.IFS(W2328="E",1,W2328="G/2",$I$3/2,W2328="G/5",$I$3/5,W2328="G/10",$I$3/10,W2328="i",$I$3),"")</f>
        <v/>
      </c>
      <c r="Y2328" s="189">
        <f t="shared" si="183"/>
        <v>0</v>
      </c>
      <c r="Z2328" s="101">
        <f t="shared" si="184"/>
        <v>0</v>
      </c>
      <c r="AA2328" s="163" t="str">
        <f t="shared" si="185"/>
        <v/>
      </c>
      <c r="AD2328" s="192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92">
        <f t="shared" si="182"/>
        <v>0</v>
      </c>
      <c r="U2329" s="91">
        <f t="shared" si="181"/>
        <v>0</v>
      </c>
      <c r="V2329" s="91">
        <f t="shared" si="181"/>
        <v>0</v>
      </c>
      <c r="W2329" s="91">
        <f t="shared" si="181"/>
        <v>0</v>
      </c>
      <c r="X2329" s="91" t="str" cm="1">
        <f t="array" ref="X2329">IFERROR(_xlfn.IFS(W2329="E",1,W2329="G/2",$I$3/2,W2329="G/5",$I$3/5,W2329="G/10",$I$3/10,W2329="i",$I$3),"")</f>
        <v/>
      </c>
      <c r="Y2329" s="189">
        <f t="shared" si="183"/>
        <v>0</v>
      </c>
      <c r="Z2329" s="101">
        <f t="shared" si="184"/>
        <v>0</v>
      </c>
      <c r="AA2329" s="163" t="str">
        <f t="shared" si="185"/>
        <v/>
      </c>
      <c r="AD2329" s="192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92">
        <f t="shared" si="182"/>
        <v>0</v>
      </c>
      <c r="U2330" s="91">
        <f t="shared" si="181"/>
        <v>0</v>
      </c>
      <c r="V2330" s="91">
        <f t="shared" si="181"/>
        <v>0</v>
      </c>
      <c r="W2330" s="91">
        <f t="shared" si="181"/>
        <v>0</v>
      </c>
      <c r="X2330" s="91" t="str" cm="1">
        <f t="array" ref="X2330">IFERROR(_xlfn.IFS(W2330="E",1,W2330="G/2",$I$3/2,W2330="G/5",$I$3/5,W2330="G/10",$I$3/10,W2330="i",$I$3),"")</f>
        <v/>
      </c>
      <c r="Y2330" s="189">
        <f t="shared" si="183"/>
        <v>0</v>
      </c>
      <c r="Z2330" s="101">
        <f t="shared" si="184"/>
        <v>0</v>
      </c>
      <c r="AA2330" s="163" t="str">
        <f t="shared" si="185"/>
        <v/>
      </c>
      <c r="AD2330" s="192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92">
        <f t="shared" si="182"/>
        <v>0</v>
      </c>
      <c r="U2331" s="91">
        <f t="shared" si="181"/>
        <v>0</v>
      </c>
      <c r="V2331" s="91">
        <f t="shared" si="181"/>
        <v>0</v>
      </c>
      <c r="W2331" s="91">
        <f t="shared" si="181"/>
        <v>0</v>
      </c>
      <c r="X2331" s="91" t="str" cm="1">
        <f t="array" ref="X2331">IFERROR(_xlfn.IFS(W2331="E",1,W2331="G/2",$I$3/2,W2331="G/5",$I$3/5,W2331="G/10",$I$3/10,W2331="i",$I$3),"")</f>
        <v/>
      </c>
      <c r="Y2331" s="189">
        <f t="shared" si="183"/>
        <v>0</v>
      </c>
      <c r="Z2331" s="101">
        <f t="shared" si="184"/>
        <v>0</v>
      </c>
      <c r="AA2331" s="163" t="str">
        <f t="shared" si="185"/>
        <v/>
      </c>
      <c r="AD2331" s="192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92">
        <f t="shared" si="182"/>
        <v>0</v>
      </c>
      <c r="U2332" s="91">
        <f t="shared" si="181"/>
        <v>0</v>
      </c>
      <c r="V2332" s="91">
        <f t="shared" si="181"/>
        <v>0</v>
      </c>
      <c r="W2332" s="91">
        <f t="shared" si="181"/>
        <v>0</v>
      </c>
      <c r="X2332" s="91" t="str" cm="1">
        <f t="array" ref="X2332">IFERROR(_xlfn.IFS(W2332="E",1,W2332="G/2",$I$3/2,W2332="G/5",$I$3/5,W2332="G/10",$I$3/10,W2332="i",$I$3),"")</f>
        <v/>
      </c>
      <c r="Y2332" s="189">
        <f t="shared" si="183"/>
        <v>0</v>
      </c>
      <c r="Z2332" s="101">
        <f t="shared" si="184"/>
        <v>0</v>
      </c>
      <c r="AA2332" s="163" t="str">
        <f t="shared" si="185"/>
        <v/>
      </c>
      <c r="AD2332" s="192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92">
        <f t="shared" si="182"/>
        <v>0</v>
      </c>
      <c r="U2333" s="91">
        <f t="shared" si="181"/>
        <v>0</v>
      </c>
      <c r="V2333" s="91">
        <f t="shared" si="181"/>
        <v>0</v>
      </c>
      <c r="W2333" s="91">
        <f t="shared" si="181"/>
        <v>0</v>
      </c>
      <c r="X2333" s="91" t="str" cm="1">
        <f t="array" ref="X2333">IFERROR(_xlfn.IFS(W2333="E",1,W2333="G/2",$I$3/2,W2333="G/5",$I$3/5,W2333="G/10",$I$3/10,W2333="i",$I$3),"")</f>
        <v/>
      </c>
      <c r="Y2333" s="189">
        <f t="shared" si="183"/>
        <v>0</v>
      </c>
      <c r="Z2333" s="101">
        <f t="shared" si="184"/>
        <v>0</v>
      </c>
      <c r="AA2333" s="163" t="str">
        <f t="shared" si="185"/>
        <v/>
      </c>
      <c r="AD2333" s="192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92">
        <f t="shared" si="182"/>
        <v>0</v>
      </c>
      <c r="U2334" s="91">
        <f t="shared" si="181"/>
        <v>0</v>
      </c>
      <c r="V2334" s="91">
        <f t="shared" si="181"/>
        <v>0</v>
      </c>
      <c r="W2334" s="91">
        <f t="shared" si="181"/>
        <v>0</v>
      </c>
      <c r="X2334" s="91" t="str" cm="1">
        <f t="array" ref="X2334">IFERROR(_xlfn.IFS(W2334="E",1,W2334="G/2",$I$3/2,W2334="G/5",$I$3/5,W2334="G/10",$I$3/10,W2334="i",$I$3),"")</f>
        <v/>
      </c>
      <c r="Y2334" s="189">
        <f t="shared" si="183"/>
        <v>0</v>
      </c>
      <c r="Z2334" s="101">
        <f t="shared" si="184"/>
        <v>0</v>
      </c>
      <c r="AA2334" s="163" t="str">
        <f t="shared" si="185"/>
        <v/>
      </c>
      <c r="AD2334" s="192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92">
        <f t="shared" si="182"/>
        <v>0</v>
      </c>
      <c r="U2335" s="91">
        <f t="shared" si="181"/>
        <v>0</v>
      </c>
      <c r="V2335" s="91">
        <f t="shared" si="181"/>
        <v>0</v>
      </c>
      <c r="W2335" s="91">
        <f t="shared" si="181"/>
        <v>0</v>
      </c>
      <c r="X2335" s="91" t="str" cm="1">
        <f t="array" ref="X2335">IFERROR(_xlfn.IFS(W2335="E",1,W2335="G/2",$I$3/2,W2335="G/5",$I$3/5,W2335="G/10",$I$3/10,W2335="i",$I$3),"")</f>
        <v/>
      </c>
      <c r="Y2335" s="189">
        <f t="shared" si="183"/>
        <v>0</v>
      </c>
      <c r="Z2335" s="101">
        <f t="shared" si="184"/>
        <v>0</v>
      </c>
      <c r="AA2335" s="163" t="str">
        <f t="shared" si="185"/>
        <v/>
      </c>
      <c r="AD2335" s="192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92">
        <f t="shared" si="182"/>
        <v>0</v>
      </c>
      <c r="U2336" s="91">
        <f t="shared" si="181"/>
        <v>0</v>
      </c>
      <c r="V2336" s="91">
        <f t="shared" si="181"/>
        <v>0</v>
      </c>
      <c r="W2336" s="91">
        <f t="shared" si="181"/>
        <v>0</v>
      </c>
      <c r="X2336" s="91" t="str" cm="1">
        <f t="array" ref="X2336">IFERROR(_xlfn.IFS(W2336="E",1,W2336="G/2",$I$3/2,W2336="G/5",$I$3/5,W2336="G/10",$I$3/10,W2336="i",$I$3),"")</f>
        <v/>
      </c>
      <c r="Y2336" s="189">
        <f t="shared" si="183"/>
        <v>0</v>
      </c>
      <c r="Z2336" s="101">
        <f t="shared" si="184"/>
        <v>0</v>
      </c>
      <c r="AA2336" s="163" t="str">
        <f t="shared" si="185"/>
        <v/>
      </c>
      <c r="AD2336" s="192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92">
        <f t="shared" si="182"/>
        <v>0</v>
      </c>
      <c r="U2337" s="91">
        <f t="shared" si="181"/>
        <v>0</v>
      </c>
      <c r="V2337" s="91">
        <f t="shared" si="181"/>
        <v>0</v>
      </c>
      <c r="W2337" s="91">
        <f t="shared" si="181"/>
        <v>0</v>
      </c>
      <c r="X2337" s="91" t="str" cm="1">
        <f t="array" ref="X2337">IFERROR(_xlfn.IFS(W2337="E",1,W2337="G/2",$I$3/2,W2337="G/5",$I$3/5,W2337="G/10",$I$3/10,W2337="i",$I$3),"")</f>
        <v/>
      </c>
      <c r="Y2337" s="189">
        <f t="shared" si="183"/>
        <v>0</v>
      </c>
      <c r="Z2337" s="101">
        <f t="shared" si="184"/>
        <v>0</v>
      </c>
      <c r="AA2337" s="163" t="str">
        <f t="shared" si="185"/>
        <v/>
      </c>
      <c r="AD2337" s="192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92">
        <f t="shared" si="182"/>
        <v>0</v>
      </c>
      <c r="U2338" s="91">
        <f t="shared" si="181"/>
        <v>0</v>
      </c>
      <c r="V2338" s="91">
        <f t="shared" si="181"/>
        <v>0</v>
      </c>
      <c r="W2338" s="91">
        <f t="shared" si="181"/>
        <v>0</v>
      </c>
      <c r="X2338" s="91" t="str" cm="1">
        <f t="array" ref="X2338">IFERROR(_xlfn.IFS(W2338="E",1,W2338="G/2",$I$3/2,W2338="G/5",$I$3/5,W2338="G/10",$I$3/10,W2338="i",$I$3),"")</f>
        <v/>
      </c>
      <c r="Y2338" s="189">
        <f t="shared" si="183"/>
        <v>0</v>
      </c>
      <c r="Z2338" s="101">
        <f t="shared" si="184"/>
        <v>0</v>
      </c>
      <c r="AA2338" s="163" t="str">
        <f t="shared" si="185"/>
        <v/>
      </c>
      <c r="AD2338" s="192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92">
        <f t="shared" si="182"/>
        <v>0</v>
      </c>
      <c r="U2339" s="91">
        <f t="shared" si="181"/>
        <v>0</v>
      </c>
      <c r="V2339" s="91">
        <f t="shared" si="181"/>
        <v>0</v>
      </c>
      <c r="W2339" s="91">
        <f t="shared" si="181"/>
        <v>0</v>
      </c>
      <c r="X2339" s="91" t="str" cm="1">
        <f t="array" ref="X2339">IFERROR(_xlfn.IFS(W2339="E",1,W2339="G/2",$I$3/2,W2339="G/5",$I$3/5,W2339="G/10",$I$3/10,W2339="i",$I$3),"")</f>
        <v/>
      </c>
      <c r="Y2339" s="189">
        <f t="shared" si="183"/>
        <v>0</v>
      </c>
      <c r="Z2339" s="101">
        <f t="shared" si="184"/>
        <v>0</v>
      </c>
      <c r="AA2339" s="163" t="str">
        <f t="shared" si="185"/>
        <v/>
      </c>
      <c r="AD2339" s="192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92">
        <f t="shared" si="182"/>
        <v>0</v>
      </c>
      <c r="U2340" s="91">
        <f t="shared" si="181"/>
        <v>0</v>
      </c>
      <c r="V2340" s="91">
        <f t="shared" si="181"/>
        <v>0</v>
      </c>
      <c r="W2340" s="91">
        <f t="shared" si="181"/>
        <v>0</v>
      </c>
      <c r="X2340" s="91" t="str" cm="1">
        <f t="array" ref="X2340">IFERROR(_xlfn.IFS(W2340="E",1,W2340="G/2",$I$3/2,W2340="G/5",$I$3/5,W2340="G/10",$I$3/10,W2340="i",$I$3),"")</f>
        <v/>
      </c>
      <c r="Y2340" s="189">
        <f t="shared" si="183"/>
        <v>0</v>
      </c>
      <c r="Z2340" s="101">
        <f t="shared" si="184"/>
        <v>0</v>
      </c>
      <c r="AA2340" s="163" t="str">
        <f t="shared" si="185"/>
        <v/>
      </c>
      <c r="AD2340" s="192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92">
        <f t="shared" si="182"/>
        <v>0</v>
      </c>
      <c r="U2341" s="91">
        <f t="shared" ref="U2341:W2349" si="186">IFERROR(A2341,"")</f>
        <v>0</v>
      </c>
      <c r="V2341" s="91">
        <f t="shared" si="186"/>
        <v>0</v>
      </c>
      <c r="W2341" s="91">
        <f t="shared" si="186"/>
        <v>0</v>
      </c>
      <c r="X2341" s="91" t="str" cm="1">
        <f t="array" ref="X2341">IFERROR(_xlfn.IFS(W2341="E",1,W2341="G/2",$I$3/2,W2341="G/5",$I$3/5,W2341="G/10",$I$3/10,W2341="i",$I$3),"")</f>
        <v/>
      </c>
      <c r="Y2341" s="189">
        <f t="shared" si="183"/>
        <v>0</v>
      </c>
      <c r="Z2341" s="101">
        <f t="shared" si="184"/>
        <v>0</v>
      </c>
      <c r="AA2341" s="163" t="str">
        <f t="shared" si="185"/>
        <v/>
      </c>
      <c r="AD2341" s="192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92">
        <f t="shared" si="182"/>
        <v>0</v>
      </c>
      <c r="U2342" s="91">
        <f t="shared" si="186"/>
        <v>0</v>
      </c>
      <c r="V2342" s="91">
        <f t="shared" si="186"/>
        <v>0</v>
      </c>
      <c r="W2342" s="91">
        <f t="shared" si="186"/>
        <v>0</v>
      </c>
      <c r="X2342" s="91" t="str" cm="1">
        <f t="array" ref="X2342">IFERROR(_xlfn.IFS(W2342="E",1,W2342="G/2",$I$3/2,W2342="G/5",$I$3/5,W2342="G/10",$I$3/10,W2342="i",$I$3),"")</f>
        <v/>
      </c>
      <c r="Y2342" s="189">
        <f t="shared" si="183"/>
        <v>0</v>
      </c>
      <c r="Z2342" s="101">
        <f t="shared" si="184"/>
        <v>0</v>
      </c>
      <c r="AA2342" s="163" t="str">
        <f t="shared" si="185"/>
        <v/>
      </c>
      <c r="AD2342" s="192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92">
        <f t="shared" si="182"/>
        <v>0</v>
      </c>
      <c r="U2343" s="91">
        <f t="shared" si="186"/>
        <v>0</v>
      </c>
      <c r="V2343" s="91">
        <f t="shared" si="186"/>
        <v>0</v>
      </c>
      <c r="W2343" s="91">
        <f t="shared" si="186"/>
        <v>0</v>
      </c>
      <c r="X2343" s="91" t="str" cm="1">
        <f t="array" ref="X2343">IFERROR(_xlfn.IFS(W2343="E",1,W2343="G/2",$I$3/2,W2343="G/5",$I$3/5,W2343="G/10",$I$3/10,W2343="i",$I$3),"")</f>
        <v/>
      </c>
      <c r="Y2343" s="189">
        <f t="shared" si="183"/>
        <v>0</v>
      </c>
      <c r="Z2343" s="101">
        <f t="shared" si="184"/>
        <v>0</v>
      </c>
      <c r="AA2343" s="163" t="str">
        <f t="shared" si="185"/>
        <v/>
      </c>
      <c r="AD2343" s="192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92">
        <f t="shared" si="182"/>
        <v>0</v>
      </c>
      <c r="U2344" s="91">
        <f t="shared" si="186"/>
        <v>0</v>
      </c>
      <c r="V2344" s="91">
        <f t="shared" si="186"/>
        <v>0</v>
      </c>
      <c r="W2344" s="91">
        <f t="shared" si="186"/>
        <v>0</v>
      </c>
      <c r="X2344" s="91" t="str" cm="1">
        <f t="array" ref="X2344">IFERROR(_xlfn.IFS(W2344="E",1,W2344="G/2",$I$3/2,W2344="G/5",$I$3/5,W2344="G/10",$I$3/10,W2344="i",$I$3),"")</f>
        <v/>
      </c>
      <c r="Y2344" s="189">
        <f t="shared" si="183"/>
        <v>0</v>
      </c>
      <c r="Z2344" s="101">
        <f t="shared" si="184"/>
        <v>0</v>
      </c>
      <c r="AA2344" s="163" t="str">
        <f t="shared" si="185"/>
        <v/>
      </c>
      <c r="AD2344" s="192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92">
        <f t="shared" si="182"/>
        <v>0</v>
      </c>
      <c r="U2345" s="91">
        <f t="shared" si="186"/>
        <v>0</v>
      </c>
      <c r="V2345" s="91">
        <f t="shared" si="186"/>
        <v>0</v>
      </c>
      <c r="W2345" s="91">
        <f t="shared" si="186"/>
        <v>0</v>
      </c>
      <c r="X2345" s="91" t="str" cm="1">
        <f t="array" ref="X2345">IFERROR(_xlfn.IFS(W2345="E",1,W2345="G/2",$I$3/2,W2345="G/5",$I$3/5,W2345="G/10",$I$3/10,W2345="i",$I$3),"")</f>
        <v/>
      </c>
      <c r="Y2345" s="189">
        <f t="shared" si="183"/>
        <v>0</v>
      </c>
      <c r="Z2345" s="101">
        <f t="shared" si="184"/>
        <v>0</v>
      </c>
      <c r="AA2345" s="163" t="str">
        <f t="shared" si="185"/>
        <v/>
      </c>
      <c r="AD2345" s="192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92">
        <f t="shared" si="182"/>
        <v>0</v>
      </c>
      <c r="U2346" s="91">
        <f t="shared" si="186"/>
        <v>0</v>
      </c>
      <c r="V2346" s="91">
        <f t="shared" si="186"/>
        <v>0</v>
      </c>
      <c r="W2346" s="91">
        <f t="shared" si="186"/>
        <v>0</v>
      </c>
      <c r="X2346" s="91" t="str" cm="1">
        <f t="array" ref="X2346">IFERROR(_xlfn.IFS(W2346="E",1,W2346="G/2",$I$3/2,W2346="G/5",$I$3/5,W2346="G/10",$I$3/10,W2346="i",$I$3),"")</f>
        <v/>
      </c>
      <c r="Y2346" s="189">
        <f t="shared" si="183"/>
        <v>0</v>
      </c>
      <c r="Z2346" s="101">
        <f t="shared" si="184"/>
        <v>0</v>
      </c>
      <c r="AA2346" s="163" t="str">
        <f t="shared" si="185"/>
        <v/>
      </c>
      <c r="AD2346" s="192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92">
        <f t="shared" si="182"/>
        <v>0</v>
      </c>
      <c r="U2347" s="91">
        <f t="shared" si="186"/>
        <v>0</v>
      </c>
      <c r="V2347" s="91">
        <f t="shared" si="186"/>
        <v>0</v>
      </c>
      <c r="W2347" s="91">
        <f t="shared" si="186"/>
        <v>0</v>
      </c>
      <c r="X2347" s="91" t="str" cm="1">
        <f t="array" ref="X2347">IFERROR(_xlfn.IFS(W2347="E",1,W2347="G/2",$I$3/2,W2347="G/5",$I$3/5,W2347="G/10",$I$3/10,W2347="i",$I$3),"")</f>
        <v/>
      </c>
      <c r="Y2347" s="189">
        <f t="shared" si="183"/>
        <v>0</v>
      </c>
      <c r="Z2347" s="101">
        <f t="shared" si="184"/>
        <v>0</v>
      </c>
      <c r="AA2347" s="163" t="str">
        <f t="shared" si="185"/>
        <v/>
      </c>
      <c r="AD2347" s="192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92">
        <f t="shared" si="182"/>
        <v>0</v>
      </c>
      <c r="U2348" s="91">
        <f t="shared" si="186"/>
        <v>0</v>
      </c>
      <c r="V2348" s="91">
        <f t="shared" si="186"/>
        <v>0</v>
      </c>
      <c r="W2348" s="91">
        <f t="shared" si="186"/>
        <v>0</v>
      </c>
      <c r="X2348" s="91" t="str" cm="1">
        <f t="array" ref="X2348">IFERROR(_xlfn.IFS(W2348="E",1,W2348="G/2",$I$3/2,W2348="G/5",$I$3/5,W2348="G/10",$I$3/10,W2348="i",$I$3),"")</f>
        <v/>
      </c>
      <c r="Y2348" s="189">
        <f t="shared" si="183"/>
        <v>0</v>
      </c>
      <c r="Z2348" s="101">
        <f t="shared" si="184"/>
        <v>0</v>
      </c>
      <c r="AA2348" s="163" t="str">
        <f t="shared" si="185"/>
        <v/>
      </c>
      <c r="AD2348" s="192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92">
        <f t="shared" si="182"/>
        <v>0</v>
      </c>
      <c r="U2349" s="91">
        <f t="shared" si="186"/>
        <v>0</v>
      </c>
      <c r="V2349" s="91">
        <f t="shared" si="186"/>
        <v>0</v>
      </c>
      <c r="W2349" s="91">
        <f t="shared" si="186"/>
        <v>0</v>
      </c>
      <c r="X2349" s="91" t="str" cm="1">
        <f t="array" ref="X2349">IFERROR(_xlfn.IFS(W2349="E",1,W2349="G/2",$I$3/2,W2349="G/5",$I$3/5,W2349="G/10",$I$3/10,W2349="i",$I$3),"")</f>
        <v/>
      </c>
      <c r="Y2349" s="189">
        <f t="shared" si="183"/>
        <v>0</v>
      </c>
      <c r="Z2349" s="101">
        <f t="shared" si="184"/>
        <v>0</v>
      </c>
      <c r="AA2349" s="163" t="str">
        <f t="shared" si="185"/>
        <v/>
      </c>
      <c r="AD2349" s="192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80" priority="1">
      <formula>$S10="MÁQUINAS Y EQUIPOS"</formula>
    </cfRule>
    <cfRule type="expression" dxfId="79" priority="2">
      <formula>$S10="SOFTWARE"</formula>
    </cfRule>
    <cfRule type="expression" dxfId="78" priority="3">
      <formula>$S10="MATERIAL INTERACTIVO (DIDÁCTICO)"</formula>
    </cfRule>
    <cfRule type="expression" dxfId="77" priority="4">
      <formula>$S10="HERRAMIENTAS, IMPLEMENTOS Y UTENSILIOS"</formula>
    </cfRule>
    <cfRule type="expression" dxfId="76" priority="5">
      <formula>$S10="INSTRUMENTOS"</formula>
    </cfRule>
  </conditionalFormatting>
  <conditionalFormatting sqref="B2:H2 E3">
    <cfRule type="containsText" dxfId="75" priority="17" operator="containsText" text="INGRESE RBD CORRECTO">
      <formula>NOT(ISERROR(SEARCH("INGRESE RBD CORRECTO",B2)))</formula>
    </cfRule>
  </conditionalFormatting>
  <conditionalFormatting sqref="Y1:Y2 AB3:AB7 Y10:Y1048576">
    <cfRule type="cellIs" dxfId="74" priority="13" stopIfTrue="1" operator="equal">
      <formula>0</formula>
    </cfRule>
  </conditionalFormatting>
  <conditionalFormatting sqref="Y11:Y2349">
    <cfRule type="cellIs" dxfId="73" priority="14" stopIfTrue="1" operator="equal">
      <formula>$AA11</formula>
    </cfRule>
    <cfRule type="cellIs" dxfId="72" priority="15" stopIfTrue="1" operator="lessThan">
      <formula>$AA11</formula>
    </cfRule>
    <cfRule type="cellIs" dxfId="71" priority="16" stopIfTrue="1" operator="greaterThan">
      <formula>$AA11</formula>
    </cfRule>
  </conditionalFormatting>
  <conditionalFormatting sqref="Z11:Z2349">
    <cfRule type="cellIs" dxfId="70" priority="9" operator="equal">
      <formula>0</formula>
    </cfRule>
    <cfRule type="cellIs" dxfId="69" priority="10" operator="equal">
      <formula>1.5</formula>
    </cfRule>
    <cfRule type="cellIs" dxfId="68" priority="11" operator="lessThan">
      <formula>1.5</formula>
    </cfRule>
    <cfRule type="cellIs" dxfId="67" priority="12" operator="greaterThan">
      <formula>1.5</formula>
    </cfRule>
  </conditionalFormatting>
  <conditionalFormatting sqref="AC11:AC1114">
    <cfRule type="containsText" dxfId="66" priority="6" operator="containsText" text="REVISAR">
      <formula>NOT(ISERROR(SEARCH("REVISAR",AC11)))</formula>
    </cfRule>
    <cfRule type="cellIs" dxfId="65" priority="7" operator="equal">
      <formula>"AC11=ALTERNATIVO"</formula>
    </cfRule>
  </conditionalFormatting>
  <conditionalFormatting sqref="AG3:AJ3">
    <cfRule type="cellIs" dxfId="6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abSelected="1" topLeftCell="A2" zoomScale="75" zoomScaleNormal="50" workbookViewId="0">
      <selection activeCell="B4" sqref="B4:I4"/>
    </sheetView>
  </sheetViews>
  <sheetFormatPr defaultColWidth="11" defaultRowHeight="14.1"/>
  <cols>
    <col min="1" max="1" width="53.375" style="56" customWidth="1"/>
    <col min="2" max="2" width="18.875" style="56" customWidth="1"/>
    <col min="3" max="3" width="21.625" style="56" customWidth="1"/>
    <col min="4" max="4" width="61.875" style="56" customWidth="1"/>
    <col min="5" max="6" width="35.625" style="56" customWidth="1"/>
    <col min="7" max="7" width="19.375" style="56" customWidth="1"/>
    <col min="8" max="8" width="13" style="56" customWidth="1"/>
    <col min="9" max="9" width="14.875" style="5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57" t="str">
        <f>'Especialidad adm logistica'!A2</f>
        <v>ESTABLECIMIENTO</v>
      </c>
      <c r="B1" s="248" t="str">
        <f>'Especialidad adm logistica'!B2</f>
        <v>INGRESE RBD CORRECTO</v>
      </c>
      <c r="C1" s="249"/>
      <c r="D1" s="249"/>
      <c r="E1" s="249"/>
      <c r="F1" s="249"/>
      <c r="G1" s="249"/>
      <c r="H1" s="249"/>
      <c r="I1" s="250"/>
      <c r="J1" s="5"/>
      <c r="M1"/>
    </row>
    <row r="2" spans="1:13" ht="71.099999999999994" customHeight="1">
      <c r="A2" s="153" t="str">
        <f>'Especialidad adm logistica'!A3</f>
        <v>RBD</v>
      </c>
      <c r="B2" s="154">
        <f>'Especialidad adm logistica'!B3</f>
        <v>0</v>
      </c>
      <c r="C2" s="251" t="str">
        <f>'Especialidad adm logistica'!C3</f>
        <v xml:space="preserve">MATRÍCULA INFORMADA 2023 ESPECIALIDAD 
(incluye todas sus menciones): </v>
      </c>
      <c r="D2" s="252"/>
      <c r="E2" s="156" t="str">
        <f>'Especialidad adm logistica'!E3</f>
        <v>INGRESE RBD CORRECTO</v>
      </c>
      <c r="F2" s="253" t="s">
        <v>28</v>
      </c>
      <c r="G2" s="253"/>
      <c r="H2" s="251">
        <f>'Especialidad adm logistica'!I3</f>
        <v>0</v>
      </c>
      <c r="I2" s="254"/>
      <c r="J2" s="5"/>
      <c r="M2"/>
    </row>
    <row r="3" spans="1:13" ht="18">
      <c r="A3" s="134"/>
      <c r="B3" s="134"/>
      <c r="C3" s="135"/>
      <c r="D3" s="135"/>
      <c r="E3" s="136"/>
      <c r="F3" s="136"/>
      <c r="G3" s="135"/>
      <c r="H3" s="135"/>
      <c r="I3" s="137"/>
    </row>
    <row r="4" spans="1:13" ht="360" customHeight="1">
      <c r="A4" s="138" t="s">
        <v>1277</v>
      </c>
      <c r="B4" s="292" t="s">
        <v>1278</v>
      </c>
      <c r="C4" s="290"/>
      <c r="D4" s="290"/>
      <c r="E4" s="290"/>
      <c r="F4" s="290"/>
      <c r="G4" s="290"/>
      <c r="H4" s="290"/>
      <c r="I4" s="291"/>
    </row>
    <row r="5" spans="1:13">
      <c r="A5" s="57"/>
      <c r="B5" s="57"/>
      <c r="C5" s="5"/>
      <c r="D5" s="5"/>
      <c r="E5" s="110"/>
      <c r="F5" s="110"/>
      <c r="G5" s="5"/>
      <c r="H5" s="5"/>
      <c r="I5" s="59"/>
    </row>
    <row r="6" spans="1:13" ht="42" customHeight="1">
      <c r="A6" s="246" t="s">
        <v>31</v>
      </c>
      <c r="B6" s="246"/>
      <c r="C6" s="246"/>
      <c r="D6" s="246"/>
      <c r="E6" s="246"/>
      <c r="F6" s="246"/>
      <c r="G6" s="246"/>
      <c r="H6" s="246"/>
      <c r="I6" s="247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76"/>
      <c r="B8"/>
      <c r="C8"/>
      <c r="D8"/>
      <c r="E8"/>
      <c r="F8"/>
      <c r="G8"/>
      <c r="H8" s="114" t="s">
        <v>32</v>
      </c>
      <c r="I8" s="146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H9" s="289"/>
      <c r="K9" s="4"/>
      <c r="L9" s="4"/>
      <c r="M9" s="4"/>
    </row>
    <row r="10" spans="1:13" s="62" customFormat="1" ht="57">
      <c r="A10" s="120" t="s">
        <v>33</v>
      </c>
      <c r="B10" s="120" t="s">
        <v>34</v>
      </c>
      <c r="C10" s="120" t="s">
        <v>1279</v>
      </c>
      <c r="D10" s="120" t="s">
        <v>1280</v>
      </c>
      <c r="E10" s="120" t="s">
        <v>1281</v>
      </c>
      <c r="F10" s="120" t="s">
        <v>1282</v>
      </c>
      <c r="G10" s="120" t="s">
        <v>40</v>
      </c>
      <c r="H10" s="120" t="s">
        <v>1283</v>
      </c>
      <c r="I10" s="120" t="s">
        <v>1284</v>
      </c>
      <c r="K10" s="63"/>
      <c r="L10" s="63" t="str">
        <f t="shared" ref="L10:L41" si="0">A10</f>
        <v>TIPO</v>
      </c>
      <c r="M10" s="63"/>
    </row>
    <row r="11" spans="1:13" s="5" customFormat="1" ht="15.95">
      <c r="A11" s="150"/>
      <c r="B11" s="150"/>
      <c r="C11" s="150"/>
      <c r="D11" s="150"/>
      <c r="E11" s="151"/>
      <c r="F11" s="151"/>
      <c r="G11" s="150"/>
      <c r="H11" s="150"/>
      <c r="I11" s="152">
        <f t="shared" ref="I11:I74" si="1">H11*G11</f>
        <v>0</v>
      </c>
      <c r="J11" s="111"/>
      <c r="L11" s="5">
        <f t="shared" si="0"/>
        <v>0</v>
      </c>
    </row>
    <row r="12" spans="1:13" ht="15.95">
      <c r="A12" s="150"/>
      <c r="B12" s="150"/>
      <c r="C12" s="150"/>
      <c r="D12" s="150"/>
      <c r="E12" s="151"/>
      <c r="F12" s="151"/>
      <c r="G12" s="150"/>
      <c r="H12" s="150"/>
      <c r="I12" s="152">
        <f t="shared" si="1"/>
        <v>0</v>
      </c>
      <c r="L12" s="5">
        <f t="shared" si="0"/>
        <v>0</v>
      </c>
    </row>
    <row r="13" spans="1:13" ht="15.95">
      <c r="A13" s="150"/>
      <c r="B13" s="150"/>
      <c r="C13" s="150"/>
      <c r="D13" s="150"/>
      <c r="E13" s="151"/>
      <c r="F13" s="151"/>
      <c r="G13" s="150"/>
      <c r="H13" s="150"/>
      <c r="I13" s="152">
        <f t="shared" si="1"/>
        <v>0</v>
      </c>
      <c r="L13" s="5">
        <f t="shared" si="0"/>
        <v>0</v>
      </c>
    </row>
    <row r="14" spans="1:13" ht="15.95">
      <c r="A14" s="150"/>
      <c r="B14" s="150"/>
      <c r="C14" s="150"/>
      <c r="D14" s="150"/>
      <c r="E14" s="151"/>
      <c r="F14" s="151"/>
      <c r="G14" s="150"/>
      <c r="H14" s="150"/>
      <c r="I14" s="152">
        <f t="shared" si="1"/>
        <v>0</v>
      </c>
      <c r="L14" s="5">
        <f t="shared" si="0"/>
        <v>0</v>
      </c>
    </row>
    <row r="15" spans="1:13" ht="15.95">
      <c r="A15" s="150"/>
      <c r="B15" s="150"/>
      <c r="C15" s="150"/>
      <c r="D15" s="150"/>
      <c r="E15" s="151"/>
      <c r="F15" s="151"/>
      <c r="G15" s="150"/>
      <c r="H15" s="150"/>
      <c r="I15" s="152">
        <f t="shared" si="1"/>
        <v>0</v>
      </c>
      <c r="L15" s="5">
        <f t="shared" si="0"/>
        <v>0</v>
      </c>
    </row>
    <row r="16" spans="1:13" ht="15.95">
      <c r="A16" s="150"/>
      <c r="B16" s="150"/>
      <c r="C16" s="150"/>
      <c r="D16" s="150"/>
      <c r="E16" s="151"/>
      <c r="F16" s="151"/>
      <c r="G16" s="150"/>
      <c r="H16" s="150"/>
      <c r="I16" s="152">
        <f t="shared" si="1"/>
        <v>0</v>
      </c>
      <c r="L16" s="5">
        <f t="shared" si="0"/>
        <v>0</v>
      </c>
    </row>
    <row r="17" spans="1:12" ht="15.95">
      <c r="A17" s="150"/>
      <c r="B17" s="150"/>
      <c r="C17" s="150"/>
      <c r="D17" s="150"/>
      <c r="E17" s="151"/>
      <c r="F17" s="151"/>
      <c r="G17" s="150"/>
      <c r="H17" s="150"/>
      <c r="I17" s="152">
        <f t="shared" si="1"/>
        <v>0</v>
      </c>
      <c r="L17" s="5">
        <f t="shared" si="0"/>
        <v>0</v>
      </c>
    </row>
    <row r="18" spans="1:12" ht="15.95">
      <c r="A18" s="150"/>
      <c r="B18" s="150"/>
      <c r="C18" s="150"/>
      <c r="D18" s="150"/>
      <c r="E18" s="151"/>
      <c r="F18" s="151"/>
      <c r="G18" s="150"/>
      <c r="H18" s="150"/>
      <c r="I18" s="152">
        <f t="shared" si="1"/>
        <v>0</v>
      </c>
      <c r="L18" s="5">
        <f t="shared" si="0"/>
        <v>0</v>
      </c>
    </row>
    <row r="19" spans="1:12" ht="15.95">
      <c r="A19" s="150"/>
      <c r="B19" s="150"/>
      <c r="C19" s="150"/>
      <c r="D19" s="150"/>
      <c r="E19" s="151"/>
      <c r="F19" s="151"/>
      <c r="G19" s="150"/>
      <c r="H19" s="150"/>
      <c r="I19" s="152">
        <f t="shared" si="1"/>
        <v>0</v>
      </c>
      <c r="L19" s="5">
        <f t="shared" si="0"/>
        <v>0</v>
      </c>
    </row>
    <row r="20" spans="1:12" ht="15.95">
      <c r="A20" s="150"/>
      <c r="B20" s="150"/>
      <c r="C20" s="150"/>
      <c r="D20" s="150"/>
      <c r="E20" s="151"/>
      <c r="F20" s="151"/>
      <c r="G20" s="150"/>
      <c r="H20" s="150"/>
      <c r="I20" s="152">
        <f t="shared" si="1"/>
        <v>0</v>
      </c>
      <c r="L20" s="5">
        <f t="shared" si="0"/>
        <v>0</v>
      </c>
    </row>
    <row r="21" spans="1:12" ht="15.95">
      <c r="A21" s="150"/>
      <c r="B21" s="150"/>
      <c r="C21" s="150"/>
      <c r="D21" s="150"/>
      <c r="E21" s="151"/>
      <c r="F21" s="151"/>
      <c r="G21" s="150"/>
      <c r="H21" s="150"/>
      <c r="I21" s="152">
        <f t="shared" si="1"/>
        <v>0</v>
      </c>
      <c r="L21" s="5">
        <f t="shared" si="0"/>
        <v>0</v>
      </c>
    </row>
    <row r="22" spans="1:12" ht="15.95">
      <c r="A22" s="150"/>
      <c r="B22" s="150"/>
      <c r="C22" s="150"/>
      <c r="D22" s="150"/>
      <c r="E22" s="151"/>
      <c r="F22" s="151"/>
      <c r="G22" s="150"/>
      <c r="H22" s="150"/>
      <c r="I22" s="152">
        <f t="shared" si="1"/>
        <v>0</v>
      </c>
      <c r="L22" s="5">
        <f t="shared" si="0"/>
        <v>0</v>
      </c>
    </row>
    <row r="23" spans="1:12" ht="15.95">
      <c r="A23" s="150"/>
      <c r="B23" s="150"/>
      <c r="C23" s="150"/>
      <c r="D23" s="150"/>
      <c r="E23" s="151"/>
      <c r="F23" s="151"/>
      <c r="G23" s="150"/>
      <c r="H23" s="150"/>
      <c r="I23" s="152">
        <f t="shared" si="1"/>
        <v>0</v>
      </c>
      <c r="L23" s="5">
        <f t="shared" si="0"/>
        <v>0</v>
      </c>
    </row>
    <row r="24" spans="1:12" ht="15.95">
      <c r="A24" s="150"/>
      <c r="B24" s="150"/>
      <c r="C24" s="150"/>
      <c r="D24" s="150"/>
      <c r="E24" s="151"/>
      <c r="F24" s="151"/>
      <c r="G24" s="150"/>
      <c r="H24" s="150"/>
      <c r="I24" s="152">
        <f t="shared" si="1"/>
        <v>0</v>
      </c>
      <c r="L24" s="5">
        <f t="shared" si="0"/>
        <v>0</v>
      </c>
    </row>
    <row r="25" spans="1:12" ht="15.95">
      <c r="A25" s="150"/>
      <c r="B25" s="150"/>
      <c r="C25" s="150"/>
      <c r="D25" s="150"/>
      <c r="E25" s="151"/>
      <c r="F25" s="151"/>
      <c r="G25" s="150"/>
      <c r="H25" s="150"/>
      <c r="I25" s="152">
        <f t="shared" si="1"/>
        <v>0</v>
      </c>
      <c r="L25" s="5">
        <f t="shared" si="0"/>
        <v>0</v>
      </c>
    </row>
    <row r="26" spans="1:12" ht="15.95">
      <c r="A26" s="150"/>
      <c r="B26" s="150"/>
      <c r="C26" s="150"/>
      <c r="D26" s="150"/>
      <c r="E26" s="151"/>
      <c r="F26" s="151"/>
      <c r="G26" s="150"/>
      <c r="H26" s="150"/>
      <c r="I26" s="152">
        <f t="shared" si="1"/>
        <v>0</v>
      </c>
      <c r="L26" s="5">
        <f t="shared" si="0"/>
        <v>0</v>
      </c>
    </row>
    <row r="27" spans="1:12" ht="15.95">
      <c r="A27" s="150"/>
      <c r="B27" s="150"/>
      <c r="C27" s="150"/>
      <c r="D27" s="150"/>
      <c r="E27" s="151"/>
      <c r="F27" s="151"/>
      <c r="G27" s="150"/>
      <c r="H27" s="150"/>
      <c r="I27" s="152">
        <f t="shared" si="1"/>
        <v>0</v>
      </c>
      <c r="L27" s="5">
        <f t="shared" si="0"/>
        <v>0</v>
      </c>
    </row>
    <row r="28" spans="1:12" ht="15.95">
      <c r="A28" s="150"/>
      <c r="B28" s="150"/>
      <c r="C28" s="150"/>
      <c r="D28" s="150"/>
      <c r="E28" s="151"/>
      <c r="F28" s="151"/>
      <c r="G28" s="150"/>
      <c r="H28" s="150"/>
      <c r="I28" s="152">
        <f t="shared" si="1"/>
        <v>0</v>
      </c>
      <c r="L28" s="5">
        <f t="shared" si="0"/>
        <v>0</v>
      </c>
    </row>
    <row r="29" spans="1:12" ht="15.95">
      <c r="A29" s="150"/>
      <c r="B29" s="150"/>
      <c r="C29" s="150"/>
      <c r="D29" s="150"/>
      <c r="E29" s="151"/>
      <c r="F29" s="151"/>
      <c r="G29" s="150"/>
      <c r="H29" s="150"/>
      <c r="I29" s="152">
        <f t="shared" si="1"/>
        <v>0</v>
      </c>
      <c r="L29" s="5">
        <f t="shared" si="0"/>
        <v>0</v>
      </c>
    </row>
    <row r="30" spans="1:12" ht="15.95">
      <c r="A30" s="150"/>
      <c r="B30" s="150"/>
      <c r="C30" s="150"/>
      <c r="D30" s="150"/>
      <c r="E30" s="151"/>
      <c r="F30" s="151"/>
      <c r="G30" s="150"/>
      <c r="H30" s="150"/>
      <c r="I30" s="152">
        <f t="shared" si="1"/>
        <v>0</v>
      </c>
      <c r="L30" s="5">
        <f t="shared" si="0"/>
        <v>0</v>
      </c>
    </row>
    <row r="31" spans="1:12" ht="15.95">
      <c r="A31" s="150"/>
      <c r="B31" s="150"/>
      <c r="C31" s="150"/>
      <c r="D31" s="150"/>
      <c r="E31" s="151"/>
      <c r="F31" s="151"/>
      <c r="G31" s="150"/>
      <c r="H31" s="150"/>
      <c r="I31" s="152">
        <f t="shared" si="1"/>
        <v>0</v>
      </c>
      <c r="L31" s="5">
        <f t="shared" si="0"/>
        <v>0</v>
      </c>
    </row>
    <row r="32" spans="1:12" ht="15.95">
      <c r="A32" s="150"/>
      <c r="B32" s="150"/>
      <c r="C32" s="150"/>
      <c r="D32" s="150"/>
      <c r="E32" s="151"/>
      <c r="F32" s="151"/>
      <c r="G32" s="150"/>
      <c r="H32" s="150"/>
      <c r="I32" s="152">
        <f t="shared" si="1"/>
        <v>0</v>
      </c>
      <c r="L32" s="5">
        <f t="shared" si="0"/>
        <v>0</v>
      </c>
    </row>
    <row r="33" spans="1:12" ht="15.95">
      <c r="A33" s="150"/>
      <c r="B33" s="150"/>
      <c r="C33" s="150"/>
      <c r="D33" s="150"/>
      <c r="E33" s="151"/>
      <c r="F33" s="151"/>
      <c r="G33" s="150"/>
      <c r="H33" s="150"/>
      <c r="I33" s="152">
        <f t="shared" si="1"/>
        <v>0</v>
      </c>
      <c r="L33" s="5">
        <f t="shared" si="0"/>
        <v>0</v>
      </c>
    </row>
    <row r="34" spans="1:12" ht="15.95">
      <c r="A34" s="150"/>
      <c r="B34" s="150"/>
      <c r="C34" s="150"/>
      <c r="D34" s="150"/>
      <c r="E34" s="151"/>
      <c r="F34" s="151"/>
      <c r="G34" s="150"/>
      <c r="H34" s="150"/>
      <c r="I34" s="152">
        <f t="shared" si="1"/>
        <v>0</v>
      </c>
      <c r="L34" s="5">
        <f t="shared" si="0"/>
        <v>0</v>
      </c>
    </row>
    <row r="35" spans="1:12" ht="15.95">
      <c r="A35" s="150"/>
      <c r="B35" s="150"/>
      <c r="C35" s="150"/>
      <c r="D35" s="150"/>
      <c r="E35" s="151"/>
      <c r="F35" s="151"/>
      <c r="G35" s="150"/>
      <c r="H35" s="150"/>
      <c r="I35" s="152">
        <f t="shared" si="1"/>
        <v>0</v>
      </c>
      <c r="L35" s="5">
        <f t="shared" si="0"/>
        <v>0</v>
      </c>
    </row>
    <row r="36" spans="1:12" ht="15.95">
      <c r="A36" s="150"/>
      <c r="B36" s="150"/>
      <c r="C36" s="150"/>
      <c r="D36" s="150"/>
      <c r="E36" s="151"/>
      <c r="F36" s="151"/>
      <c r="G36" s="150"/>
      <c r="H36" s="150"/>
      <c r="I36" s="152">
        <f t="shared" si="1"/>
        <v>0</v>
      </c>
      <c r="L36" s="5">
        <f t="shared" si="0"/>
        <v>0</v>
      </c>
    </row>
    <row r="37" spans="1:12" ht="15.95">
      <c r="A37" s="150"/>
      <c r="B37" s="150"/>
      <c r="C37" s="150"/>
      <c r="D37" s="150"/>
      <c r="E37" s="151"/>
      <c r="F37" s="151"/>
      <c r="G37" s="150"/>
      <c r="H37" s="150"/>
      <c r="I37" s="152">
        <f t="shared" si="1"/>
        <v>0</v>
      </c>
      <c r="L37" s="5">
        <f t="shared" si="0"/>
        <v>0</v>
      </c>
    </row>
    <row r="38" spans="1:12" ht="15.95">
      <c r="A38" s="150"/>
      <c r="B38" s="150"/>
      <c r="C38" s="150"/>
      <c r="D38" s="150"/>
      <c r="E38" s="151"/>
      <c r="F38" s="151"/>
      <c r="G38" s="150"/>
      <c r="H38" s="150"/>
      <c r="I38" s="152">
        <f t="shared" si="1"/>
        <v>0</v>
      </c>
      <c r="L38" s="5">
        <f t="shared" si="0"/>
        <v>0</v>
      </c>
    </row>
    <row r="39" spans="1:12" ht="15.95">
      <c r="A39" s="150"/>
      <c r="B39" s="150"/>
      <c r="C39" s="150"/>
      <c r="D39" s="150"/>
      <c r="E39" s="151"/>
      <c r="F39" s="151"/>
      <c r="G39" s="150"/>
      <c r="H39" s="150"/>
      <c r="I39" s="152">
        <f t="shared" si="1"/>
        <v>0</v>
      </c>
      <c r="L39" s="5">
        <f t="shared" si="0"/>
        <v>0</v>
      </c>
    </row>
    <row r="40" spans="1:12" ht="15.95">
      <c r="A40" s="150"/>
      <c r="B40" s="150"/>
      <c r="C40" s="150"/>
      <c r="D40" s="150"/>
      <c r="E40" s="151"/>
      <c r="F40" s="151"/>
      <c r="G40" s="150"/>
      <c r="H40" s="150"/>
      <c r="I40" s="152">
        <f t="shared" si="1"/>
        <v>0</v>
      </c>
      <c r="L40" s="5">
        <f t="shared" si="0"/>
        <v>0</v>
      </c>
    </row>
    <row r="41" spans="1:12" ht="15.95">
      <c r="A41" s="150"/>
      <c r="B41" s="150"/>
      <c r="C41" s="150"/>
      <c r="D41" s="150"/>
      <c r="E41" s="151"/>
      <c r="F41" s="151"/>
      <c r="G41" s="150"/>
      <c r="H41" s="150"/>
      <c r="I41" s="152">
        <f t="shared" si="1"/>
        <v>0</v>
      </c>
      <c r="L41" s="5">
        <f t="shared" si="0"/>
        <v>0</v>
      </c>
    </row>
    <row r="42" spans="1:12" ht="15.95">
      <c r="A42" s="150"/>
      <c r="B42" s="150"/>
      <c r="C42" s="150"/>
      <c r="D42" s="150"/>
      <c r="E42" s="151"/>
      <c r="F42" s="151"/>
      <c r="G42" s="150"/>
      <c r="H42" s="150"/>
      <c r="I42" s="152">
        <f t="shared" si="1"/>
        <v>0</v>
      </c>
      <c r="L42" s="5">
        <f t="shared" ref="L42:L73" si="2">A42</f>
        <v>0</v>
      </c>
    </row>
    <row r="43" spans="1:12" ht="15.95">
      <c r="A43" s="150"/>
      <c r="B43" s="150"/>
      <c r="C43" s="150"/>
      <c r="D43" s="150"/>
      <c r="E43" s="151"/>
      <c r="F43" s="151"/>
      <c r="G43" s="150"/>
      <c r="H43" s="150"/>
      <c r="I43" s="152">
        <f t="shared" si="1"/>
        <v>0</v>
      </c>
      <c r="L43" s="5">
        <f t="shared" si="2"/>
        <v>0</v>
      </c>
    </row>
    <row r="44" spans="1:12" ht="15.95">
      <c r="A44" s="150"/>
      <c r="B44" s="150"/>
      <c r="C44" s="150"/>
      <c r="D44" s="150"/>
      <c r="E44" s="151"/>
      <c r="F44" s="151"/>
      <c r="G44" s="150"/>
      <c r="H44" s="150"/>
      <c r="I44" s="152">
        <f t="shared" si="1"/>
        <v>0</v>
      </c>
      <c r="L44" s="5">
        <f t="shared" si="2"/>
        <v>0</v>
      </c>
    </row>
    <row r="45" spans="1:12" ht="15.95">
      <c r="A45" s="150"/>
      <c r="B45" s="150"/>
      <c r="C45" s="150"/>
      <c r="D45" s="150"/>
      <c r="E45" s="151"/>
      <c r="F45" s="151"/>
      <c r="G45" s="150"/>
      <c r="H45" s="150"/>
      <c r="I45" s="152">
        <f t="shared" si="1"/>
        <v>0</v>
      </c>
      <c r="L45" s="5">
        <f t="shared" si="2"/>
        <v>0</v>
      </c>
    </row>
    <row r="46" spans="1:12" ht="15.95">
      <c r="A46" s="150"/>
      <c r="B46" s="150"/>
      <c r="C46" s="150"/>
      <c r="D46" s="150"/>
      <c r="E46" s="151"/>
      <c r="F46" s="151"/>
      <c r="G46" s="150"/>
      <c r="H46" s="150"/>
      <c r="I46" s="152">
        <f t="shared" si="1"/>
        <v>0</v>
      </c>
      <c r="L46" s="5">
        <f t="shared" si="2"/>
        <v>0</v>
      </c>
    </row>
    <row r="47" spans="1:12" ht="15.95">
      <c r="A47" s="150"/>
      <c r="B47" s="150"/>
      <c r="C47" s="150"/>
      <c r="D47" s="150"/>
      <c r="E47" s="151"/>
      <c r="F47" s="151"/>
      <c r="G47" s="150"/>
      <c r="H47" s="150"/>
      <c r="I47" s="152">
        <f t="shared" si="1"/>
        <v>0</v>
      </c>
      <c r="L47" s="5">
        <f t="shared" si="2"/>
        <v>0</v>
      </c>
    </row>
    <row r="48" spans="1:12" ht="15.95">
      <c r="A48" s="150"/>
      <c r="B48" s="150"/>
      <c r="C48" s="150"/>
      <c r="D48" s="150"/>
      <c r="E48" s="151"/>
      <c r="F48" s="151"/>
      <c r="G48" s="150"/>
      <c r="H48" s="150"/>
      <c r="I48" s="152">
        <f t="shared" si="1"/>
        <v>0</v>
      </c>
      <c r="L48" s="5">
        <f t="shared" si="2"/>
        <v>0</v>
      </c>
    </row>
    <row r="49" spans="1:12" ht="15.95">
      <c r="A49" s="150"/>
      <c r="B49" s="150"/>
      <c r="C49" s="150"/>
      <c r="D49" s="150"/>
      <c r="E49" s="151"/>
      <c r="F49" s="151"/>
      <c r="G49" s="150"/>
      <c r="H49" s="150"/>
      <c r="I49" s="152">
        <f t="shared" si="1"/>
        <v>0</v>
      </c>
      <c r="L49" s="5">
        <f t="shared" si="2"/>
        <v>0</v>
      </c>
    </row>
    <row r="50" spans="1:12" ht="15.95">
      <c r="A50" s="150"/>
      <c r="B50" s="150"/>
      <c r="C50" s="150"/>
      <c r="D50" s="150"/>
      <c r="E50" s="151"/>
      <c r="F50" s="151"/>
      <c r="G50" s="150"/>
      <c r="H50" s="150"/>
      <c r="I50" s="152">
        <f t="shared" si="1"/>
        <v>0</v>
      </c>
      <c r="L50" s="5">
        <f t="shared" si="2"/>
        <v>0</v>
      </c>
    </row>
    <row r="51" spans="1:12" ht="15.95">
      <c r="A51" s="150"/>
      <c r="B51" s="150"/>
      <c r="C51" s="150"/>
      <c r="D51" s="150"/>
      <c r="E51" s="151"/>
      <c r="F51" s="151"/>
      <c r="G51" s="150"/>
      <c r="H51" s="150"/>
      <c r="I51" s="152">
        <f t="shared" si="1"/>
        <v>0</v>
      </c>
      <c r="L51" s="5">
        <f t="shared" si="2"/>
        <v>0</v>
      </c>
    </row>
    <row r="52" spans="1:12" ht="15.95">
      <c r="A52" s="150"/>
      <c r="B52" s="150"/>
      <c r="C52" s="150"/>
      <c r="D52" s="150"/>
      <c r="E52" s="151"/>
      <c r="F52" s="151"/>
      <c r="G52" s="150"/>
      <c r="H52" s="150"/>
      <c r="I52" s="152">
        <f t="shared" si="1"/>
        <v>0</v>
      </c>
      <c r="L52" s="5">
        <f t="shared" si="2"/>
        <v>0</v>
      </c>
    </row>
    <row r="53" spans="1:12" ht="15.95">
      <c r="A53" s="150"/>
      <c r="B53" s="150"/>
      <c r="C53" s="150"/>
      <c r="D53" s="150"/>
      <c r="E53" s="151"/>
      <c r="F53" s="151"/>
      <c r="G53" s="150"/>
      <c r="H53" s="150"/>
      <c r="I53" s="152">
        <f t="shared" si="1"/>
        <v>0</v>
      </c>
      <c r="L53" s="5">
        <f t="shared" si="2"/>
        <v>0</v>
      </c>
    </row>
    <row r="54" spans="1:12" ht="15.95">
      <c r="A54" s="150"/>
      <c r="B54" s="150"/>
      <c r="C54" s="150"/>
      <c r="D54" s="150"/>
      <c r="E54" s="151"/>
      <c r="F54" s="151"/>
      <c r="G54" s="150"/>
      <c r="H54" s="150"/>
      <c r="I54" s="152">
        <f t="shared" si="1"/>
        <v>0</v>
      </c>
      <c r="L54" s="5">
        <f t="shared" si="2"/>
        <v>0</v>
      </c>
    </row>
    <row r="55" spans="1:12" ht="15.95">
      <c r="A55" s="150"/>
      <c r="B55" s="150"/>
      <c r="C55" s="150"/>
      <c r="D55" s="150"/>
      <c r="E55" s="151"/>
      <c r="F55" s="151"/>
      <c r="G55" s="150"/>
      <c r="H55" s="150"/>
      <c r="I55" s="152">
        <f t="shared" si="1"/>
        <v>0</v>
      </c>
      <c r="L55" s="5">
        <f t="shared" si="2"/>
        <v>0</v>
      </c>
    </row>
    <row r="56" spans="1:12" ht="15.95">
      <c r="A56" s="150"/>
      <c r="B56" s="150"/>
      <c r="C56" s="150"/>
      <c r="D56" s="150"/>
      <c r="E56" s="151"/>
      <c r="F56" s="151"/>
      <c r="G56" s="150"/>
      <c r="H56" s="150"/>
      <c r="I56" s="152">
        <f t="shared" si="1"/>
        <v>0</v>
      </c>
      <c r="L56" s="5">
        <f t="shared" si="2"/>
        <v>0</v>
      </c>
    </row>
    <row r="57" spans="1:12" ht="15.95">
      <c r="A57" s="150"/>
      <c r="B57" s="150"/>
      <c r="C57" s="150"/>
      <c r="D57" s="150"/>
      <c r="E57" s="151"/>
      <c r="F57" s="151"/>
      <c r="G57" s="150"/>
      <c r="H57" s="150"/>
      <c r="I57" s="152">
        <f t="shared" si="1"/>
        <v>0</v>
      </c>
      <c r="L57" s="5">
        <f t="shared" si="2"/>
        <v>0</v>
      </c>
    </row>
    <row r="58" spans="1:12" ht="15.95">
      <c r="A58" s="150"/>
      <c r="B58" s="150"/>
      <c r="C58" s="150"/>
      <c r="D58" s="150"/>
      <c r="E58" s="151"/>
      <c r="F58" s="151"/>
      <c r="G58" s="150"/>
      <c r="H58" s="150"/>
      <c r="I58" s="152">
        <f t="shared" si="1"/>
        <v>0</v>
      </c>
      <c r="L58" s="5">
        <f t="shared" si="2"/>
        <v>0</v>
      </c>
    </row>
    <row r="59" spans="1:12" ht="15.95">
      <c r="A59" s="150"/>
      <c r="B59" s="150"/>
      <c r="C59" s="150"/>
      <c r="D59" s="150"/>
      <c r="E59" s="151"/>
      <c r="F59" s="151"/>
      <c r="G59" s="150"/>
      <c r="H59" s="150"/>
      <c r="I59" s="152">
        <f t="shared" si="1"/>
        <v>0</v>
      </c>
      <c r="L59" s="5">
        <f t="shared" si="2"/>
        <v>0</v>
      </c>
    </row>
    <row r="60" spans="1:12" ht="15.95">
      <c r="A60" s="150"/>
      <c r="B60" s="150"/>
      <c r="C60" s="150"/>
      <c r="D60" s="150"/>
      <c r="E60" s="151"/>
      <c r="F60" s="151"/>
      <c r="G60" s="150"/>
      <c r="H60" s="150"/>
      <c r="I60" s="152">
        <f t="shared" si="1"/>
        <v>0</v>
      </c>
      <c r="L60" s="5">
        <f t="shared" si="2"/>
        <v>0</v>
      </c>
    </row>
    <row r="61" spans="1:12" ht="15.95">
      <c r="A61" s="150"/>
      <c r="B61" s="150"/>
      <c r="C61" s="150"/>
      <c r="D61" s="150"/>
      <c r="E61" s="151"/>
      <c r="F61" s="151"/>
      <c r="G61" s="150"/>
      <c r="H61" s="150"/>
      <c r="I61" s="152">
        <f t="shared" si="1"/>
        <v>0</v>
      </c>
      <c r="L61" s="5">
        <f t="shared" si="2"/>
        <v>0</v>
      </c>
    </row>
    <row r="62" spans="1:12" ht="15.95">
      <c r="A62" s="150"/>
      <c r="B62" s="150"/>
      <c r="C62" s="150"/>
      <c r="D62" s="150"/>
      <c r="E62" s="151"/>
      <c r="F62" s="151"/>
      <c r="G62" s="150"/>
      <c r="H62" s="150"/>
      <c r="I62" s="152">
        <f t="shared" si="1"/>
        <v>0</v>
      </c>
      <c r="L62" s="5">
        <f t="shared" si="2"/>
        <v>0</v>
      </c>
    </row>
    <row r="63" spans="1:12" ht="15.95">
      <c r="A63" s="150"/>
      <c r="B63" s="150"/>
      <c r="C63" s="150"/>
      <c r="D63" s="150"/>
      <c r="E63" s="151"/>
      <c r="F63" s="151"/>
      <c r="G63" s="150"/>
      <c r="H63" s="150"/>
      <c r="I63" s="152">
        <f t="shared" si="1"/>
        <v>0</v>
      </c>
      <c r="L63" s="5">
        <f t="shared" si="2"/>
        <v>0</v>
      </c>
    </row>
    <row r="64" spans="1:12" ht="15.95">
      <c r="A64" s="150"/>
      <c r="B64" s="150"/>
      <c r="C64" s="150"/>
      <c r="D64" s="150"/>
      <c r="E64" s="151"/>
      <c r="F64" s="151"/>
      <c r="G64" s="150"/>
      <c r="H64" s="150"/>
      <c r="I64" s="152">
        <f t="shared" si="1"/>
        <v>0</v>
      </c>
      <c r="L64" s="5">
        <f t="shared" si="2"/>
        <v>0</v>
      </c>
    </row>
    <row r="65" spans="1:12" ht="15.95">
      <c r="A65" s="150"/>
      <c r="B65" s="150"/>
      <c r="C65" s="150"/>
      <c r="D65" s="150"/>
      <c r="E65" s="151"/>
      <c r="F65" s="151"/>
      <c r="G65" s="150"/>
      <c r="H65" s="150"/>
      <c r="I65" s="152">
        <f t="shared" si="1"/>
        <v>0</v>
      </c>
      <c r="L65" s="5">
        <f t="shared" si="2"/>
        <v>0</v>
      </c>
    </row>
    <row r="66" spans="1:12" ht="15.95">
      <c r="A66" s="150"/>
      <c r="B66" s="150"/>
      <c r="C66" s="150"/>
      <c r="D66" s="150"/>
      <c r="E66" s="151"/>
      <c r="F66" s="151"/>
      <c r="G66" s="150"/>
      <c r="H66" s="150"/>
      <c r="I66" s="152">
        <f t="shared" si="1"/>
        <v>0</v>
      </c>
      <c r="L66" s="5">
        <f t="shared" si="2"/>
        <v>0</v>
      </c>
    </row>
    <row r="67" spans="1:12" ht="15.95">
      <c r="A67" s="150"/>
      <c r="B67" s="150"/>
      <c r="C67" s="150"/>
      <c r="D67" s="150"/>
      <c r="E67" s="151"/>
      <c r="F67" s="151"/>
      <c r="G67" s="150"/>
      <c r="H67" s="150"/>
      <c r="I67" s="152">
        <f t="shared" si="1"/>
        <v>0</v>
      </c>
      <c r="L67" s="5">
        <f t="shared" si="2"/>
        <v>0</v>
      </c>
    </row>
    <row r="68" spans="1:12" ht="15.95">
      <c r="A68" s="150"/>
      <c r="B68" s="150"/>
      <c r="C68" s="150"/>
      <c r="D68" s="150"/>
      <c r="E68" s="151"/>
      <c r="F68" s="151"/>
      <c r="G68" s="150"/>
      <c r="H68" s="150"/>
      <c r="I68" s="152">
        <f t="shared" si="1"/>
        <v>0</v>
      </c>
      <c r="L68" s="5">
        <f t="shared" si="2"/>
        <v>0</v>
      </c>
    </row>
    <row r="69" spans="1:12" ht="15.95">
      <c r="A69" s="150"/>
      <c r="B69" s="150"/>
      <c r="C69" s="150"/>
      <c r="D69" s="150"/>
      <c r="E69" s="151"/>
      <c r="F69" s="151"/>
      <c r="G69" s="150"/>
      <c r="H69" s="150"/>
      <c r="I69" s="152">
        <f t="shared" si="1"/>
        <v>0</v>
      </c>
      <c r="L69" s="5">
        <f t="shared" si="2"/>
        <v>0</v>
      </c>
    </row>
    <row r="70" spans="1:12" ht="15.95">
      <c r="A70" s="150"/>
      <c r="B70" s="150"/>
      <c r="C70" s="150"/>
      <c r="D70" s="150"/>
      <c r="E70" s="151"/>
      <c r="F70" s="151"/>
      <c r="G70" s="150"/>
      <c r="H70" s="150"/>
      <c r="I70" s="152">
        <f t="shared" si="1"/>
        <v>0</v>
      </c>
      <c r="L70" s="5">
        <f t="shared" si="2"/>
        <v>0</v>
      </c>
    </row>
    <row r="71" spans="1:12" ht="15.95">
      <c r="A71" s="150"/>
      <c r="B71" s="150"/>
      <c r="C71" s="150"/>
      <c r="D71" s="150"/>
      <c r="E71" s="151"/>
      <c r="F71" s="151"/>
      <c r="G71" s="150"/>
      <c r="H71" s="150"/>
      <c r="I71" s="152">
        <f t="shared" si="1"/>
        <v>0</v>
      </c>
      <c r="L71" s="5">
        <f t="shared" si="2"/>
        <v>0</v>
      </c>
    </row>
    <row r="72" spans="1:12" ht="15.95">
      <c r="A72" s="150"/>
      <c r="B72" s="150"/>
      <c r="C72" s="150"/>
      <c r="D72" s="150"/>
      <c r="E72" s="151"/>
      <c r="F72" s="151"/>
      <c r="G72" s="150"/>
      <c r="H72" s="150"/>
      <c r="I72" s="152">
        <f t="shared" si="1"/>
        <v>0</v>
      </c>
      <c r="L72" s="5">
        <f t="shared" si="2"/>
        <v>0</v>
      </c>
    </row>
    <row r="73" spans="1:12" ht="15.95">
      <c r="A73" s="150"/>
      <c r="B73" s="150"/>
      <c r="C73" s="150"/>
      <c r="D73" s="150"/>
      <c r="E73" s="151"/>
      <c r="F73" s="151"/>
      <c r="G73" s="150"/>
      <c r="H73" s="150"/>
      <c r="I73" s="152">
        <f t="shared" si="1"/>
        <v>0</v>
      </c>
      <c r="L73" s="5">
        <f t="shared" si="2"/>
        <v>0</v>
      </c>
    </row>
    <row r="74" spans="1:12" ht="15.95">
      <c r="A74" s="150"/>
      <c r="B74" s="150"/>
      <c r="C74" s="150"/>
      <c r="D74" s="150"/>
      <c r="E74" s="151"/>
      <c r="F74" s="151"/>
      <c r="G74" s="150"/>
      <c r="H74" s="150"/>
      <c r="I74" s="152">
        <f t="shared" si="1"/>
        <v>0</v>
      </c>
      <c r="L74" s="5">
        <f t="shared" ref="L74:L105" si="3">A74</f>
        <v>0</v>
      </c>
    </row>
    <row r="75" spans="1:12" ht="15.95">
      <c r="A75" s="150"/>
      <c r="B75" s="150"/>
      <c r="C75" s="150"/>
      <c r="D75" s="150"/>
      <c r="E75" s="151"/>
      <c r="F75" s="151"/>
      <c r="G75" s="150"/>
      <c r="H75" s="150"/>
      <c r="I75" s="152">
        <f t="shared" ref="I75:I138" si="4">H75*G75</f>
        <v>0</v>
      </c>
      <c r="L75" s="5">
        <f t="shared" si="3"/>
        <v>0</v>
      </c>
    </row>
    <row r="76" spans="1:12" ht="15.95">
      <c r="A76" s="150"/>
      <c r="B76" s="150"/>
      <c r="C76" s="150"/>
      <c r="D76" s="150"/>
      <c r="E76" s="151"/>
      <c r="F76" s="151"/>
      <c r="G76" s="150"/>
      <c r="H76" s="150"/>
      <c r="I76" s="152">
        <f t="shared" si="4"/>
        <v>0</v>
      </c>
      <c r="L76" s="5">
        <f t="shared" si="3"/>
        <v>0</v>
      </c>
    </row>
    <row r="77" spans="1:12" ht="15.95">
      <c r="A77" s="150"/>
      <c r="B77" s="150"/>
      <c r="C77" s="150"/>
      <c r="D77" s="150"/>
      <c r="E77" s="151"/>
      <c r="F77" s="151"/>
      <c r="G77" s="150"/>
      <c r="H77" s="150"/>
      <c r="I77" s="152">
        <f t="shared" si="4"/>
        <v>0</v>
      </c>
      <c r="L77" s="5">
        <f t="shared" si="3"/>
        <v>0</v>
      </c>
    </row>
    <row r="78" spans="1:12" ht="15.95">
      <c r="A78" s="150"/>
      <c r="B78" s="150"/>
      <c r="C78" s="150"/>
      <c r="D78" s="150"/>
      <c r="E78" s="151"/>
      <c r="F78" s="151"/>
      <c r="G78" s="150"/>
      <c r="H78" s="150"/>
      <c r="I78" s="152">
        <f t="shared" si="4"/>
        <v>0</v>
      </c>
      <c r="L78" s="5">
        <f t="shared" si="3"/>
        <v>0</v>
      </c>
    </row>
    <row r="79" spans="1:12" ht="15.95">
      <c r="A79" s="150"/>
      <c r="B79" s="150"/>
      <c r="C79" s="150"/>
      <c r="D79" s="150"/>
      <c r="E79" s="151"/>
      <c r="F79" s="151"/>
      <c r="G79" s="150"/>
      <c r="H79" s="150"/>
      <c r="I79" s="152">
        <f t="shared" si="4"/>
        <v>0</v>
      </c>
      <c r="L79" s="5">
        <f t="shared" si="3"/>
        <v>0</v>
      </c>
    </row>
    <row r="80" spans="1:12" ht="15.95">
      <c r="A80" s="150"/>
      <c r="B80" s="150"/>
      <c r="C80" s="150"/>
      <c r="D80" s="150"/>
      <c r="E80" s="151"/>
      <c r="F80" s="151"/>
      <c r="G80" s="150"/>
      <c r="H80" s="150"/>
      <c r="I80" s="152">
        <f t="shared" si="4"/>
        <v>0</v>
      </c>
      <c r="L80" s="5">
        <f t="shared" si="3"/>
        <v>0</v>
      </c>
    </row>
    <row r="81" spans="1:12" ht="15.95">
      <c r="A81" s="150"/>
      <c r="B81" s="150"/>
      <c r="C81" s="150"/>
      <c r="D81" s="150"/>
      <c r="E81" s="151"/>
      <c r="F81" s="151"/>
      <c r="G81" s="150"/>
      <c r="H81" s="150"/>
      <c r="I81" s="152">
        <f t="shared" si="4"/>
        <v>0</v>
      </c>
      <c r="L81" s="5">
        <f t="shared" si="3"/>
        <v>0</v>
      </c>
    </row>
    <row r="82" spans="1:12" ht="15.95">
      <c r="A82" s="150"/>
      <c r="B82" s="150"/>
      <c r="C82" s="150"/>
      <c r="D82" s="150"/>
      <c r="E82" s="151"/>
      <c r="F82" s="151"/>
      <c r="G82" s="150"/>
      <c r="H82" s="150"/>
      <c r="I82" s="152">
        <f t="shared" si="4"/>
        <v>0</v>
      </c>
      <c r="L82" s="5">
        <f t="shared" si="3"/>
        <v>0</v>
      </c>
    </row>
    <row r="83" spans="1:12" ht="15.95">
      <c r="A83" s="58"/>
      <c r="B83" s="58"/>
      <c r="C83" s="58"/>
      <c r="D83" s="58"/>
      <c r="E83" s="61"/>
      <c r="F83" s="61"/>
      <c r="G83" s="58"/>
      <c r="H83" s="58"/>
      <c r="I83" s="60">
        <f t="shared" si="4"/>
        <v>0</v>
      </c>
      <c r="L83" s="5">
        <f t="shared" si="3"/>
        <v>0</v>
      </c>
    </row>
    <row r="84" spans="1:12" ht="15.95">
      <c r="A84" s="58"/>
      <c r="B84" s="58"/>
      <c r="C84" s="58"/>
      <c r="D84" s="58"/>
      <c r="E84" s="61"/>
      <c r="F84" s="61"/>
      <c r="G84" s="58"/>
      <c r="H84" s="58"/>
      <c r="I84" s="60">
        <f t="shared" si="4"/>
        <v>0</v>
      </c>
      <c r="L84" s="5">
        <f t="shared" si="3"/>
        <v>0</v>
      </c>
    </row>
    <row r="85" spans="1:12" ht="15.95">
      <c r="A85" s="58"/>
      <c r="B85" s="58"/>
      <c r="C85" s="58"/>
      <c r="D85" s="58"/>
      <c r="E85" s="61"/>
      <c r="F85" s="61"/>
      <c r="G85" s="58"/>
      <c r="H85" s="58"/>
      <c r="I85" s="60">
        <f t="shared" si="4"/>
        <v>0</v>
      </c>
      <c r="L85" s="5">
        <f t="shared" si="3"/>
        <v>0</v>
      </c>
    </row>
    <row r="86" spans="1:12" ht="15.95">
      <c r="A86" s="58"/>
      <c r="B86" s="58"/>
      <c r="C86" s="58"/>
      <c r="D86" s="58"/>
      <c r="E86" s="61"/>
      <c r="F86" s="61"/>
      <c r="G86" s="58"/>
      <c r="H86" s="58"/>
      <c r="I86" s="60">
        <f t="shared" si="4"/>
        <v>0</v>
      </c>
      <c r="L86" s="5">
        <f t="shared" si="3"/>
        <v>0</v>
      </c>
    </row>
    <row r="87" spans="1:12" ht="15.95">
      <c r="A87" s="58"/>
      <c r="B87" s="58"/>
      <c r="C87" s="58"/>
      <c r="D87" s="58"/>
      <c r="E87" s="61"/>
      <c r="F87" s="61"/>
      <c r="G87" s="58"/>
      <c r="H87" s="58"/>
      <c r="I87" s="60">
        <f t="shared" si="4"/>
        <v>0</v>
      </c>
      <c r="L87" s="5">
        <f t="shared" si="3"/>
        <v>0</v>
      </c>
    </row>
    <row r="88" spans="1:12" ht="15.95">
      <c r="A88" s="58"/>
      <c r="B88" s="58"/>
      <c r="C88" s="58"/>
      <c r="D88" s="58"/>
      <c r="E88" s="61"/>
      <c r="F88" s="61"/>
      <c r="G88" s="58"/>
      <c r="H88" s="58"/>
      <c r="I88" s="60">
        <f t="shared" si="4"/>
        <v>0</v>
      </c>
      <c r="L88" s="5">
        <f t="shared" si="3"/>
        <v>0</v>
      </c>
    </row>
    <row r="89" spans="1:12" ht="15.95">
      <c r="A89" s="58"/>
      <c r="B89" s="58"/>
      <c r="C89" s="58"/>
      <c r="D89" s="58"/>
      <c r="E89" s="61"/>
      <c r="F89" s="61"/>
      <c r="G89" s="58"/>
      <c r="H89" s="58"/>
      <c r="I89" s="60">
        <f t="shared" si="4"/>
        <v>0</v>
      </c>
      <c r="L89" s="5">
        <f t="shared" si="3"/>
        <v>0</v>
      </c>
    </row>
    <row r="90" spans="1:12" ht="15.95">
      <c r="A90" s="58"/>
      <c r="B90" s="58"/>
      <c r="C90" s="58"/>
      <c r="D90" s="58"/>
      <c r="E90" s="61"/>
      <c r="F90" s="61"/>
      <c r="G90" s="58"/>
      <c r="H90" s="58"/>
      <c r="I90" s="60">
        <f t="shared" si="4"/>
        <v>0</v>
      </c>
      <c r="L90" s="5">
        <f t="shared" si="3"/>
        <v>0</v>
      </c>
    </row>
    <row r="91" spans="1:12" ht="15.95">
      <c r="A91" s="58"/>
      <c r="B91" s="58"/>
      <c r="C91" s="58"/>
      <c r="D91" s="58"/>
      <c r="E91" s="61"/>
      <c r="F91" s="61"/>
      <c r="G91" s="58"/>
      <c r="H91" s="58"/>
      <c r="I91" s="60">
        <f t="shared" si="4"/>
        <v>0</v>
      </c>
      <c r="L91" s="5">
        <f t="shared" si="3"/>
        <v>0</v>
      </c>
    </row>
    <row r="92" spans="1:12" ht="15.95">
      <c r="A92" s="58"/>
      <c r="B92" s="58"/>
      <c r="C92" s="58"/>
      <c r="D92" s="58"/>
      <c r="E92" s="61"/>
      <c r="F92" s="61"/>
      <c r="G92" s="58"/>
      <c r="H92" s="58"/>
      <c r="I92" s="60">
        <f t="shared" si="4"/>
        <v>0</v>
      </c>
      <c r="L92" s="5">
        <f t="shared" si="3"/>
        <v>0</v>
      </c>
    </row>
    <row r="93" spans="1:12" ht="15.95">
      <c r="A93" s="58"/>
      <c r="B93" s="58"/>
      <c r="C93" s="58"/>
      <c r="D93" s="58"/>
      <c r="E93" s="61"/>
      <c r="F93" s="61"/>
      <c r="G93" s="58"/>
      <c r="H93" s="58"/>
      <c r="I93" s="60">
        <f t="shared" si="4"/>
        <v>0</v>
      </c>
      <c r="L93" s="5">
        <f t="shared" si="3"/>
        <v>0</v>
      </c>
    </row>
    <row r="94" spans="1:12" ht="15.95">
      <c r="A94" s="58"/>
      <c r="B94" s="58"/>
      <c r="C94" s="58"/>
      <c r="D94" s="58"/>
      <c r="E94" s="61"/>
      <c r="F94" s="61"/>
      <c r="G94" s="58"/>
      <c r="H94" s="58"/>
      <c r="I94" s="60">
        <f t="shared" si="4"/>
        <v>0</v>
      </c>
      <c r="L94" s="5">
        <f t="shared" si="3"/>
        <v>0</v>
      </c>
    </row>
    <row r="95" spans="1:12" ht="15.95">
      <c r="A95" s="58"/>
      <c r="B95" s="58"/>
      <c r="C95" s="58"/>
      <c r="D95" s="58"/>
      <c r="E95" s="61"/>
      <c r="F95" s="61"/>
      <c r="G95" s="58"/>
      <c r="H95" s="58"/>
      <c r="I95" s="60">
        <f t="shared" si="4"/>
        <v>0</v>
      </c>
      <c r="L95" s="5">
        <f t="shared" si="3"/>
        <v>0</v>
      </c>
    </row>
    <row r="96" spans="1:12" ht="15.95">
      <c r="A96" s="58"/>
      <c r="B96" s="58"/>
      <c r="C96" s="58"/>
      <c r="D96" s="58"/>
      <c r="E96" s="61"/>
      <c r="F96" s="61"/>
      <c r="G96" s="58"/>
      <c r="H96" s="58"/>
      <c r="I96" s="60">
        <f t="shared" si="4"/>
        <v>0</v>
      </c>
      <c r="L96" s="5">
        <f t="shared" si="3"/>
        <v>0</v>
      </c>
    </row>
    <row r="97" spans="1:12" ht="15.95">
      <c r="A97" s="58"/>
      <c r="B97" s="58"/>
      <c r="C97" s="58"/>
      <c r="D97" s="58"/>
      <c r="E97" s="61"/>
      <c r="F97" s="61"/>
      <c r="G97" s="58"/>
      <c r="H97" s="58"/>
      <c r="I97" s="60">
        <f t="shared" si="4"/>
        <v>0</v>
      </c>
      <c r="L97" s="5">
        <f t="shared" si="3"/>
        <v>0</v>
      </c>
    </row>
    <row r="98" spans="1:12" ht="15.95">
      <c r="A98" s="58"/>
      <c r="B98" s="58"/>
      <c r="C98" s="58"/>
      <c r="D98" s="58"/>
      <c r="E98" s="61"/>
      <c r="F98" s="61"/>
      <c r="G98" s="58"/>
      <c r="H98" s="58"/>
      <c r="I98" s="60">
        <f t="shared" si="4"/>
        <v>0</v>
      </c>
      <c r="L98" s="5">
        <f t="shared" si="3"/>
        <v>0</v>
      </c>
    </row>
    <row r="99" spans="1:12" ht="15.95">
      <c r="A99" s="58"/>
      <c r="B99" s="58"/>
      <c r="C99" s="58"/>
      <c r="D99" s="58"/>
      <c r="E99" s="61"/>
      <c r="F99" s="61"/>
      <c r="G99" s="58"/>
      <c r="H99" s="58"/>
      <c r="I99" s="60">
        <f t="shared" si="4"/>
        <v>0</v>
      </c>
      <c r="L99" s="5">
        <f t="shared" si="3"/>
        <v>0</v>
      </c>
    </row>
    <row r="100" spans="1:12" ht="15.95">
      <c r="A100" s="58"/>
      <c r="B100" s="58"/>
      <c r="C100" s="58"/>
      <c r="D100" s="58"/>
      <c r="E100" s="61"/>
      <c r="F100" s="61"/>
      <c r="G100" s="58"/>
      <c r="H100" s="58"/>
      <c r="I100" s="60">
        <f t="shared" si="4"/>
        <v>0</v>
      </c>
      <c r="L100" s="5">
        <f t="shared" si="3"/>
        <v>0</v>
      </c>
    </row>
    <row r="101" spans="1:12" ht="15.95">
      <c r="A101" s="58"/>
      <c r="B101" s="58"/>
      <c r="C101" s="58"/>
      <c r="D101" s="58"/>
      <c r="E101" s="61"/>
      <c r="F101" s="61"/>
      <c r="G101" s="58"/>
      <c r="H101" s="58"/>
      <c r="I101" s="60">
        <f t="shared" si="4"/>
        <v>0</v>
      </c>
      <c r="L101" s="5">
        <f t="shared" si="3"/>
        <v>0</v>
      </c>
    </row>
    <row r="102" spans="1:12" ht="15.95">
      <c r="A102" s="58"/>
      <c r="B102" s="58"/>
      <c r="C102" s="58"/>
      <c r="D102" s="58"/>
      <c r="E102" s="61"/>
      <c r="F102" s="61"/>
      <c r="G102" s="58"/>
      <c r="H102" s="58"/>
      <c r="I102" s="60">
        <f t="shared" si="4"/>
        <v>0</v>
      </c>
      <c r="L102" s="5">
        <f t="shared" si="3"/>
        <v>0</v>
      </c>
    </row>
    <row r="103" spans="1:12" ht="15.95">
      <c r="A103" s="58"/>
      <c r="B103" s="58"/>
      <c r="C103" s="58"/>
      <c r="D103" s="58"/>
      <c r="E103" s="61"/>
      <c r="F103" s="61"/>
      <c r="G103" s="58"/>
      <c r="H103" s="58"/>
      <c r="I103" s="60">
        <f t="shared" si="4"/>
        <v>0</v>
      </c>
      <c r="L103" s="5">
        <f t="shared" si="3"/>
        <v>0</v>
      </c>
    </row>
    <row r="104" spans="1:12" ht="15.95">
      <c r="A104" s="58"/>
      <c r="B104" s="58"/>
      <c r="C104" s="58"/>
      <c r="D104" s="58"/>
      <c r="E104" s="61"/>
      <c r="F104" s="61"/>
      <c r="G104" s="58"/>
      <c r="H104" s="58"/>
      <c r="I104" s="60">
        <f t="shared" si="4"/>
        <v>0</v>
      </c>
      <c r="L104" s="5">
        <f t="shared" si="3"/>
        <v>0</v>
      </c>
    </row>
    <row r="105" spans="1:12" ht="15.95">
      <c r="A105" s="58"/>
      <c r="B105" s="58"/>
      <c r="C105" s="58"/>
      <c r="D105" s="58"/>
      <c r="E105" s="61"/>
      <c r="F105" s="61"/>
      <c r="G105" s="58"/>
      <c r="H105" s="58"/>
      <c r="I105" s="60">
        <f t="shared" si="4"/>
        <v>0</v>
      </c>
      <c r="L105" s="5">
        <f t="shared" si="3"/>
        <v>0</v>
      </c>
    </row>
    <row r="106" spans="1:12" ht="15.95">
      <c r="A106" s="58"/>
      <c r="B106" s="58"/>
      <c r="C106" s="58"/>
      <c r="D106" s="58"/>
      <c r="E106" s="61"/>
      <c r="F106" s="61"/>
      <c r="G106" s="58"/>
      <c r="H106" s="58"/>
      <c r="I106" s="60">
        <f t="shared" si="4"/>
        <v>0</v>
      </c>
      <c r="L106" s="5">
        <f t="shared" ref="L106:L137" si="5">A106</f>
        <v>0</v>
      </c>
    </row>
    <row r="107" spans="1:12" ht="15.95">
      <c r="A107" s="58"/>
      <c r="B107" s="58"/>
      <c r="C107" s="58"/>
      <c r="D107" s="58"/>
      <c r="E107" s="61"/>
      <c r="F107" s="61"/>
      <c r="G107" s="58"/>
      <c r="H107" s="58"/>
      <c r="I107" s="60">
        <f t="shared" si="4"/>
        <v>0</v>
      </c>
      <c r="L107" s="5">
        <f t="shared" si="5"/>
        <v>0</v>
      </c>
    </row>
    <row r="108" spans="1:12" ht="15.95">
      <c r="A108" s="58"/>
      <c r="B108" s="58"/>
      <c r="C108" s="58"/>
      <c r="D108" s="58"/>
      <c r="E108" s="61"/>
      <c r="F108" s="61"/>
      <c r="G108" s="58"/>
      <c r="H108" s="58"/>
      <c r="I108" s="60">
        <f t="shared" si="4"/>
        <v>0</v>
      </c>
      <c r="L108" s="5">
        <f t="shared" si="5"/>
        <v>0</v>
      </c>
    </row>
    <row r="109" spans="1:12" ht="15.95">
      <c r="A109" s="58"/>
      <c r="B109" s="58"/>
      <c r="C109" s="58"/>
      <c r="D109" s="58"/>
      <c r="E109" s="61"/>
      <c r="F109" s="61"/>
      <c r="G109" s="58"/>
      <c r="H109" s="58"/>
      <c r="I109" s="60">
        <f t="shared" si="4"/>
        <v>0</v>
      </c>
      <c r="L109" s="5">
        <f t="shared" si="5"/>
        <v>0</v>
      </c>
    </row>
    <row r="110" spans="1:12" ht="15.95">
      <c r="A110" s="58"/>
      <c r="B110" s="58"/>
      <c r="C110" s="58"/>
      <c r="D110" s="58"/>
      <c r="E110" s="61"/>
      <c r="F110" s="61"/>
      <c r="G110" s="58"/>
      <c r="H110" s="58"/>
      <c r="I110" s="60">
        <f t="shared" si="4"/>
        <v>0</v>
      </c>
      <c r="L110" s="5">
        <f t="shared" si="5"/>
        <v>0</v>
      </c>
    </row>
    <row r="111" spans="1:12" ht="15.95">
      <c r="A111" s="58"/>
      <c r="B111" s="58"/>
      <c r="C111" s="58"/>
      <c r="D111" s="58"/>
      <c r="E111" s="61"/>
      <c r="F111" s="61"/>
      <c r="G111" s="58"/>
      <c r="H111" s="58"/>
      <c r="I111" s="60">
        <f t="shared" si="4"/>
        <v>0</v>
      </c>
      <c r="L111" s="5">
        <f t="shared" si="5"/>
        <v>0</v>
      </c>
    </row>
    <row r="112" spans="1:12" ht="15.95">
      <c r="A112" s="58"/>
      <c r="B112" s="58"/>
      <c r="C112" s="58"/>
      <c r="D112" s="58"/>
      <c r="E112" s="61"/>
      <c r="F112" s="61"/>
      <c r="G112" s="58"/>
      <c r="H112" s="58"/>
      <c r="I112" s="60">
        <f t="shared" si="4"/>
        <v>0</v>
      </c>
      <c r="L112" s="5">
        <f t="shared" si="5"/>
        <v>0</v>
      </c>
    </row>
    <row r="113" spans="1:12" ht="15.95">
      <c r="A113" s="58"/>
      <c r="B113" s="58"/>
      <c r="C113" s="58"/>
      <c r="D113" s="58"/>
      <c r="E113" s="61"/>
      <c r="F113" s="61"/>
      <c r="G113" s="58"/>
      <c r="H113" s="58"/>
      <c r="I113" s="60">
        <f t="shared" si="4"/>
        <v>0</v>
      </c>
      <c r="L113" s="5">
        <f t="shared" si="5"/>
        <v>0</v>
      </c>
    </row>
    <row r="114" spans="1:12" ht="15.95">
      <c r="A114" s="58"/>
      <c r="B114" s="58"/>
      <c r="C114" s="58"/>
      <c r="D114" s="58"/>
      <c r="E114" s="61"/>
      <c r="F114" s="61"/>
      <c r="G114" s="58"/>
      <c r="H114" s="58"/>
      <c r="I114" s="60">
        <f t="shared" si="4"/>
        <v>0</v>
      </c>
      <c r="L114" s="5">
        <f t="shared" si="5"/>
        <v>0</v>
      </c>
    </row>
    <row r="115" spans="1:12" ht="15.95">
      <c r="A115" s="58"/>
      <c r="B115" s="58"/>
      <c r="C115" s="58"/>
      <c r="D115" s="58"/>
      <c r="E115" s="61"/>
      <c r="F115" s="61"/>
      <c r="G115" s="58"/>
      <c r="H115" s="58"/>
      <c r="I115" s="60">
        <f t="shared" si="4"/>
        <v>0</v>
      </c>
      <c r="L115" s="5">
        <f t="shared" si="5"/>
        <v>0</v>
      </c>
    </row>
    <row r="116" spans="1:12" ht="15.95">
      <c r="A116" s="58"/>
      <c r="B116" s="58"/>
      <c r="C116" s="58"/>
      <c r="D116" s="58"/>
      <c r="E116" s="61"/>
      <c r="F116" s="61"/>
      <c r="G116" s="58"/>
      <c r="H116" s="58"/>
      <c r="I116" s="60">
        <f t="shared" si="4"/>
        <v>0</v>
      </c>
      <c r="L116" s="5">
        <f t="shared" si="5"/>
        <v>0</v>
      </c>
    </row>
    <row r="117" spans="1:12" ht="15.95">
      <c r="A117" s="58"/>
      <c r="B117" s="58"/>
      <c r="C117" s="58"/>
      <c r="D117" s="58"/>
      <c r="E117" s="61"/>
      <c r="F117" s="61"/>
      <c r="G117" s="58"/>
      <c r="H117" s="58"/>
      <c r="I117" s="60">
        <f t="shared" si="4"/>
        <v>0</v>
      </c>
      <c r="L117" s="5">
        <f t="shared" si="5"/>
        <v>0</v>
      </c>
    </row>
    <row r="118" spans="1:12" ht="15.95">
      <c r="A118" s="58"/>
      <c r="B118" s="58"/>
      <c r="C118" s="58"/>
      <c r="D118" s="58"/>
      <c r="E118" s="61"/>
      <c r="F118" s="61"/>
      <c r="G118" s="58"/>
      <c r="H118" s="58"/>
      <c r="I118" s="60">
        <f t="shared" si="4"/>
        <v>0</v>
      </c>
      <c r="L118" s="5">
        <f t="shared" si="5"/>
        <v>0</v>
      </c>
    </row>
    <row r="119" spans="1:12" ht="15.95">
      <c r="A119" s="58"/>
      <c r="B119" s="58"/>
      <c r="C119" s="58"/>
      <c r="D119" s="58"/>
      <c r="E119" s="61"/>
      <c r="F119" s="61"/>
      <c r="G119" s="58"/>
      <c r="H119" s="58"/>
      <c r="I119" s="60">
        <f t="shared" si="4"/>
        <v>0</v>
      </c>
      <c r="L119" s="5">
        <f t="shared" si="5"/>
        <v>0</v>
      </c>
    </row>
    <row r="120" spans="1:12" ht="15.95">
      <c r="A120" s="58"/>
      <c r="B120" s="58"/>
      <c r="C120" s="58"/>
      <c r="D120" s="58"/>
      <c r="E120" s="61"/>
      <c r="F120" s="61"/>
      <c r="G120" s="58"/>
      <c r="H120" s="58"/>
      <c r="I120" s="60">
        <f t="shared" si="4"/>
        <v>0</v>
      </c>
      <c r="L120" s="5">
        <f t="shared" si="5"/>
        <v>0</v>
      </c>
    </row>
    <row r="121" spans="1:12" ht="15.95">
      <c r="A121" s="58"/>
      <c r="B121" s="58"/>
      <c r="C121" s="58"/>
      <c r="D121" s="58"/>
      <c r="E121" s="61"/>
      <c r="F121" s="61"/>
      <c r="G121" s="58"/>
      <c r="H121" s="58"/>
      <c r="I121" s="60">
        <f t="shared" si="4"/>
        <v>0</v>
      </c>
      <c r="L121" s="5">
        <f t="shared" si="5"/>
        <v>0</v>
      </c>
    </row>
    <row r="122" spans="1:12" ht="15.95">
      <c r="A122" s="58"/>
      <c r="B122" s="58"/>
      <c r="C122" s="58"/>
      <c r="D122" s="58"/>
      <c r="E122" s="61"/>
      <c r="F122" s="61"/>
      <c r="G122" s="58"/>
      <c r="H122" s="58"/>
      <c r="I122" s="60">
        <f t="shared" si="4"/>
        <v>0</v>
      </c>
      <c r="L122" s="5">
        <f t="shared" si="5"/>
        <v>0</v>
      </c>
    </row>
    <row r="123" spans="1:12" ht="15.95">
      <c r="A123" s="58"/>
      <c r="B123" s="58"/>
      <c r="C123" s="58"/>
      <c r="D123" s="58"/>
      <c r="E123" s="61"/>
      <c r="F123" s="61"/>
      <c r="G123" s="58"/>
      <c r="H123" s="58"/>
      <c r="I123" s="60">
        <f t="shared" si="4"/>
        <v>0</v>
      </c>
      <c r="L123" s="5">
        <f t="shared" si="5"/>
        <v>0</v>
      </c>
    </row>
    <row r="124" spans="1:12" ht="15.95">
      <c r="A124" s="58"/>
      <c r="B124" s="58"/>
      <c r="C124" s="58"/>
      <c r="D124" s="58"/>
      <c r="E124" s="61"/>
      <c r="F124" s="61"/>
      <c r="G124" s="58"/>
      <c r="H124" s="58"/>
      <c r="I124" s="60">
        <f t="shared" si="4"/>
        <v>0</v>
      </c>
      <c r="L124" s="5">
        <f t="shared" si="5"/>
        <v>0</v>
      </c>
    </row>
    <row r="125" spans="1:12" ht="15.95">
      <c r="A125" s="58"/>
      <c r="B125" s="58"/>
      <c r="C125" s="58"/>
      <c r="D125" s="58"/>
      <c r="E125" s="61"/>
      <c r="F125" s="61"/>
      <c r="G125" s="58"/>
      <c r="H125" s="58"/>
      <c r="I125" s="60">
        <f t="shared" si="4"/>
        <v>0</v>
      </c>
      <c r="L125" s="5">
        <f t="shared" si="5"/>
        <v>0</v>
      </c>
    </row>
    <row r="126" spans="1:12" ht="15.95">
      <c r="A126" s="58"/>
      <c r="B126" s="58"/>
      <c r="C126" s="58"/>
      <c r="D126" s="58"/>
      <c r="E126" s="61"/>
      <c r="F126" s="61"/>
      <c r="G126" s="58"/>
      <c r="H126" s="58"/>
      <c r="I126" s="60">
        <f t="shared" si="4"/>
        <v>0</v>
      </c>
      <c r="L126" s="5">
        <f t="shared" si="5"/>
        <v>0</v>
      </c>
    </row>
    <row r="127" spans="1:12" ht="15.95">
      <c r="A127" s="58"/>
      <c r="B127" s="58"/>
      <c r="C127" s="58"/>
      <c r="D127" s="58"/>
      <c r="E127" s="61"/>
      <c r="F127" s="61"/>
      <c r="G127" s="58"/>
      <c r="H127" s="58"/>
      <c r="I127" s="60">
        <f t="shared" si="4"/>
        <v>0</v>
      </c>
      <c r="L127" s="5">
        <f t="shared" si="5"/>
        <v>0</v>
      </c>
    </row>
    <row r="128" spans="1:12" ht="15.95">
      <c r="A128" s="58"/>
      <c r="B128" s="58"/>
      <c r="C128" s="58"/>
      <c r="D128" s="58"/>
      <c r="E128" s="61"/>
      <c r="F128" s="61"/>
      <c r="G128" s="58"/>
      <c r="H128" s="58"/>
      <c r="I128" s="60">
        <f t="shared" si="4"/>
        <v>0</v>
      </c>
      <c r="L128" s="5">
        <f t="shared" si="5"/>
        <v>0</v>
      </c>
    </row>
    <row r="129" spans="1:12" ht="15.95">
      <c r="A129" s="58"/>
      <c r="B129" s="58"/>
      <c r="C129" s="58"/>
      <c r="D129" s="58"/>
      <c r="E129" s="61"/>
      <c r="F129" s="61"/>
      <c r="G129" s="58"/>
      <c r="H129" s="58"/>
      <c r="I129" s="60">
        <f t="shared" si="4"/>
        <v>0</v>
      </c>
      <c r="L129" s="5">
        <f t="shared" si="5"/>
        <v>0</v>
      </c>
    </row>
    <row r="130" spans="1:12" ht="15.95">
      <c r="A130" s="58"/>
      <c r="B130" s="58"/>
      <c r="C130" s="58"/>
      <c r="D130" s="58"/>
      <c r="E130" s="61"/>
      <c r="F130" s="61"/>
      <c r="G130" s="58"/>
      <c r="H130" s="58"/>
      <c r="I130" s="60">
        <f t="shared" si="4"/>
        <v>0</v>
      </c>
      <c r="L130" s="5">
        <f t="shared" si="5"/>
        <v>0</v>
      </c>
    </row>
    <row r="131" spans="1:12" ht="15.95">
      <c r="A131" s="58"/>
      <c r="B131" s="58"/>
      <c r="C131" s="58"/>
      <c r="D131" s="58"/>
      <c r="E131" s="61"/>
      <c r="F131" s="61"/>
      <c r="G131" s="58"/>
      <c r="H131" s="58"/>
      <c r="I131" s="60">
        <f t="shared" si="4"/>
        <v>0</v>
      </c>
      <c r="L131" s="5">
        <f t="shared" si="5"/>
        <v>0</v>
      </c>
    </row>
    <row r="132" spans="1:12" ht="15.95">
      <c r="A132" s="58"/>
      <c r="B132" s="58"/>
      <c r="C132" s="58"/>
      <c r="D132" s="58"/>
      <c r="E132" s="61"/>
      <c r="F132" s="61"/>
      <c r="G132" s="58"/>
      <c r="H132" s="58"/>
      <c r="I132" s="60">
        <f t="shared" si="4"/>
        <v>0</v>
      </c>
      <c r="L132" s="5">
        <f t="shared" si="5"/>
        <v>0</v>
      </c>
    </row>
    <row r="133" spans="1:12" ht="15.95">
      <c r="A133" s="58"/>
      <c r="B133" s="58"/>
      <c r="C133" s="58"/>
      <c r="D133" s="58"/>
      <c r="E133" s="61"/>
      <c r="F133" s="61"/>
      <c r="G133" s="58"/>
      <c r="H133" s="58"/>
      <c r="I133" s="60">
        <f t="shared" si="4"/>
        <v>0</v>
      </c>
      <c r="L133" s="5">
        <f t="shared" si="5"/>
        <v>0</v>
      </c>
    </row>
    <row r="134" spans="1:12" ht="15.95">
      <c r="A134" s="58"/>
      <c r="B134" s="58"/>
      <c r="C134" s="58"/>
      <c r="D134" s="58"/>
      <c r="E134" s="61"/>
      <c r="F134" s="61"/>
      <c r="G134" s="58"/>
      <c r="H134" s="58"/>
      <c r="I134" s="60">
        <f t="shared" si="4"/>
        <v>0</v>
      </c>
      <c r="L134" s="5">
        <f t="shared" si="5"/>
        <v>0</v>
      </c>
    </row>
    <row r="135" spans="1:12" ht="15.95">
      <c r="A135" s="58"/>
      <c r="B135" s="58"/>
      <c r="C135" s="58"/>
      <c r="D135" s="58"/>
      <c r="E135" s="61"/>
      <c r="F135" s="61"/>
      <c r="G135" s="58"/>
      <c r="H135" s="58"/>
      <c r="I135" s="60">
        <f t="shared" si="4"/>
        <v>0</v>
      </c>
      <c r="L135" s="5">
        <f t="shared" si="5"/>
        <v>0</v>
      </c>
    </row>
    <row r="136" spans="1:12" ht="15.95">
      <c r="A136" s="58"/>
      <c r="B136" s="58"/>
      <c r="C136" s="58"/>
      <c r="D136" s="58"/>
      <c r="E136" s="61"/>
      <c r="F136" s="61"/>
      <c r="G136" s="58"/>
      <c r="H136" s="58"/>
      <c r="I136" s="60">
        <f t="shared" si="4"/>
        <v>0</v>
      </c>
      <c r="L136" s="5">
        <f t="shared" si="5"/>
        <v>0</v>
      </c>
    </row>
    <row r="137" spans="1:12" ht="15.95">
      <c r="A137" s="58"/>
      <c r="B137" s="58"/>
      <c r="C137" s="58"/>
      <c r="D137" s="58"/>
      <c r="E137" s="61"/>
      <c r="F137" s="61"/>
      <c r="G137" s="58"/>
      <c r="H137" s="58"/>
      <c r="I137" s="60">
        <f t="shared" si="4"/>
        <v>0</v>
      </c>
      <c r="L137" s="5">
        <f t="shared" si="5"/>
        <v>0</v>
      </c>
    </row>
    <row r="138" spans="1:12" ht="15.95">
      <c r="A138" s="58"/>
      <c r="B138" s="58"/>
      <c r="C138" s="58"/>
      <c r="D138" s="58"/>
      <c r="E138" s="61"/>
      <c r="F138" s="61"/>
      <c r="G138" s="58"/>
      <c r="H138" s="58"/>
      <c r="I138" s="60">
        <f t="shared" si="4"/>
        <v>0</v>
      </c>
      <c r="L138" s="5">
        <f t="shared" ref="L138:L169" si="6">A138</f>
        <v>0</v>
      </c>
    </row>
    <row r="139" spans="1:12" ht="15.95">
      <c r="A139" s="58"/>
      <c r="B139" s="58"/>
      <c r="C139" s="58"/>
      <c r="D139" s="58"/>
      <c r="E139" s="61"/>
      <c r="F139" s="61"/>
      <c r="G139" s="58"/>
      <c r="H139" s="58"/>
      <c r="I139" s="60">
        <f t="shared" ref="I139:I173" si="7">H139*G139</f>
        <v>0</v>
      </c>
      <c r="L139" s="5">
        <f t="shared" si="6"/>
        <v>0</v>
      </c>
    </row>
    <row r="140" spans="1:12" ht="15.95">
      <c r="A140" s="58"/>
      <c r="B140" s="58"/>
      <c r="C140" s="58"/>
      <c r="D140" s="58"/>
      <c r="E140" s="61"/>
      <c r="F140" s="61"/>
      <c r="G140" s="58"/>
      <c r="H140" s="58"/>
      <c r="I140" s="60">
        <f t="shared" si="7"/>
        <v>0</v>
      </c>
      <c r="L140" s="5">
        <f t="shared" si="6"/>
        <v>0</v>
      </c>
    </row>
    <row r="141" spans="1:12" ht="15.95">
      <c r="A141" s="58"/>
      <c r="B141" s="58"/>
      <c r="C141" s="58"/>
      <c r="D141" s="58"/>
      <c r="E141" s="61"/>
      <c r="F141" s="61"/>
      <c r="G141" s="58"/>
      <c r="H141" s="58"/>
      <c r="I141" s="60">
        <f t="shared" si="7"/>
        <v>0</v>
      </c>
      <c r="L141" s="5">
        <f t="shared" si="6"/>
        <v>0</v>
      </c>
    </row>
    <row r="142" spans="1:12" ht="15.95">
      <c r="A142" s="58"/>
      <c r="B142" s="58"/>
      <c r="C142" s="58"/>
      <c r="D142" s="58"/>
      <c r="E142" s="61"/>
      <c r="F142" s="61"/>
      <c r="G142" s="58"/>
      <c r="H142" s="58"/>
      <c r="I142" s="60">
        <f t="shared" si="7"/>
        <v>0</v>
      </c>
      <c r="L142" s="5">
        <f t="shared" si="6"/>
        <v>0</v>
      </c>
    </row>
    <row r="143" spans="1:12" ht="15.95">
      <c r="A143" s="58"/>
      <c r="B143" s="58"/>
      <c r="C143" s="58"/>
      <c r="D143" s="58"/>
      <c r="E143" s="61"/>
      <c r="F143" s="61"/>
      <c r="G143" s="58"/>
      <c r="H143" s="58"/>
      <c r="I143" s="60">
        <f t="shared" si="7"/>
        <v>0</v>
      </c>
      <c r="L143" s="5">
        <f t="shared" si="6"/>
        <v>0</v>
      </c>
    </row>
    <row r="144" spans="1:12" ht="15.95">
      <c r="A144" s="58"/>
      <c r="B144" s="58"/>
      <c r="C144" s="58"/>
      <c r="D144" s="58"/>
      <c r="E144" s="61"/>
      <c r="F144" s="61"/>
      <c r="G144" s="58"/>
      <c r="H144" s="58"/>
      <c r="I144" s="60">
        <f t="shared" si="7"/>
        <v>0</v>
      </c>
      <c r="L144" s="5">
        <f t="shared" si="6"/>
        <v>0</v>
      </c>
    </row>
    <row r="145" spans="1:12" ht="15.95">
      <c r="A145" s="58"/>
      <c r="B145" s="58"/>
      <c r="C145" s="58"/>
      <c r="D145" s="58"/>
      <c r="E145" s="61"/>
      <c r="F145" s="61"/>
      <c r="G145" s="58"/>
      <c r="H145" s="58"/>
      <c r="I145" s="60">
        <f t="shared" si="7"/>
        <v>0</v>
      </c>
      <c r="L145" s="5">
        <f t="shared" si="6"/>
        <v>0</v>
      </c>
    </row>
    <row r="146" spans="1:12" ht="15.95">
      <c r="A146" s="58"/>
      <c r="B146" s="58"/>
      <c r="C146" s="58"/>
      <c r="D146" s="58"/>
      <c r="E146" s="61"/>
      <c r="F146" s="61"/>
      <c r="G146" s="58"/>
      <c r="H146" s="58"/>
      <c r="I146" s="60">
        <f t="shared" si="7"/>
        <v>0</v>
      </c>
      <c r="L146" s="5">
        <f t="shared" si="6"/>
        <v>0</v>
      </c>
    </row>
    <row r="147" spans="1:12" ht="15.95">
      <c r="A147" s="58"/>
      <c r="B147" s="58"/>
      <c r="C147" s="58"/>
      <c r="D147" s="58"/>
      <c r="E147" s="61"/>
      <c r="F147" s="61"/>
      <c r="G147" s="58"/>
      <c r="H147" s="58"/>
      <c r="I147" s="60">
        <f t="shared" si="7"/>
        <v>0</v>
      </c>
      <c r="L147" s="5">
        <f t="shared" si="6"/>
        <v>0</v>
      </c>
    </row>
    <row r="148" spans="1:12" ht="15.95">
      <c r="A148" s="58"/>
      <c r="B148" s="58"/>
      <c r="C148" s="58"/>
      <c r="D148" s="58"/>
      <c r="E148" s="61"/>
      <c r="F148" s="61"/>
      <c r="G148" s="58"/>
      <c r="H148" s="58"/>
      <c r="I148" s="60">
        <f t="shared" si="7"/>
        <v>0</v>
      </c>
      <c r="L148" s="5">
        <f t="shared" si="6"/>
        <v>0</v>
      </c>
    </row>
    <row r="149" spans="1:12" ht="15.95">
      <c r="A149" s="58"/>
      <c r="B149" s="58"/>
      <c r="C149" s="58"/>
      <c r="D149" s="58"/>
      <c r="E149" s="61"/>
      <c r="F149" s="61"/>
      <c r="G149" s="58"/>
      <c r="H149" s="58"/>
      <c r="I149" s="60">
        <f t="shared" si="7"/>
        <v>0</v>
      </c>
      <c r="L149" s="5">
        <f t="shared" si="6"/>
        <v>0</v>
      </c>
    </row>
    <row r="150" spans="1:12" ht="15.95">
      <c r="A150" s="58"/>
      <c r="B150" s="58"/>
      <c r="C150" s="58"/>
      <c r="D150" s="58"/>
      <c r="E150" s="61"/>
      <c r="F150" s="61"/>
      <c r="G150" s="58"/>
      <c r="H150" s="58"/>
      <c r="I150" s="60">
        <f t="shared" si="7"/>
        <v>0</v>
      </c>
      <c r="L150" s="5">
        <f t="shared" si="6"/>
        <v>0</v>
      </c>
    </row>
    <row r="151" spans="1:12" ht="15.95">
      <c r="A151" s="58"/>
      <c r="B151" s="58"/>
      <c r="C151" s="58"/>
      <c r="D151" s="58"/>
      <c r="E151" s="61"/>
      <c r="F151" s="61"/>
      <c r="G151" s="58"/>
      <c r="H151" s="58"/>
      <c r="I151" s="60">
        <f t="shared" si="7"/>
        <v>0</v>
      </c>
      <c r="L151" s="5">
        <f t="shared" si="6"/>
        <v>0</v>
      </c>
    </row>
    <row r="152" spans="1:12" ht="15.95">
      <c r="A152" s="58"/>
      <c r="B152" s="58"/>
      <c r="C152" s="58"/>
      <c r="D152" s="58"/>
      <c r="E152" s="61"/>
      <c r="F152" s="61"/>
      <c r="G152" s="58"/>
      <c r="H152" s="58"/>
      <c r="I152" s="60">
        <f t="shared" si="7"/>
        <v>0</v>
      </c>
      <c r="L152" s="5">
        <f t="shared" si="6"/>
        <v>0</v>
      </c>
    </row>
    <row r="153" spans="1:12" ht="15.95">
      <c r="A153" s="58"/>
      <c r="B153" s="58"/>
      <c r="C153" s="58"/>
      <c r="D153" s="58"/>
      <c r="E153" s="61"/>
      <c r="F153" s="61"/>
      <c r="G153" s="58"/>
      <c r="H153" s="58"/>
      <c r="I153" s="60">
        <f t="shared" si="7"/>
        <v>0</v>
      </c>
      <c r="L153" s="5">
        <f t="shared" si="6"/>
        <v>0</v>
      </c>
    </row>
    <row r="154" spans="1:12" ht="15.95">
      <c r="A154" s="58"/>
      <c r="B154" s="58"/>
      <c r="C154" s="58"/>
      <c r="D154" s="58"/>
      <c r="E154" s="61"/>
      <c r="F154" s="61"/>
      <c r="G154" s="58"/>
      <c r="H154" s="58"/>
      <c r="I154" s="60">
        <f t="shared" si="7"/>
        <v>0</v>
      </c>
      <c r="L154" s="5">
        <f t="shared" si="6"/>
        <v>0</v>
      </c>
    </row>
    <row r="155" spans="1:12" ht="15.95">
      <c r="A155" s="58"/>
      <c r="B155" s="58"/>
      <c r="C155" s="58"/>
      <c r="D155" s="58"/>
      <c r="E155" s="61"/>
      <c r="F155" s="61"/>
      <c r="G155" s="58"/>
      <c r="H155" s="58"/>
      <c r="I155" s="60">
        <f t="shared" si="7"/>
        <v>0</v>
      </c>
      <c r="L155" s="5">
        <f t="shared" si="6"/>
        <v>0</v>
      </c>
    </row>
    <row r="156" spans="1:12" ht="15.95">
      <c r="A156" s="58"/>
      <c r="B156" s="58"/>
      <c r="C156" s="58"/>
      <c r="D156" s="58"/>
      <c r="E156" s="61"/>
      <c r="F156" s="61"/>
      <c r="G156" s="58"/>
      <c r="H156" s="58"/>
      <c r="I156" s="60">
        <f t="shared" si="7"/>
        <v>0</v>
      </c>
      <c r="L156" s="5">
        <f t="shared" si="6"/>
        <v>0</v>
      </c>
    </row>
    <row r="157" spans="1:12" ht="15.95">
      <c r="A157" s="58"/>
      <c r="B157" s="58"/>
      <c r="C157" s="58"/>
      <c r="D157" s="58"/>
      <c r="E157" s="61"/>
      <c r="F157" s="61"/>
      <c r="G157" s="58"/>
      <c r="H157" s="58"/>
      <c r="I157" s="60">
        <f t="shared" si="7"/>
        <v>0</v>
      </c>
      <c r="L157" s="5">
        <f t="shared" si="6"/>
        <v>0</v>
      </c>
    </row>
    <row r="158" spans="1:12" ht="15.95">
      <c r="A158" s="58"/>
      <c r="B158" s="58"/>
      <c r="C158" s="58"/>
      <c r="D158" s="58"/>
      <c r="E158" s="61"/>
      <c r="F158" s="61"/>
      <c r="G158" s="58"/>
      <c r="H158" s="58"/>
      <c r="I158" s="60">
        <f t="shared" si="7"/>
        <v>0</v>
      </c>
      <c r="L158" s="5">
        <f t="shared" si="6"/>
        <v>0</v>
      </c>
    </row>
    <row r="159" spans="1:12" ht="15.95">
      <c r="A159" s="58"/>
      <c r="B159" s="58"/>
      <c r="C159" s="58"/>
      <c r="D159" s="58"/>
      <c r="E159" s="61"/>
      <c r="F159" s="61"/>
      <c r="G159" s="58"/>
      <c r="H159" s="58"/>
      <c r="I159" s="60">
        <f t="shared" si="7"/>
        <v>0</v>
      </c>
      <c r="L159" s="5">
        <f t="shared" si="6"/>
        <v>0</v>
      </c>
    </row>
    <row r="160" spans="1:12" ht="15.95">
      <c r="A160" s="58"/>
      <c r="B160" s="58"/>
      <c r="C160" s="58"/>
      <c r="D160" s="58"/>
      <c r="E160" s="61"/>
      <c r="F160" s="61"/>
      <c r="G160" s="58"/>
      <c r="H160" s="58"/>
      <c r="I160" s="60">
        <f t="shared" si="7"/>
        <v>0</v>
      </c>
      <c r="L160" s="5">
        <f t="shared" si="6"/>
        <v>0</v>
      </c>
    </row>
    <row r="161" spans="1:12" ht="15.95">
      <c r="A161" s="58"/>
      <c r="B161" s="58"/>
      <c r="C161" s="58"/>
      <c r="D161" s="58"/>
      <c r="E161" s="61"/>
      <c r="F161" s="61"/>
      <c r="G161" s="58"/>
      <c r="H161" s="58"/>
      <c r="I161" s="60">
        <f t="shared" si="7"/>
        <v>0</v>
      </c>
      <c r="L161" s="5">
        <f t="shared" si="6"/>
        <v>0</v>
      </c>
    </row>
    <row r="162" spans="1:12" ht="15.95">
      <c r="A162" s="58"/>
      <c r="B162" s="58"/>
      <c r="C162" s="58"/>
      <c r="D162" s="58"/>
      <c r="E162" s="61"/>
      <c r="F162" s="61"/>
      <c r="G162" s="58"/>
      <c r="H162" s="58"/>
      <c r="I162" s="60">
        <f t="shared" si="7"/>
        <v>0</v>
      </c>
      <c r="L162" s="5">
        <f t="shared" si="6"/>
        <v>0</v>
      </c>
    </row>
    <row r="163" spans="1:12" ht="15.95">
      <c r="A163" s="58"/>
      <c r="B163" s="58"/>
      <c r="C163" s="58"/>
      <c r="D163" s="58"/>
      <c r="E163" s="61"/>
      <c r="F163" s="61"/>
      <c r="G163" s="58"/>
      <c r="H163" s="58"/>
      <c r="I163" s="60">
        <f t="shared" si="7"/>
        <v>0</v>
      </c>
      <c r="L163" s="5">
        <f t="shared" si="6"/>
        <v>0</v>
      </c>
    </row>
    <row r="164" spans="1:12" ht="15.95">
      <c r="A164" s="58"/>
      <c r="B164" s="58"/>
      <c r="C164" s="58"/>
      <c r="D164" s="58"/>
      <c r="E164" s="61"/>
      <c r="F164" s="61"/>
      <c r="G164" s="58"/>
      <c r="H164" s="58"/>
      <c r="I164" s="60">
        <f t="shared" si="7"/>
        <v>0</v>
      </c>
      <c r="L164" s="5">
        <f t="shared" si="6"/>
        <v>0</v>
      </c>
    </row>
    <row r="165" spans="1:12" ht="15.95">
      <c r="A165" s="58"/>
      <c r="B165" s="58"/>
      <c r="C165" s="58"/>
      <c r="D165" s="58"/>
      <c r="E165" s="61"/>
      <c r="F165" s="61"/>
      <c r="G165" s="58"/>
      <c r="H165" s="58"/>
      <c r="I165" s="60">
        <f t="shared" si="7"/>
        <v>0</v>
      </c>
      <c r="L165" s="5">
        <f t="shared" si="6"/>
        <v>0</v>
      </c>
    </row>
    <row r="166" spans="1:12" ht="15.95">
      <c r="A166" s="58"/>
      <c r="B166" s="58"/>
      <c r="C166" s="58"/>
      <c r="D166" s="58"/>
      <c r="E166" s="61"/>
      <c r="F166" s="61"/>
      <c r="G166" s="58"/>
      <c r="H166" s="58"/>
      <c r="I166" s="60">
        <f t="shared" si="7"/>
        <v>0</v>
      </c>
      <c r="L166" s="5">
        <f t="shared" si="6"/>
        <v>0</v>
      </c>
    </row>
    <row r="167" spans="1:12" ht="15.95">
      <c r="A167" s="58"/>
      <c r="B167" s="58"/>
      <c r="C167" s="58"/>
      <c r="D167" s="58"/>
      <c r="E167" s="61"/>
      <c r="F167" s="61"/>
      <c r="G167" s="58"/>
      <c r="H167" s="58"/>
      <c r="I167" s="60">
        <f t="shared" si="7"/>
        <v>0</v>
      </c>
      <c r="L167" s="5">
        <f t="shared" si="6"/>
        <v>0</v>
      </c>
    </row>
    <row r="168" spans="1:12" ht="15.95">
      <c r="A168" s="58"/>
      <c r="B168" s="58"/>
      <c r="C168" s="58"/>
      <c r="D168" s="58"/>
      <c r="E168" s="61"/>
      <c r="F168" s="61"/>
      <c r="G168" s="58"/>
      <c r="H168" s="58"/>
      <c r="I168" s="60">
        <f t="shared" si="7"/>
        <v>0</v>
      </c>
      <c r="L168" s="5">
        <f t="shared" si="6"/>
        <v>0</v>
      </c>
    </row>
    <row r="169" spans="1:12" ht="15.95">
      <c r="A169" s="58"/>
      <c r="B169" s="58"/>
      <c r="C169" s="58"/>
      <c r="D169" s="58"/>
      <c r="E169" s="61"/>
      <c r="F169" s="61"/>
      <c r="G169" s="58"/>
      <c r="H169" s="58"/>
      <c r="I169" s="60">
        <f t="shared" si="7"/>
        <v>0</v>
      </c>
      <c r="L169" s="5">
        <f t="shared" si="6"/>
        <v>0</v>
      </c>
    </row>
    <row r="170" spans="1:12" ht="15.95">
      <c r="A170" s="58"/>
      <c r="B170" s="58"/>
      <c r="C170" s="58"/>
      <c r="D170" s="58"/>
      <c r="E170" s="61"/>
      <c r="F170" s="61"/>
      <c r="G170" s="58"/>
      <c r="H170" s="58"/>
      <c r="I170" s="60">
        <f t="shared" si="7"/>
        <v>0</v>
      </c>
      <c r="L170" s="5">
        <f t="shared" ref="L170:L201" si="8">A170</f>
        <v>0</v>
      </c>
    </row>
    <row r="171" spans="1:12" ht="15.95">
      <c r="A171" s="58"/>
      <c r="B171" s="58"/>
      <c r="C171" s="58"/>
      <c r="D171" s="58"/>
      <c r="E171" s="61"/>
      <c r="F171" s="61"/>
      <c r="G171" s="58"/>
      <c r="H171" s="58"/>
      <c r="I171" s="60">
        <f t="shared" si="7"/>
        <v>0</v>
      </c>
      <c r="L171" s="5">
        <f t="shared" si="8"/>
        <v>0</v>
      </c>
    </row>
    <row r="172" spans="1:12" ht="15.95">
      <c r="A172" s="58"/>
      <c r="B172" s="58"/>
      <c r="C172" s="58"/>
      <c r="D172" s="58"/>
      <c r="E172" s="61"/>
      <c r="F172" s="61"/>
      <c r="G172" s="58"/>
      <c r="H172" s="58"/>
      <c r="I172" s="60">
        <f t="shared" si="7"/>
        <v>0</v>
      </c>
      <c r="L172" s="5">
        <f t="shared" si="8"/>
        <v>0</v>
      </c>
    </row>
    <row r="173" spans="1:12" ht="15.95">
      <c r="A173" s="58"/>
      <c r="B173" s="58"/>
      <c r="C173" s="58"/>
      <c r="D173" s="58"/>
      <c r="E173" s="61"/>
      <c r="F173" s="61"/>
      <c r="G173" s="58"/>
      <c r="H173" s="58"/>
      <c r="I173" s="60">
        <f t="shared" si="7"/>
        <v>0</v>
      </c>
      <c r="L173" s="5">
        <f t="shared" si="8"/>
        <v>0</v>
      </c>
    </row>
    <row r="174" spans="1:12" ht="15.95">
      <c r="A174" s="58"/>
      <c r="B174" s="58"/>
      <c r="C174" s="58"/>
      <c r="D174" s="58"/>
      <c r="E174" s="61"/>
      <c r="F174" s="61"/>
      <c r="G174" s="58"/>
      <c r="H174" s="58"/>
      <c r="I174" s="60"/>
      <c r="L174" s="5">
        <f t="shared" si="8"/>
        <v>0</v>
      </c>
    </row>
    <row r="175" spans="1:12" ht="15.95">
      <c r="A175" s="58"/>
      <c r="B175" s="58"/>
      <c r="C175" s="58"/>
      <c r="D175" s="58"/>
      <c r="E175" s="61"/>
      <c r="F175" s="61"/>
      <c r="G175" s="58"/>
      <c r="H175" s="58"/>
      <c r="I175" s="60"/>
      <c r="L175" s="5">
        <f t="shared" si="8"/>
        <v>0</v>
      </c>
    </row>
    <row r="176" spans="1:12" ht="15.95">
      <c r="A176" s="58"/>
      <c r="B176" s="58"/>
      <c r="C176" s="58"/>
      <c r="D176" s="58"/>
      <c r="E176" s="61"/>
      <c r="F176" s="61"/>
      <c r="G176" s="58"/>
      <c r="H176" s="58"/>
      <c r="I176" s="60"/>
      <c r="L176" s="5">
        <f t="shared" si="8"/>
        <v>0</v>
      </c>
    </row>
    <row r="177" spans="1:12" ht="15.95">
      <c r="A177" s="58"/>
      <c r="B177" s="58"/>
      <c r="C177" s="58"/>
      <c r="D177" s="58"/>
      <c r="E177" s="61"/>
      <c r="F177" s="61"/>
      <c r="G177" s="58"/>
      <c r="H177" s="58"/>
      <c r="I177" s="60"/>
      <c r="L177" s="5">
        <f t="shared" si="8"/>
        <v>0</v>
      </c>
    </row>
    <row r="178" spans="1:12" ht="15.95">
      <c r="A178" s="58"/>
      <c r="B178" s="58"/>
      <c r="C178" s="58"/>
      <c r="D178" s="58"/>
      <c r="E178" s="61"/>
      <c r="F178" s="61"/>
      <c r="G178" s="58"/>
      <c r="H178" s="58"/>
      <c r="I178" s="60"/>
      <c r="L178" s="5">
        <f t="shared" si="8"/>
        <v>0</v>
      </c>
    </row>
    <row r="179" spans="1:12" ht="15.95">
      <c r="A179" s="58"/>
      <c r="B179" s="58"/>
      <c r="C179" s="58"/>
      <c r="D179" s="58"/>
      <c r="E179" s="61"/>
      <c r="F179" s="61"/>
      <c r="G179" s="58"/>
      <c r="H179" s="58"/>
      <c r="I179" s="60"/>
      <c r="L179" s="5">
        <f t="shared" si="8"/>
        <v>0</v>
      </c>
    </row>
    <row r="180" spans="1:12" ht="15.95">
      <c r="A180" s="58"/>
      <c r="B180" s="58"/>
      <c r="C180" s="58"/>
      <c r="D180" s="58"/>
      <c r="E180" s="61"/>
      <c r="F180" s="61"/>
      <c r="G180" s="58"/>
      <c r="H180" s="58"/>
      <c r="I180" s="60"/>
      <c r="L180" s="5">
        <f t="shared" si="8"/>
        <v>0</v>
      </c>
    </row>
    <row r="181" spans="1:12" ht="15.95">
      <c r="A181" s="58"/>
      <c r="B181" s="58"/>
      <c r="C181" s="58"/>
      <c r="D181" s="58"/>
      <c r="E181" s="61"/>
      <c r="F181" s="61"/>
      <c r="G181" s="58"/>
      <c r="H181" s="58"/>
      <c r="I181" s="60"/>
      <c r="L181" s="5">
        <f t="shared" si="8"/>
        <v>0</v>
      </c>
    </row>
    <row r="182" spans="1:12" ht="15.95">
      <c r="A182" s="58"/>
      <c r="B182" s="58"/>
      <c r="C182" s="58"/>
      <c r="D182" s="58"/>
      <c r="E182" s="61"/>
      <c r="F182" s="61"/>
      <c r="G182" s="58"/>
      <c r="H182" s="58"/>
      <c r="I182" s="60"/>
      <c r="L182" s="5">
        <f t="shared" si="8"/>
        <v>0</v>
      </c>
    </row>
    <row r="183" spans="1:12" ht="15.95">
      <c r="A183" s="58"/>
      <c r="B183" s="58"/>
      <c r="C183" s="58"/>
      <c r="D183" s="58"/>
      <c r="E183" s="61"/>
      <c r="F183" s="61"/>
      <c r="G183" s="58"/>
      <c r="H183" s="58"/>
      <c r="I183" s="60"/>
      <c r="L183" s="5">
        <f t="shared" si="8"/>
        <v>0</v>
      </c>
    </row>
    <row r="184" spans="1:12" ht="15.95">
      <c r="A184" s="58"/>
      <c r="B184" s="58"/>
      <c r="C184" s="58"/>
      <c r="D184" s="58"/>
      <c r="E184" s="61"/>
      <c r="F184" s="61"/>
      <c r="G184" s="58"/>
      <c r="H184" s="58"/>
      <c r="I184" s="60"/>
      <c r="L184" s="5">
        <f t="shared" si="8"/>
        <v>0</v>
      </c>
    </row>
    <row r="185" spans="1:12" ht="15.95">
      <c r="A185" s="58"/>
      <c r="B185" s="58"/>
      <c r="C185" s="58"/>
      <c r="D185" s="58"/>
      <c r="E185" s="61"/>
      <c r="F185" s="61"/>
      <c r="G185" s="58"/>
      <c r="H185" s="58"/>
      <c r="I185" s="60"/>
      <c r="L185" s="5">
        <f t="shared" si="8"/>
        <v>0</v>
      </c>
    </row>
    <row r="186" spans="1:12" ht="15.95">
      <c r="A186" s="58"/>
      <c r="B186" s="58"/>
      <c r="C186" s="58"/>
      <c r="D186" s="58"/>
      <c r="E186" s="61"/>
      <c r="F186" s="61"/>
      <c r="G186" s="58"/>
      <c r="H186" s="58"/>
      <c r="I186" s="60"/>
      <c r="L186" s="5">
        <f t="shared" si="8"/>
        <v>0</v>
      </c>
    </row>
    <row r="187" spans="1:12" ht="15.95">
      <c r="A187" s="58"/>
      <c r="B187" s="58"/>
      <c r="C187" s="58"/>
      <c r="D187" s="58"/>
      <c r="E187" s="61"/>
      <c r="F187" s="61"/>
      <c r="G187" s="58"/>
      <c r="H187" s="58"/>
      <c r="I187" s="60"/>
      <c r="L187" s="5">
        <f t="shared" si="8"/>
        <v>0</v>
      </c>
    </row>
    <row r="188" spans="1:12" ht="15.95">
      <c r="A188" s="58"/>
      <c r="B188" s="58"/>
      <c r="C188" s="58"/>
      <c r="D188" s="58"/>
      <c r="E188" s="61"/>
      <c r="F188" s="61"/>
      <c r="G188" s="58"/>
      <c r="H188" s="58"/>
      <c r="I188" s="60"/>
      <c r="L188" s="5">
        <f t="shared" si="8"/>
        <v>0</v>
      </c>
    </row>
    <row r="189" spans="1:12" ht="15.95">
      <c r="A189" s="58"/>
      <c r="B189" s="58"/>
      <c r="C189" s="58"/>
      <c r="D189" s="58"/>
      <c r="E189" s="61"/>
      <c r="F189" s="61"/>
      <c r="G189" s="58"/>
      <c r="H189" s="58"/>
      <c r="I189" s="60"/>
      <c r="L189" s="5">
        <f t="shared" si="8"/>
        <v>0</v>
      </c>
    </row>
    <row r="190" spans="1:12" ht="15.95">
      <c r="A190" s="58"/>
      <c r="B190" s="58"/>
      <c r="C190" s="58"/>
      <c r="D190" s="58"/>
      <c r="E190" s="61"/>
      <c r="F190" s="61"/>
      <c r="G190" s="58"/>
      <c r="H190" s="58"/>
      <c r="I190" s="60"/>
      <c r="L190" s="5">
        <f t="shared" si="8"/>
        <v>0</v>
      </c>
    </row>
    <row r="191" spans="1:12" ht="15.95">
      <c r="A191" s="58"/>
      <c r="B191" s="58"/>
      <c r="C191" s="58"/>
      <c r="D191" s="58"/>
      <c r="E191" s="61"/>
      <c r="F191" s="61"/>
      <c r="G191" s="58"/>
      <c r="H191" s="58"/>
      <c r="I191" s="60"/>
      <c r="L191" s="5">
        <f t="shared" si="8"/>
        <v>0</v>
      </c>
    </row>
    <row r="192" spans="1:12" ht="15.95">
      <c r="A192" s="58"/>
      <c r="B192" s="58"/>
      <c r="C192" s="58"/>
      <c r="D192" s="58"/>
      <c r="E192" s="61"/>
      <c r="F192" s="61"/>
      <c r="G192" s="58"/>
      <c r="H192" s="58"/>
      <c r="I192" s="60"/>
      <c r="L192" s="5">
        <f t="shared" si="8"/>
        <v>0</v>
      </c>
    </row>
    <row r="193" spans="1:12" ht="15.95">
      <c r="A193" s="58"/>
      <c r="B193" s="58"/>
      <c r="C193" s="58"/>
      <c r="D193" s="58"/>
      <c r="E193" s="61"/>
      <c r="F193" s="61"/>
      <c r="G193" s="58"/>
      <c r="H193" s="58"/>
      <c r="I193" s="60"/>
      <c r="L193" s="5">
        <f t="shared" si="8"/>
        <v>0</v>
      </c>
    </row>
    <row r="194" spans="1:12" ht="15.95">
      <c r="A194" s="58"/>
      <c r="B194" s="58"/>
      <c r="C194" s="58"/>
      <c r="D194" s="58"/>
      <c r="E194" s="61"/>
      <c r="F194" s="61"/>
      <c r="G194" s="58"/>
      <c r="H194" s="58"/>
      <c r="I194" s="60"/>
      <c r="L194" s="5">
        <f t="shared" si="8"/>
        <v>0</v>
      </c>
    </row>
    <row r="195" spans="1:12" ht="15.95">
      <c r="A195" s="58"/>
      <c r="B195" s="58"/>
      <c r="C195" s="58"/>
      <c r="D195" s="58"/>
      <c r="E195" s="61"/>
      <c r="F195" s="61"/>
      <c r="G195" s="58"/>
      <c r="H195" s="58"/>
      <c r="I195" s="60"/>
      <c r="L195" s="5">
        <f t="shared" si="8"/>
        <v>0</v>
      </c>
    </row>
    <row r="196" spans="1:12" ht="15.95">
      <c r="A196" s="58"/>
      <c r="B196" s="58"/>
      <c r="C196" s="58"/>
      <c r="D196" s="58"/>
      <c r="E196" s="61"/>
      <c r="F196" s="61"/>
      <c r="G196" s="58"/>
      <c r="H196" s="58"/>
      <c r="I196" s="60"/>
      <c r="L196" s="5">
        <f t="shared" si="8"/>
        <v>0</v>
      </c>
    </row>
    <row r="197" spans="1:12" ht="15.95">
      <c r="A197" s="58"/>
      <c r="B197" s="58"/>
      <c r="C197" s="58"/>
      <c r="D197" s="58"/>
      <c r="E197" s="61"/>
      <c r="F197" s="61"/>
      <c r="G197" s="58"/>
      <c r="H197" s="58"/>
      <c r="I197" s="60"/>
      <c r="L197" s="5">
        <f t="shared" si="8"/>
        <v>0</v>
      </c>
    </row>
    <row r="198" spans="1:12" ht="15.95">
      <c r="A198" s="58"/>
      <c r="B198" s="58"/>
      <c r="C198" s="58"/>
      <c r="D198" s="58"/>
      <c r="E198" s="61"/>
      <c r="F198" s="61"/>
      <c r="G198" s="58"/>
      <c r="H198" s="58"/>
      <c r="I198" s="60"/>
      <c r="L198" s="5">
        <f t="shared" si="8"/>
        <v>0</v>
      </c>
    </row>
    <row r="199" spans="1:12" ht="15.95">
      <c r="A199" s="58"/>
      <c r="B199" s="58"/>
      <c r="C199" s="58"/>
      <c r="D199" s="58"/>
      <c r="E199" s="61"/>
      <c r="F199" s="61"/>
      <c r="G199" s="58"/>
      <c r="H199" s="58"/>
      <c r="I199" s="60"/>
      <c r="L199" s="5">
        <f t="shared" si="8"/>
        <v>0</v>
      </c>
    </row>
    <row r="200" spans="1:12" ht="15.95">
      <c r="A200" s="58"/>
      <c r="B200" s="58"/>
      <c r="C200" s="58"/>
      <c r="D200" s="58"/>
      <c r="E200" s="61"/>
      <c r="F200" s="61"/>
      <c r="G200" s="58"/>
      <c r="H200" s="58"/>
      <c r="I200" s="60"/>
      <c r="L200" s="5">
        <f t="shared" si="8"/>
        <v>0</v>
      </c>
    </row>
    <row r="201" spans="1:12" ht="15.95">
      <c r="A201" s="58"/>
      <c r="B201" s="58"/>
      <c r="C201" s="58"/>
      <c r="D201" s="58"/>
      <c r="E201" s="61"/>
      <c r="F201" s="61"/>
      <c r="G201" s="58"/>
      <c r="H201" s="58"/>
      <c r="I201" s="60"/>
      <c r="L201" s="5">
        <f t="shared" si="8"/>
        <v>0</v>
      </c>
    </row>
    <row r="202" spans="1:12" ht="15.95">
      <c r="A202" s="58"/>
      <c r="B202" s="58"/>
      <c r="C202" s="58"/>
      <c r="D202" s="58"/>
      <c r="E202" s="61"/>
      <c r="F202" s="61"/>
      <c r="G202" s="58"/>
      <c r="H202" s="58"/>
      <c r="I202" s="60"/>
      <c r="L202" s="5">
        <f t="shared" ref="L202:L265" si="9">A202</f>
        <v>0</v>
      </c>
    </row>
    <row r="203" spans="1:12" ht="15.95">
      <c r="A203" s="58"/>
      <c r="B203" s="58"/>
      <c r="C203" s="58"/>
      <c r="D203" s="58"/>
      <c r="E203" s="61"/>
      <c r="F203" s="61"/>
      <c r="G203" s="58"/>
      <c r="H203" s="58"/>
      <c r="I203" s="60"/>
      <c r="L203" s="5">
        <f t="shared" si="9"/>
        <v>0</v>
      </c>
    </row>
    <row r="204" spans="1:12" ht="15.95">
      <c r="A204" s="58"/>
      <c r="B204" s="58"/>
      <c r="C204" s="58"/>
      <c r="D204" s="58"/>
      <c r="E204" s="61"/>
      <c r="F204" s="61"/>
      <c r="G204" s="58"/>
      <c r="H204" s="58"/>
      <c r="I204" s="60"/>
      <c r="L204" s="5">
        <f t="shared" si="9"/>
        <v>0</v>
      </c>
    </row>
    <row r="205" spans="1:12" ht="15.95">
      <c r="A205" s="58"/>
      <c r="B205" s="58"/>
      <c r="C205" s="58"/>
      <c r="D205" s="58"/>
      <c r="E205" s="61"/>
      <c r="F205" s="61"/>
      <c r="G205" s="58"/>
      <c r="H205" s="58"/>
      <c r="I205" s="60"/>
      <c r="L205" s="5">
        <f t="shared" si="9"/>
        <v>0</v>
      </c>
    </row>
    <row r="206" spans="1:12" ht="15.95">
      <c r="A206" s="58"/>
      <c r="B206" s="58"/>
      <c r="C206" s="58"/>
      <c r="D206" s="58"/>
      <c r="E206" s="61"/>
      <c r="F206" s="61"/>
      <c r="G206" s="58"/>
      <c r="H206" s="58"/>
      <c r="I206" s="60"/>
      <c r="L206" s="5">
        <f t="shared" si="9"/>
        <v>0</v>
      </c>
    </row>
    <row r="207" spans="1:12" ht="15.95">
      <c r="A207" s="58"/>
      <c r="B207" s="58"/>
      <c r="C207" s="58"/>
      <c r="D207" s="58"/>
      <c r="E207" s="61"/>
      <c r="F207" s="61"/>
      <c r="G207" s="58"/>
      <c r="H207" s="58"/>
      <c r="I207" s="60"/>
      <c r="L207" s="5">
        <f t="shared" si="9"/>
        <v>0</v>
      </c>
    </row>
    <row r="208" spans="1:12" ht="15.95">
      <c r="A208" s="58"/>
      <c r="B208" s="58"/>
      <c r="C208" s="58"/>
      <c r="D208" s="58"/>
      <c r="E208" s="61"/>
      <c r="F208" s="61"/>
      <c r="G208" s="58"/>
      <c r="H208" s="58"/>
      <c r="I208" s="60"/>
      <c r="L208" s="5">
        <f t="shared" si="9"/>
        <v>0</v>
      </c>
    </row>
    <row r="209" spans="1:12" ht="15.95">
      <c r="A209" s="58"/>
      <c r="B209" s="58"/>
      <c r="C209" s="58"/>
      <c r="D209" s="58"/>
      <c r="E209" s="61"/>
      <c r="F209" s="61"/>
      <c r="G209" s="58"/>
      <c r="H209" s="58"/>
      <c r="I209" s="60"/>
      <c r="L209" s="5">
        <f t="shared" si="9"/>
        <v>0</v>
      </c>
    </row>
    <row r="210" spans="1:12" ht="15.95">
      <c r="A210" s="58"/>
      <c r="B210" s="58"/>
      <c r="C210" s="58"/>
      <c r="D210" s="58"/>
      <c r="E210" s="61"/>
      <c r="F210" s="61"/>
      <c r="G210" s="58"/>
      <c r="H210" s="58"/>
      <c r="I210" s="60"/>
      <c r="L210" s="5">
        <f t="shared" si="9"/>
        <v>0</v>
      </c>
    </row>
    <row r="211" spans="1:12" ht="15.95">
      <c r="A211" s="58"/>
      <c r="B211" s="58"/>
      <c r="C211" s="58"/>
      <c r="D211" s="58"/>
      <c r="E211" s="61"/>
      <c r="F211" s="61"/>
      <c r="G211" s="58"/>
      <c r="H211" s="58"/>
      <c r="I211" s="60"/>
      <c r="L211" s="5">
        <f t="shared" si="9"/>
        <v>0</v>
      </c>
    </row>
    <row r="212" spans="1:12" ht="15.95">
      <c r="A212" s="58"/>
      <c r="B212" s="58"/>
      <c r="C212" s="58"/>
      <c r="D212" s="58"/>
      <c r="E212" s="61"/>
      <c r="F212" s="61"/>
      <c r="G212" s="58"/>
      <c r="H212" s="58"/>
      <c r="I212" s="60"/>
      <c r="L212" s="5">
        <f t="shared" si="9"/>
        <v>0</v>
      </c>
    </row>
    <row r="213" spans="1:12" ht="15.95">
      <c r="A213" s="58"/>
      <c r="B213" s="58"/>
      <c r="C213" s="58"/>
      <c r="D213" s="58"/>
      <c r="E213" s="61"/>
      <c r="F213" s="61"/>
      <c r="G213" s="58"/>
      <c r="H213" s="58"/>
      <c r="I213" s="60"/>
      <c r="L213" s="5">
        <f t="shared" si="9"/>
        <v>0</v>
      </c>
    </row>
    <row r="214" spans="1:12" ht="15.95">
      <c r="A214" s="58"/>
      <c r="B214" s="58"/>
      <c r="C214" s="58"/>
      <c r="D214" s="58"/>
      <c r="E214" s="61"/>
      <c r="F214" s="61"/>
      <c r="G214" s="58"/>
      <c r="H214" s="58"/>
      <c r="I214" s="60"/>
      <c r="L214" s="5">
        <f t="shared" si="9"/>
        <v>0</v>
      </c>
    </row>
    <row r="215" spans="1:12" ht="15.95">
      <c r="A215" s="58"/>
      <c r="B215" s="58"/>
      <c r="C215" s="58"/>
      <c r="D215" s="58"/>
      <c r="E215" s="61"/>
      <c r="F215" s="61"/>
      <c r="G215" s="58"/>
      <c r="H215" s="58"/>
      <c r="I215" s="60"/>
      <c r="L215" s="5">
        <f t="shared" si="9"/>
        <v>0</v>
      </c>
    </row>
    <row r="216" spans="1:12" ht="15.95">
      <c r="A216" s="58"/>
      <c r="B216" s="58"/>
      <c r="C216" s="58"/>
      <c r="D216" s="58"/>
      <c r="E216" s="61"/>
      <c r="F216" s="61"/>
      <c r="G216" s="58"/>
      <c r="H216" s="58"/>
      <c r="I216" s="60"/>
      <c r="L216" s="5">
        <f t="shared" si="9"/>
        <v>0</v>
      </c>
    </row>
    <row r="217" spans="1:12" ht="15.95">
      <c r="A217" s="58"/>
      <c r="B217" s="58"/>
      <c r="C217" s="58"/>
      <c r="D217" s="58"/>
      <c r="E217" s="61"/>
      <c r="F217" s="61"/>
      <c r="G217" s="58"/>
      <c r="H217" s="58"/>
      <c r="I217" s="60"/>
      <c r="L217" s="5">
        <f t="shared" si="9"/>
        <v>0</v>
      </c>
    </row>
    <row r="218" spans="1:12" ht="15.95">
      <c r="A218" s="58"/>
      <c r="B218" s="58"/>
      <c r="C218" s="58"/>
      <c r="D218" s="58"/>
      <c r="E218" s="61"/>
      <c r="F218" s="61"/>
      <c r="G218" s="58"/>
      <c r="H218" s="58"/>
      <c r="I218" s="60"/>
      <c r="L218" s="5">
        <f t="shared" si="9"/>
        <v>0</v>
      </c>
    </row>
    <row r="219" spans="1:12" ht="15.95">
      <c r="A219" s="58"/>
      <c r="B219" s="58"/>
      <c r="C219" s="58"/>
      <c r="D219" s="58"/>
      <c r="E219" s="61"/>
      <c r="F219" s="61"/>
      <c r="G219" s="58"/>
      <c r="H219" s="58"/>
      <c r="I219" s="60"/>
      <c r="L219" s="5">
        <f t="shared" si="9"/>
        <v>0</v>
      </c>
    </row>
    <row r="220" spans="1:12" ht="15.95">
      <c r="A220" s="58"/>
      <c r="B220" s="58"/>
      <c r="C220" s="58"/>
      <c r="D220" s="58"/>
      <c r="E220" s="61"/>
      <c r="F220" s="61"/>
      <c r="G220" s="58"/>
      <c r="H220" s="58"/>
      <c r="I220" s="60"/>
      <c r="L220" s="5">
        <f t="shared" si="9"/>
        <v>0</v>
      </c>
    </row>
    <row r="221" spans="1:12" ht="15.95">
      <c r="A221" s="58"/>
      <c r="B221" s="58"/>
      <c r="C221" s="58"/>
      <c r="D221" s="58"/>
      <c r="E221" s="61"/>
      <c r="F221" s="61"/>
      <c r="G221" s="58"/>
      <c r="H221" s="58"/>
      <c r="I221" s="60"/>
      <c r="L221" s="5">
        <f t="shared" si="9"/>
        <v>0</v>
      </c>
    </row>
    <row r="222" spans="1:12" ht="15.95">
      <c r="A222" s="58"/>
      <c r="B222" s="58"/>
      <c r="C222" s="58"/>
      <c r="D222" s="58"/>
      <c r="E222" s="61"/>
      <c r="F222" s="61"/>
      <c r="G222" s="58"/>
      <c r="H222" s="58"/>
      <c r="I222" s="60"/>
      <c r="L222" s="5">
        <f t="shared" si="9"/>
        <v>0</v>
      </c>
    </row>
    <row r="223" spans="1:12" ht="15.95">
      <c r="A223" s="58"/>
      <c r="B223" s="58"/>
      <c r="C223" s="58"/>
      <c r="D223" s="58"/>
      <c r="E223" s="61"/>
      <c r="F223" s="61"/>
      <c r="G223" s="58"/>
      <c r="H223" s="58"/>
      <c r="I223" s="60"/>
      <c r="L223" s="5">
        <f t="shared" si="9"/>
        <v>0</v>
      </c>
    </row>
    <row r="224" spans="1:12" ht="15.95">
      <c r="A224" s="58"/>
      <c r="B224" s="58"/>
      <c r="C224" s="58"/>
      <c r="D224" s="58"/>
      <c r="E224" s="61"/>
      <c r="F224" s="61"/>
      <c r="G224" s="58"/>
      <c r="H224" s="58"/>
      <c r="I224" s="60"/>
      <c r="L224" s="5">
        <f t="shared" si="9"/>
        <v>0</v>
      </c>
    </row>
    <row r="225" spans="1:12" ht="15.95">
      <c r="A225" s="58"/>
      <c r="B225" s="58"/>
      <c r="C225" s="58"/>
      <c r="D225" s="58"/>
      <c r="E225" s="61"/>
      <c r="F225" s="61"/>
      <c r="G225" s="58"/>
      <c r="H225" s="58"/>
      <c r="I225" s="60"/>
      <c r="L225" s="5">
        <f t="shared" si="9"/>
        <v>0</v>
      </c>
    </row>
    <row r="226" spans="1:12" ht="15.95">
      <c r="A226" s="58"/>
      <c r="B226" s="58"/>
      <c r="C226" s="58"/>
      <c r="D226" s="58"/>
      <c r="E226" s="61"/>
      <c r="F226" s="61"/>
      <c r="G226" s="58"/>
      <c r="H226" s="58"/>
      <c r="I226" s="60"/>
      <c r="L226" s="5">
        <f t="shared" si="9"/>
        <v>0</v>
      </c>
    </row>
    <row r="227" spans="1:12" ht="15.95">
      <c r="A227" s="58"/>
      <c r="B227" s="58"/>
      <c r="C227" s="58"/>
      <c r="D227" s="58"/>
      <c r="E227" s="61"/>
      <c r="F227" s="61"/>
      <c r="G227" s="58"/>
      <c r="H227" s="58"/>
      <c r="I227" s="60"/>
      <c r="L227" s="5">
        <f t="shared" si="9"/>
        <v>0</v>
      </c>
    </row>
    <row r="228" spans="1:12" ht="15.95">
      <c r="A228" s="58"/>
      <c r="B228" s="58"/>
      <c r="C228" s="58"/>
      <c r="D228" s="58"/>
      <c r="E228" s="61"/>
      <c r="F228" s="61"/>
      <c r="G228" s="58"/>
      <c r="H228" s="58"/>
      <c r="I228" s="60"/>
      <c r="L228" s="5">
        <f t="shared" si="9"/>
        <v>0</v>
      </c>
    </row>
    <row r="229" spans="1:12" ht="15.95">
      <c r="A229" s="58"/>
      <c r="B229" s="58"/>
      <c r="C229" s="58"/>
      <c r="D229" s="58"/>
      <c r="E229" s="61"/>
      <c r="F229" s="61"/>
      <c r="G229" s="58"/>
      <c r="H229" s="58"/>
      <c r="I229" s="60"/>
      <c r="L229" s="5">
        <f t="shared" si="9"/>
        <v>0</v>
      </c>
    </row>
    <row r="230" spans="1:12" ht="15.95">
      <c r="A230" s="58"/>
      <c r="B230" s="58"/>
      <c r="C230" s="58"/>
      <c r="D230" s="58"/>
      <c r="E230" s="61"/>
      <c r="F230" s="61"/>
      <c r="G230" s="58"/>
      <c r="H230" s="58"/>
      <c r="I230" s="60"/>
      <c r="L230" s="5">
        <f t="shared" si="9"/>
        <v>0</v>
      </c>
    </row>
    <row r="231" spans="1:12" ht="15.95">
      <c r="A231" s="58"/>
      <c r="B231" s="58"/>
      <c r="C231" s="58"/>
      <c r="D231" s="58"/>
      <c r="E231" s="61"/>
      <c r="F231" s="61"/>
      <c r="G231" s="58"/>
      <c r="H231" s="58"/>
      <c r="I231" s="60"/>
      <c r="L231" s="5">
        <f t="shared" si="9"/>
        <v>0</v>
      </c>
    </row>
    <row r="232" spans="1:12" ht="15.95">
      <c r="A232" s="58"/>
      <c r="B232" s="58"/>
      <c r="C232" s="58"/>
      <c r="D232" s="58"/>
      <c r="E232" s="61"/>
      <c r="F232" s="61"/>
      <c r="G232" s="58"/>
      <c r="H232" s="58"/>
      <c r="I232" s="60"/>
      <c r="L232" s="5">
        <f t="shared" si="9"/>
        <v>0</v>
      </c>
    </row>
    <row r="233" spans="1:12" ht="15.95">
      <c r="A233" s="58"/>
      <c r="B233" s="58"/>
      <c r="C233" s="58"/>
      <c r="D233" s="58"/>
      <c r="E233" s="61"/>
      <c r="F233" s="61"/>
      <c r="G233" s="58"/>
      <c r="H233" s="58"/>
      <c r="I233" s="60"/>
      <c r="L233" s="5">
        <f t="shared" si="9"/>
        <v>0</v>
      </c>
    </row>
    <row r="234" spans="1:12" ht="15.95">
      <c r="A234" s="58"/>
      <c r="B234" s="58"/>
      <c r="C234" s="58"/>
      <c r="D234" s="58"/>
      <c r="E234" s="61"/>
      <c r="F234" s="61"/>
      <c r="G234" s="58"/>
      <c r="H234" s="58"/>
      <c r="I234" s="60"/>
      <c r="L234" s="5">
        <f t="shared" si="9"/>
        <v>0</v>
      </c>
    </row>
    <row r="235" spans="1:12" ht="15.95">
      <c r="A235" s="58"/>
      <c r="B235" s="58"/>
      <c r="C235" s="58"/>
      <c r="D235" s="58"/>
      <c r="E235" s="61"/>
      <c r="F235" s="61"/>
      <c r="G235" s="58"/>
      <c r="H235" s="58"/>
      <c r="I235" s="60"/>
      <c r="L235" s="5">
        <f t="shared" si="9"/>
        <v>0</v>
      </c>
    </row>
    <row r="236" spans="1:12" ht="15.95">
      <c r="A236" s="58"/>
      <c r="B236" s="58"/>
      <c r="C236" s="58"/>
      <c r="D236" s="58"/>
      <c r="E236" s="61"/>
      <c r="F236" s="61"/>
      <c r="G236" s="58"/>
      <c r="H236" s="58"/>
      <c r="I236" s="60"/>
      <c r="L236" s="5">
        <f t="shared" si="9"/>
        <v>0</v>
      </c>
    </row>
    <row r="237" spans="1:12" ht="15.95">
      <c r="A237" s="58"/>
      <c r="B237" s="58"/>
      <c r="C237" s="58"/>
      <c r="D237" s="58"/>
      <c r="E237" s="61"/>
      <c r="F237" s="61"/>
      <c r="G237" s="58"/>
      <c r="H237" s="58"/>
      <c r="I237" s="60"/>
      <c r="L237" s="5">
        <f t="shared" si="9"/>
        <v>0</v>
      </c>
    </row>
    <row r="238" spans="1:12" ht="15.95">
      <c r="A238" s="58"/>
      <c r="B238" s="58"/>
      <c r="C238" s="58"/>
      <c r="D238" s="58"/>
      <c r="E238" s="61"/>
      <c r="F238" s="61"/>
      <c r="G238" s="58"/>
      <c r="H238" s="58"/>
      <c r="I238" s="60"/>
      <c r="L238" s="5">
        <f t="shared" si="9"/>
        <v>0</v>
      </c>
    </row>
    <row r="239" spans="1:12" ht="15.95">
      <c r="A239" s="58"/>
      <c r="B239" s="58"/>
      <c r="C239" s="58"/>
      <c r="D239" s="58"/>
      <c r="E239" s="61"/>
      <c r="F239" s="61"/>
      <c r="G239" s="58"/>
      <c r="H239" s="58"/>
      <c r="I239" s="60"/>
      <c r="L239" s="5">
        <f t="shared" si="9"/>
        <v>0</v>
      </c>
    </row>
    <row r="240" spans="1:12" ht="15.95">
      <c r="A240" s="58"/>
      <c r="B240" s="58"/>
      <c r="C240" s="58"/>
      <c r="D240" s="58"/>
      <c r="E240" s="61"/>
      <c r="F240" s="61"/>
      <c r="G240" s="58"/>
      <c r="H240" s="58"/>
      <c r="I240" s="60"/>
      <c r="L240" s="5">
        <f t="shared" si="9"/>
        <v>0</v>
      </c>
    </row>
    <row r="241" spans="1:12" ht="15.95">
      <c r="A241" s="58"/>
      <c r="B241" s="58"/>
      <c r="C241" s="58"/>
      <c r="D241" s="58"/>
      <c r="E241" s="61"/>
      <c r="F241" s="61"/>
      <c r="G241" s="58"/>
      <c r="H241" s="58"/>
      <c r="I241" s="60"/>
      <c r="L241" s="5">
        <f t="shared" si="9"/>
        <v>0</v>
      </c>
    </row>
    <row r="242" spans="1:12" ht="15.95">
      <c r="A242" s="58"/>
      <c r="B242" s="58"/>
      <c r="C242" s="58"/>
      <c r="D242" s="58"/>
      <c r="E242" s="61"/>
      <c r="F242" s="61"/>
      <c r="G242" s="58"/>
      <c r="H242" s="58"/>
      <c r="I242" s="60"/>
      <c r="L242" s="5">
        <f t="shared" si="9"/>
        <v>0</v>
      </c>
    </row>
    <row r="243" spans="1:12" ht="15.95">
      <c r="A243" s="58"/>
      <c r="B243" s="58"/>
      <c r="C243" s="58"/>
      <c r="D243" s="58"/>
      <c r="E243" s="61"/>
      <c r="F243" s="61"/>
      <c r="G243" s="58"/>
      <c r="H243" s="58"/>
      <c r="I243" s="60"/>
      <c r="L243" s="5">
        <f t="shared" si="9"/>
        <v>0</v>
      </c>
    </row>
    <row r="244" spans="1:12" ht="15.95">
      <c r="A244" s="58"/>
      <c r="B244" s="58"/>
      <c r="C244" s="58"/>
      <c r="D244" s="58"/>
      <c r="E244" s="61"/>
      <c r="F244" s="61"/>
      <c r="G244" s="58"/>
      <c r="H244" s="58"/>
      <c r="I244" s="60"/>
      <c r="L244" s="5">
        <f t="shared" si="9"/>
        <v>0</v>
      </c>
    </row>
    <row r="245" spans="1:12" ht="15.95">
      <c r="A245" s="58"/>
      <c r="B245" s="58"/>
      <c r="C245" s="58"/>
      <c r="D245" s="58"/>
      <c r="E245" s="61"/>
      <c r="F245" s="61"/>
      <c r="G245" s="58"/>
      <c r="H245" s="58"/>
      <c r="I245" s="60"/>
      <c r="L245" s="5">
        <f t="shared" si="9"/>
        <v>0</v>
      </c>
    </row>
    <row r="246" spans="1:12" ht="15.95">
      <c r="A246" s="58"/>
      <c r="B246" s="58"/>
      <c r="C246" s="58"/>
      <c r="D246" s="58"/>
      <c r="E246" s="61"/>
      <c r="F246" s="61"/>
      <c r="G246" s="58"/>
      <c r="H246" s="58"/>
      <c r="I246" s="60"/>
      <c r="L246" s="5">
        <f t="shared" si="9"/>
        <v>0</v>
      </c>
    </row>
    <row r="247" spans="1:12" ht="15.95">
      <c r="A247" s="58"/>
      <c r="B247" s="58"/>
      <c r="C247" s="58"/>
      <c r="D247" s="58"/>
      <c r="E247" s="61"/>
      <c r="F247" s="61"/>
      <c r="G247" s="58"/>
      <c r="H247" s="58"/>
      <c r="I247" s="60"/>
      <c r="L247" s="5">
        <f t="shared" si="9"/>
        <v>0</v>
      </c>
    </row>
    <row r="248" spans="1:12" ht="15.95">
      <c r="A248" s="58"/>
      <c r="B248" s="58"/>
      <c r="C248" s="58"/>
      <c r="D248" s="58"/>
      <c r="E248" s="61"/>
      <c r="F248" s="61"/>
      <c r="G248" s="58"/>
      <c r="H248" s="58"/>
      <c r="I248" s="60"/>
      <c r="L248" s="5">
        <f t="shared" si="9"/>
        <v>0</v>
      </c>
    </row>
    <row r="249" spans="1:12" ht="15.95">
      <c r="A249" s="58"/>
      <c r="B249" s="58"/>
      <c r="C249" s="58"/>
      <c r="D249" s="58"/>
      <c r="E249" s="61"/>
      <c r="F249" s="61"/>
      <c r="G249" s="58"/>
      <c r="H249" s="58"/>
      <c r="I249" s="60"/>
      <c r="L249" s="5">
        <f t="shared" si="9"/>
        <v>0</v>
      </c>
    </row>
    <row r="250" spans="1:12" ht="15.95">
      <c r="A250" s="58"/>
      <c r="B250" s="58"/>
      <c r="C250" s="58"/>
      <c r="D250" s="58"/>
      <c r="E250" s="61"/>
      <c r="F250" s="61"/>
      <c r="G250" s="58"/>
      <c r="H250" s="58"/>
      <c r="I250" s="60"/>
      <c r="L250" s="5">
        <f t="shared" si="9"/>
        <v>0</v>
      </c>
    </row>
    <row r="251" spans="1:12" ht="15.95">
      <c r="A251" s="58"/>
      <c r="B251" s="58"/>
      <c r="C251" s="58"/>
      <c r="D251" s="58"/>
      <c r="E251" s="61"/>
      <c r="F251" s="61"/>
      <c r="G251" s="58"/>
      <c r="H251" s="58"/>
      <c r="I251" s="60"/>
      <c r="L251" s="5">
        <f t="shared" si="9"/>
        <v>0</v>
      </c>
    </row>
    <row r="252" spans="1:12" ht="15.95">
      <c r="A252" s="58"/>
      <c r="B252" s="58"/>
      <c r="C252" s="58"/>
      <c r="D252" s="58"/>
      <c r="E252" s="61"/>
      <c r="F252" s="61"/>
      <c r="G252" s="58"/>
      <c r="H252" s="58"/>
      <c r="I252" s="60"/>
      <c r="L252" s="5">
        <f t="shared" si="9"/>
        <v>0</v>
      </c>
    </row>
    <row r="253" spans="1:12" ht="15.95">
      <c r="A253" s="58"/>
      <c r="B253" s="58"/>
      <c r="C253" s="58"/>
      <c r="D253" s="58"/>
      <c r="E253" s="61"/>
      <c r="F253" s="61"/>
      <c r="G253" s="58"/>
      <c r="H253" s="58"/>
      <c r="I253" s="60"/>
      <c r="L253" s="5">
        <f t="shared" si="9"/>
        <v>0</v>
      </c>
    </row>
    <row r="254" spans="1:12" ht="15.95">
      <c r="A254" s="58"/>
      <c r="B254" s="58"/>
      <c r="C254" s="58"/>
      <c r="D254" s="58"/>
      <c r="E254" s="61"/>
      <c r="F254" s="61"/>
      <c r="G254" s="58"/>
      <c r="H254" s="58"/>
      <c r="I254" s="60"/>
      <c r="L254" s="5">
        <f t="shared" si="9"/>
        <v>0</v>
      </c>
    </row>
    <row r="255" spans="1:12" ht="15.95">
      <c r="A255" s="58"/>
      <c r="B255" s="58"/>
      <c r="C255" s="58"/>
      <c r="D255" s="58"/>
      <c r="E255" s="61"/>
      <c r="F255" s="61"/>
      <c r="G255" s="58"/>
      <c r="H255" s="58"/>
      <c r="I255" s="60"/>
      <c r="L255" s="5">
        <f t="shared" si="9"/>
        <v>0</v>
      </c>
    </row>
    <row r="256" spans="1:12" ht="15.95">
      <c r="A256" s="58"/>
      <c r="B256" s="58"/>
      <c r="C256" s="58"/>
      <c r="D256" s="58"/>
      <c r="E256" s="61"/>
      <c r="F256" s="61"/>
      <c r="G256" s="58"/>
      <c r="H256" s="58"/>
      <c r="I256" s="60"/>
      <c r="L256" s="5">
        <f t="shared" si="9"/>
        <v>0</v>
      </c>
    </row>
    <row r="257" spans="1:12" ht="15.95">
      <c r="A257" s="58"/>
      <c r="B257" s="58"/>
      <c r="C257" s="58"/>
      <c r="D257" s="58"/>
      <c r="E257" s="61"/>
      <c r="F257" s="61"/>
      <c r="G257" s="58"/>
      <c r="H257" s="58"/>
      <c r="I257" s="60"/>
      <c r="L257" s="5">
        <f t="shared" si="9"/>
        <v>0</v>
      </c>
    </row>
    <row r="258" spans="1:12" ht="15.95">
      <c r="A258" s="58"/>
      <c r="B258" s="58"/>
      <c r="C258" s="58"/>
      <c r="D258" s="58"/>
      <c r="E258" s="61"/>
      <c r="F258" s="61"/>
      <c r="G258" s="58"/>
      <c r="H258" s="58"/>
      <c r="I258" s="60"/>
      <c r="L258" s="5">
        <f t="shared" si="9"/>
        <v>0</v>
      </c>
    </row>
    <row r="259" spans="1:12" ht="15.95">
      <c r="A259" s="58"/>
      <c r="B259" s="58"/>
      <c r="C259" s="58"/>
      <c r="D259" s="58"/>
      <c r="E259" s="61"/>
      <c r="F259" s="61"/>
      <c r="G259" s="58"/>
      <c r="H259" s="58"/>
      <c r="I259" s="60"/>
      <c r="L259" s="5">
        <f t="shared" si="9"/>
        <v>0</v>
      </c>
    </row>
    <row r="260" spans="1:12" ht="15.95">
      <c r="A260" s="58"/>
      <c r="B260" s="58"/>
      <c r="C260" s="58"/>
      <c r="D260" s="58"/>
      <c r="E260" s="61"/>
      <c r="F260" s="61"/>
      <c r="G260" s="58"/>
      <c r="H260" s="58"/>
      <c r="I260" s="60"/>
      <c r="L260" s="5">
        <f t="shared" si="9"/>
        <v>0</v>
      </c>
    </row>
    <row r="261" spans="1:12" ht="15.95">
      <c r="A261" s="58"/>
      <c r="B261" s="58"/>
      <c r="C261" s="58"/>
      <c r="D261" s="58"/>
      <c r="E261" s="61"/>
      <c r="F261" s="61"/>
      <c r="G261" s="58"/>
      <c r="H261" s="58"/>
      <c r="I261" s="60"/>
      <c r="L261" s="5">
        <f t="shared" si="9"/>
        <v>0</v>
      </c>
    </row>
    <row r="262" spans="1:12" ht="15.95">
      <c r="A262" s="58"/>
      <c r="B262" s="58"/>
      <c r="C262" s="58"/>
      <c r="D262" s="58"/>
      <c r="E262" s="61"/>
      <c r="F262" s="61"/>
      <c r="G262" s="58"/>
      <c r="H262" s="58"/>
      <c r="I262" s="60"/>
      <c r="L262" s="5">
        <f t="shared" si="9"/>
        <v>0</v>
      </c>
    </row>
    <row r="263" spans="1:12" ht="15.95">
      <c r="A263" s="58"/>
      <c r="B263" s="58"/>
      <c r="C263" s="58"/>
      <c r="D263" s="58"/>
      <c r="E263" s="61"/>
      <c r="F263" s="61"/>
      <c r="G263" s="58"/>
      <c r="H263" s="58"/>
      <c r="I263" s="60"/>
      <c r="L263" s="5">
        <f t="shared" si="9"/>
        <v>0</v>
      </c>
    </row>
    <row r="264" spans="1:12" ht="15.95">
      <c r="A264" s="58"/>
      <c r="B264" s="58"/>
      <c r="C264" s="58"/>
      <c r="D264" s="58"/>
      <c r="E264" s="61"/>
      <c r="F264" s="61"/>
      <c r="G264" s="58"/>
      <c r="H264" s="58"/>
      <c r="I264" s="60"/>
      <c r="L264" s="5">
        <f t="shared" si="9"/>
        <v>0</v>
      </c>
    </row>
    <row r="265" spans="1:12" ht="15.95">
      <c r="A265" s="58"/>
      <c r="B265" s="58"/>
      <c r="C265" s="58"/>
      <c r="D265" s="58"/>
      <c r="E265" s="61"/>
      <c r="F265" s="61"/>
      <c r="G265" s="58"/>
      <c r="H265" s="58"/>
      <c r="I265" s="60"/>
      <c r="L265" s="5">
        <f t="shared" si="9"/>
        <v>0</v>
      </c>
    </row>
    <row r="266" spans="1:12" ht="15.95">
      <c r="A266" s="58"/>
      <c r="B266" s="58"/>
      <c r="C266" s="58"/>
      <c r="D266" s="58"/>
      <c r="E266" s="61"/>
      <c r="F266" s="61"/>
      <c r="G266" s="58"/>
      <c r="H266" s="58"/>
      <c r="I266" s="60"/>
      <c r="L266" s="5">
        <f t="shared" ref="L266:L329" si="10">A266</f>
        <v>0</v>
      </c>
    </row>
    <row r="267" spans="1:12" ht="15.95">
      <c r="A267" s="58"/>
      <c r="B267" s="58"/>
      <c r="C267" s="58"/>
      <c r="D267" s="58"/>
      <c r="E267" s="61"/>
      <c r="F267" s="61"/>
      <c r="G267" s="58"/>
      <c r="H267" s="58"/>
      <c r="I267" s="60"/>
      <c r="L267" s="5">
        <f t="shared" si="10"/>
        <v>0</v>
      </c>
    </row>
    <row r="268" spans="1:12" ht="15.95">
      <c r="A268" s="58"/>
      <c r="B268" s="58"/>
      <c r="C268" s="58"/>
      <c r="D268" s="58"/>
      <c r="E268" s="61"/>
      <c r="F268" s="61"/>
      <c r="G268" s="58"/>
      <c r="H268" s="58"/>
      <c r="I268" s="60"/>
      <c r="L268" s="5">
        <f t="shared" si="10"/>
        <v>0</v>
      </c>
    </row>
    <row r="269" spans="1:12" ht="15.95">
      <c r="A269" s="58"/>
      <c r="B269" s="58"/>
      <c r="C269" s="58"/>
      <c r="D269" s="58"/>
      <c r="E269" s="61"/>
      <c r="F269" s="61"/>
      <c r="G269" s="58"/>
      <c r="H269" s="58"/>
      <c r="I269" s="60"/>
      <c r="L269" s="5">
        <f t="shared" si="10"/>
        <v>0</v>
      </c>
    </row>
    <row r="270" spans="1:12" ht="15.95">
      <c r="A270" s="58"/>
      <c r="B270" s="58"/>
      <c r="C270" s="58"/>
      <c r="D270" s="58"/>
      <c r="E270" s="61"/>
      <c r="F270" s="61"/>
      <c r="G270" s="58"/>
      <c r="H270" s="58"/>
      <c r="I270" s="60"/>
      <c r="L270" s="5">
        <f t="shared" si="10"/>
        <v>0</v>
      </c>
    </row>
    <row r="271" spans="1:12" ht="15.95">
      <c r="A271" s="58"/>
      <c r="B271" s="58"/>
      <c r="C271" s="58"/>
      <c r="D271" s="58"/>
      <c r="E271" s="61"/>
      <c r="F271" s="61"/>
      <c r="G271" s="58"/>
      <c r="H271" s="58"/>
      <c r="I271" s="60"/>
      <c r="L271" s="5">
        <f t="shared" si="10"/>
        <v>0</v>
      </c>
    </row>
    <row r="272" spans="1:12" ht="15.95">
      <c r="A272" s="58"/>
      <c r="B272" s="58"/>
      <c r="C272" s="58"/>
      <c r="D272" s="58"/>
      <c r="E272" s="61"/>
      <c r="F272" s="61"/>
      <c r="G272" s="58"/>
      <c r="H272" s="58"/>
      <c r="I272" s="60"/>
      <c r="L272" s="5">
        <f t="shared" si="10"/>
        <v>0</v>
      </c>
    </row>
    <row r="273" spans="1:12" ht="15.95">
      <c r="A273" s="58"/>
      <c r="B273" s="58"/>
      <c r="C273" s="58"/>
      <c r="D273" s="58"/>
      <c r="E273" s="61"/>
      <c r="F273" s="61"/>
      <c r="G273" s="58"/>
      <c r="H273" s="58"/>
      <c r="I273" s="60"/>
      <c r="L273" s="5">
        <f t="shared" si="10"/>
        <v>0</v>
      </c>
    </row>
    <row r="274" spans="1:12" ht="15.95">
      <c r="A274" s="58"/>
      <c r="B274" s="58"/>
      <c r="C274" s="58"/>
      <c r="D274" s="58"/>
      <c r="E274" s="61"/>
      <c r="F274" s="61"/>
      <c r="G274" s="58"/>
      <c r="H274" s="58"/>
      <c r="I274" s="60"/>
      <c r="L274" s="5">
        <f t="shared" si="10"/>
        <v>0</v>
      </c>
    </row>
    <row r="275" spans="1:12" ht="15.95">
      <c r="A275" s="58"/>
      <c r="B275" s="58"/>
      <c r="C275" s="58"/>
      <c r="D275" s="58"/>
      <c r="E275" s="61"/>
      <c r="F275" s="61"/>
      <c r="G275" s="58"/>
      <c r="H275" s="58"/>
      <c r="I275" s="60"/>
      <c r="L275" s="5">
        <f t="shared" si="10"/>
        <v>0</v>
      </c>
    </row>
    <row r="276" spans="1:12" ht="15.95">
      <c r="A276" s="58"/>
      <c r="B276" s="58"/>
      <c r="C276" s="58"/>
      <c r="D276" s="58"/>
      <c r="E276" s="61"/>
      <c r="F276" s="61"/>
      <c r="G276" s="58"/>
      <c r="H276" s="58"/>
      <c r="I276" s="60"/>
      <c r="L276" s="5">
        <f t="shared" si="10"/>
        <v>0</v>
      </c>
    </row>
    <row r="277" spans="1:12" ht="15.95">
      <c r="A277" s="58"/>
      <c r="B277" s="58"/>
      <c r="C277" s="58"/>
      <c r="D277" s="58"/>
      <c r="E277" s="61"/>
      <c r="F277" s="61"/>
      <c r="G277" s="58"/>
      <c r="H277" s="58"/>
      <c r="I277" s="60"/>
      <c r="L277" s="5">
        <f t="shared" si="10"/>
        <v>0</v>
      </c>
    </row>
    <row r="278" spans="1:12" ht="15.95">
      <c r="A278" s="58"/>
      <c r="B278" s="58"/>
      <c r="C278" s="58"/>
      <c r="D278" s="58"/>
      <c r="E278" s="61"/>
      <c r="F278" s="61"/>
      <c r="G278" s="58"/>
      <c r="H278" s="58"/>
      <c r="I278" s="60"/>
      <c r="L278" s="5">
        <f t="shared" si="10"/>
        <v>0</v>
      </c>
    </row>
    <row r="279" spans="1:12" ht="15.95">
      <c r="A279" s="58"/>
      <c r="B279" s="58"/>
      <c r="C279" s="58"/>
      <c r="D279" s="58"/>
      <c r="E279" s="61"/>
      <c r="F279" s="61"/>
      <c r="G279" s="58"/>
      <c r="H279" s="58"/>
      <c r="I279" s="60"/>
      <c r="L279" s="5">
        <f t="shared" si="10"/>
        <v>0</v>
      </c>
    </row>
    <row r="280" spans="1:12" ht="15.95">
      <c r="A280" s="58"/>
      <c r="B280" s="58"/>
      <c r="C280" s="58"/>
      <c r="D280" s="58"/>
      <c r="E280" s="61"/>
      <c r="F280" s="61"/>
      <c r="G280" s="58"/>
      <c r="H280" s="58"/>
      <c r="I280" s="60"/>
      <c r="L280" s="5">
        <f t="shared" si="10"/>
        <v>0</v>
      </c>
    </row>
    <row r="281" spans="1:12" ht="15.95">
      <c r="A281" s="58"/>
      <c r="B281" s="58"/>
      <c r="C281" s="58"/>
      <c r="D281" s="58"/>
      <c r="E281" s="61"/>
      <c r="F281" s="61"/>
      <c r="G281" s="58"/>
      <c r="H281" s="58"/>
      <c r="I281" s="60"/>
      <c r="L281" s="5">
        <f t="shared" si="10"/>
        <v>0</v>
      </c>
    </row>
    <row r="282" spans="1:12" ht="15.95">
      <c r="A282" s="58"/>
      <c r="B282" s="58"/>
      <c r="C282" s="58"/>
      <c r="D282" s="58"/>
      <c r="E282" s="61"/>
      <c r="F282" s="61"/>
      <c r="G282" s="58"/>
      <c r="H282" s="58"/>
      <c r="I282" s="60"/>
      <c r="L282" s="5">
        <f t="shared" si="10"/>
        <v>0</v>
      </c>
    </row>
    <row r="283" spans="1:12" ht="15.95">
      <c r="A283" s="58"/>
      <c r="B283" s="58"/>
      <c r="C283" s="58"/>
      <c r="D283" s="58"/>
      <c r="E283" s="61"/>
      <c r="F283" s="61"/>
      <c r="G283" s="58"/>
      <c r="H283" s="58"/>
      <c r="I283" s="60"/>
      <c r="L283" s="5">
        <f t="shared" si="10"/>
        <v>0</v>
      </c>
    </row>
    <row r="284" spans="1:12" ht="15.95">
      <c r="A284" s="58"/>
      <c r="B284" s="58"/>
      <c r="C284" s="58"/>
      <c r="D284" s="58"/>
      <c r="E284" s="61"/>
      <c r="F284" s="61"/>
      <c r="G284" s="58"/>
      <c r="H284" s="58"/>
      <c r="I284" s="60"/>
      <c r="L284" s="5">
        <f t="shared" si="10"/>
        <v>0</v>
      </c>
    </row>
    <row r="285" spans="1:12" ht="15.95">
      <c r="A285" s="58"/>
      <c r="B285" s="58"/>
      <c r="C285" s="58"/>
      <c r="D285" s="58"/>
      <c r="E285" s="61"/>
      <c r="F285" s="61"/>
      <c r="G285" s="58"/>
      <c r="H285" s="58"/>
      <c r="I285" s="60"/>
      <c r="L285" s="5">
        <f t="shared" si="10"/>
        <v>0</v>
      </c>
    </row>
    <row r="286" spans="1:12" ht="15.95">
      <c r="A286" s="58"/>
      <c r="B286" s="58"/>
      <c r="C286" s="58"/>
      <c r="D286" s="58"/>
      <c r="E286" s="61"/>
      <c r="F286" s="61"/>
      <c r="G286" s="58"/>
      <c r="H286" s="58"/>
      <c r="I286" s="60"/>
      <c r="L286" s="5">
        <f t="shared" si="10"/>
        <v>0</v>
      </c>
    </row>
    <row r="287" spans="1:12" ht="15.95">
      <c r="A287" s="58"/>
      <c r="B287" s="58"/>
      <c r="C287" s="58"/>
      <c r="D287" s="58"/>
      <c r="E287" s="61"/>
      <c r="F287" s="61"/>
      <c r="G287" s="58"/>
      <c r="H287" s="58"/>
      <c r="I287" s="60"/>
      <c r="L287" s="5">
        <f t="shared" si="10"/>
        <v>0</v>
      </c>
    </row>
    <row r="288" spans="1:12" ht="15.95">
      <c r="A288" s="58"/>
      <c r="B288" s="58"/>
      <c r="C288" s="58"/>
      <c r="D288" s="58"/>
      <c r="E288" s="61"/>
      <c r="F288" s="61"/>
      <c r="G288" s="58"/>
      <c r="H288" s="58"/>
      <c r="I288" s="60"/>
      <c r="L288" s="5">
        <f t="shared" si="10"/>
        <v>0</v>
      </c>
    </row>
    <row r="289" spans="1:12" ht="15.95">
      <c r="A289" s="58"/>
      <c r="B289" s="58"/>
      <c r="C289" s="58"/>
      <c r="D289" s="58"/>
      <c r="E289" s="61"/>
      <c r="F289" s="61"/>
      <c r="G289" s="58"/>
      <c r="H289" s="58"/>
      <c r="I289" s="60"/>
      <c r="L289" s="5">
        <f t="shared" si="10"/>
        <v>0</v>
      </c>
    </row>
    <row r="290" spans="1:12" ht="15.95">
      <c r="A290" s="58"/>
      <c r="B290" s="58"/>
      <c r="C290" s="58"/>
      <c r="D290" s="58"/>
      <c r="E290" s="61"/>
      <c r="F290" s="61"/>
      <c r="G290" s="58"/>
      <c r="H290" s="58"/>
      <c r="I290" s="60"/>
      <c r="L290" s="5">
        <f t="shared" si="10"/>
        <v>0</v>
      </c>
    </row>
    <row r="291" spans="1:12" ht="15.95">
      <c r="A291" s="58"/>
      <c r="B291" s="58"/>
      <c r="C291" s="58"/>
      <c r="D291" s="58"/>
      <c r="E291" s="61"/>
      <c r="F291" s="61"/>
      <c r="G291" s="58"/>
      <c r="H291" s="58"/>
      <c r="I291" s="60"/>
      <c r="L291" s="5">
        <f t="shared" si="10"/>
        <v>0</v>
      </c>
    </row>
    <row r="292" spans="1:12" ht="15.95">
      <c r="A292" s="58"/>
      <c r="B292" s="58"/>
      <c r="C292" s="58"/>
      <c r="D292" s="58"/>
      <c r="E292" s="61"/>
      <c r="F292" s="61"/>
      <c r="G292" s="58"/>
      <c r="H292" s="58"/>
      <c r="I292" s="60"/>
      <c r="L292" s="5">
        <f t="shared" si="10"/>
        <v>0</v>
      </c>
    </row>
    <row r="293" spans="1:12" ht="15.95">
      <c r="A293" s="58"/>
      <c r="B293" s="58"/>
      <c r="C293" s="58"/>
      <c r="D293" s="58"/>
      <c r="E293" s="61"/>
      <c r="F293" s="61"/>
      <c r="G293" s="58"/>
      <c r="H293" s="58"/>
      <c r="I293" s="60"/>
      <c r="L293" s="5">
        <f t="shared" si="10"/>
        <v>0</v>
      </c>
    </row>
    <row r="294" spans="1:12" ht="15.95">
      <c r="A294" s="58"/>
      <c r="B294" s="58"/>
      <c r="C294" s="58"/>
      <c r="D294" s="58"/>
      <c r="E294" s="61"/>
      <c r="F294" s="61"/>
      <c r="G294" s="58"/>
      <c r="H294" s="58"/>
      <c r="I294" s="60"/>
      <c r="L294" s="5">
        <f t="shared" si="10"/>
        <v>0</v>
      </c>
    </row>
    <row r="295" spans="1:12" ht="15.95">
      <c r="A295" s="58"/>
      <c r="B295" s="58"/>
      <c r="C295" s="58"/>
      <c r="D295" s="58"/>
      <c r="E295" s="61"/>
      <c r="F295" s="61"/>
      <c r="G295" s="58"/>
      <c r="H295" s="58"/>
      <c r="I295" s="60"/>
      <c r="L295" s="5">
        <f t="shared" si="10"/>
        <v>0</v>
      </c>
    </row>
    <row r="296" spans="1:12" ht="15.95">
      <c r="A296" s="58"/>
      <c r="B296" s="58"/>
      <c r="C296" s="58"/>
      <c r="D296" s="58"/>
      <c r="E296" s="61"/>
      <c r="F296" s="61"/>
      <c r="G296" s="58"/>
      <c r="H296" s="58"/>
      <c r="I296" s="60"/>
      <c r="L296" s="5">
        <f t="shared" si="10"/>
        <v>0</v>
      </c>
    </row>
    <row r="297" spans="1:12" ht="15.95">
      <c r="A297" s="58"/>
      <c r="B297" s="58"/>
      <c r="C297" s="58"/>
      <c r="D297" s="58"/>
      <c r="E297" s="61"/>
      <c r="F297" s="61"/>
      <c r="G297" s="58"/>
      <c r="H297" s="58"/>
      <c r="I297" s="60"/>
      <c r="L297" s="5">
        <f t="shared" si="10"/>
        <v>0</v>
      </c>
    </row>
    <row r="298" spans="1:12" ht="15.95">
      <c r="A298" s="58"/>
      <c r="B298" s="58"/>
      <c r="C298" s="58"/>
      <c r="D298" s="58"/>
      <c r="E298" s="61"/>
      <c r="F298" s="61"/>
      <c r="G298" s="58"/>
      <c r="H298" s="58"/>
      <c r="I298" s="60"/>
      <c r="L298" s="5">
        <f t="shared" si="10"/>
        <v>0</v>
      </c>
    </row>
    <row r="299" spans="1:12" ht="15.95">
      <c r="A299" s="58"/>
      <c r="B299" s="58"/>
      <c r="C299" s="58"/>
      <c r="D299" s="58"/>
      <c r="E299" s="61"/>
      <c r="F299" s="61"/>
      <c r="G299" s="58"/>
      <c r="H299" s="58"/>
      <c r="I299" s="60"/>
      <c r="L299" s="5">
        <f t="shared" si="10"/>
        <v>0</v>
      </c>
    </row>
    <row r="300" spans="1:12" ht="15.95">
      <c r="A300" s="58"/>
      <c r="B300" s="58"/>
      <c r="C300" s="58"/>
      <c r="D300" s="58"/>
      <c r="E300" s="61"/>
      <c r="F300" s="61"/>
      <c r="G300" s="58"/>
      <c r="H300" s="58"/>
      <c r="I300" s="60"/>
      <c r="L300" s="5">
        <f t="shared" si="10"/>
        <v>0</v>
      </c>
    </row>
    <row r="301" spans="1:12" ht="15.95">
      <c r="A301" s="58"/>
      <c r="B301" s="58"/>
      <c r="C301" s="58"/>
      <c r="D301" s="58"/>
      <c r="E301" s="61"/>
      <c r="F301" s="61"/>
      <c r="G301" s="58"/>
      <c r="H301" s="58"/>
      <c r="I301" s="60"/>
      <c r="L301" s="5">
        <f t="shared" si="10"/>
        <v>0</v>
      </c>
    </row>
    <row r="302" spans="1:12" ht="15.95">
      <c r="A302" s="58"/>
      <c r="B302" s="58"/>
      <c r="C302" s="58"/>
      <c r="D302" s="58"/>
      <c r="E302" s="61"/>
      <c r="F302" s="61"/>
      <c r="G302" s="58"/>
      <c r="H302" s="58"/>
      <c r="I302" s="60"/>
      <c r="L302" s="5">
        <f t="shared" si="10"/>
        <v>0</v>
      </c>
    </row>
    <row r="303" spans="1:12" ht="15.95">
      <c r="A303" s="58"/>
      <c r="B303" s="58"/>
      <c r="C303" s="58"/>
      <c r="D303" s="58"/>
      <c r="E303" s="61"/>
      <c r="F303" s="61"/>
      <c r="G303" s="58"/>
      <c r="H303" s="58"/>
      <c r="I303" s="60"/>
      <c r="L303" s="5">
        <f t="shared" si="10"/>
        <v>0</v>
      </c>
    </row>
    <row r="304" spans="1:12" ht="15.95">
      <c r="A304" s="58"/>
      <c r="B304" s="58"/>
      <c r="C304" s="58"/>
      <c r="D304" s="58"/>
      <c r="E304" s="61"/>
      <c r="F304" s="61"/>
      <c r="G304" s="58"/>
      <c r="H304" s="58"/>
      <c r="I304" s="60"/>
      <c r="L304" s="5">
        <f t="shared" si="10"/>
        <v>0</v>
      </c>
    </row>
    <row r="305" spans="1:12" ht="15.95">
      <c r="A305" s="58"/>
      <c r="B305" s="58"/>
      <c r="C305" s="58"/>
      <c r="D305" s="58"/>
      <c r="E305" s="61"/>
      <c r="F305" s="61"/>
      <c r="G305" s="58"/>
      <c r="H305" s="58"/>
      <c r="I305" s="60"/>
      <c r="L305" s="5">
        <f t="shared" si="10"/>
        <v>0</v>
      </c>
    </row>
    <row r="306" spans="1:12" ht="15.95">
      <c r="A306" s="58"/>
      <c r="B306" s="58"/>
      <c r="C306" s="58"/>
      <c r="D306" s="58"/>
      <c r="E306" s="61"/>
      <c r="F306" s="61"/>
      <c r="G306" s="58"/>
      <c r="H306" s="58"/>
      <c r="I306" s="60"/>
      <c r="L306" s="5">
        <f t="shared" si="10"/>
        <v>0</v>
      </c>
    </row>
    <row r="307" spans="1:12" ht="15.95">
      <c r="A307" s="58"/>
      <c r="B307" s="58"/>
      <c r="C307" s="58"/>
      <c r="D307" s="58"/>
      <c r="E307" s="61"/>
      <c r="F307" s="61"/>
      <c r="G307" s="58"/>
      <c r="H307" s="58"/>
      <c r="I307" s="60"/>
      <c r="L307" s="5">
        <f t="shared" si="10"/>
        <v>0</v>
      </c>
    </row>
    <row r="308" spans="1:12" ht="15.95">
      <c r="A308" s="58"/>
      <c r="B308" s="58"/>
      <c r="C308" s="58"/>
      <c r="D308" s="58"/>
      <c r="E308" s="61"/>
      <c r="F308" s="61"/>
      <c r="G308" s="58"/>
      <c r="H308" s="58"/>
      <c r="I308" s="60"/>
      <c r="L308" s="5">
        <f t="shared" si="10"/>
        <v>0</v>
      </c>
    </row>
    <row r="309" spans="1:12" ht="15.95">
      <c r="A309" s="58"/>
      <c r="B309" s="58"/>
      <c r="C309" s="58"/>
      <c r="D309" s="58"/>
      <c r="E309" s="61"/>
      <c r="F309" s="61"/>
      <c r="G309" s="58"/>
      <c r="H309" s="58"/>
      <c r="I309" s="60"/>
      <c r="L309" s="5">
        <f t="shared" si="10"/>
        <v>0</v>
      </c>
    </row>
    <row r="310" spans="1:12" ht="15.95">
      <c r="A310" s="58"/>
      <c r="B310" s="58"/>
      <c r="C310" s="58"/>
      <c r="D310" s="58"/>
      <c r="E310" s="61"/>
      <c r="F310" s="61"/>
      <c r="G310" s="58"/>
      <c r="H310" s="58"/>
      <c r="I310" s="60"/>
      <c r="L310" s="5">
        <f t="shared" si="10"/>
        <v>0</v>
      </c>
    </row>
    <row r="311" spans="1:12" ht="15.95">
      <c r="A311" s="58"/>
      <c r="B311" s="58"/>
      <c r="C311" s="58"/>
      <c r="D311" s="58"/>
      <c r="E311" s="61"/>
      <c r="F311" s="61"/>
      <c r="G311" s="58"/>
      <c r="H311" s="58"/>
      <c r="I311" s="60"/>
      <c r="L311" s="5">
        <f t="shared" si="10"/>
        <v>0</v>
      </c>
    </row>
    <row r="312" spans="1:12" ht="15.95">
      <c r="A312" s="58"/>
      <c r="B312" s="58"/>
      <c r="C312" s="58"/>
      <c r="D312" s="58"/>
      <c r="E312" s="61"/>
      <c r="F312" s="61"/>
      <c r="G312" s="58"/>
      <c r="H312" s="58"/>
      <c r="I312" s="60"/>
      <c r="L312" s="5">
        <f t="shared" si="10"/>
        <v>0</v>
      </c>
    </row>
    <row r="313" spans="1:12" ht="15.95">
      <c r="A313" s="58"/>
      <c r="B313" s="58"/>
      <c r="C313" s="58"/>
      <c r="D313" s="58"/>
      <c r="E313" s="61"/>
      <c r="F313" s="61"/>
      <c r="G313" s="58"/>
      <c r="H313" s="58"/>
      <c r="I313" s="60"/>
      <c r="L313" s="5">
        <f t="shared" si="10"/>
        <v>0</v>
      </c>
    </row>
    <row r="314" spans="1:12" ht="15.95">
      <c r="A314" s="58"/>
      <c r="B314" s="58"/>
      <c r="C314" s="58"/>
      <c r="D314" s="58"/>
      <c r="E314" s="61"/>
      <c r="F314" s="61"/>
      <c r="G314" s="58"/>
      <c r="H314" s="58"/>
      <c r="I314" s="60"/>
      <c r="L314" s="5">
        <f t="shared" si="10"/>
        <v>0</v>
      </c>
    </row>
    <row r="315" spans="1:12" ht="15.95">
      <c r="A315" s="58"/>
      <c r="B315" s="58"/>
      <c r="C315" s="58"/>
      <c r="D315" s="58"/>
      <c r="E315" s="61"/>
      <c r="F315" s="61"/>
      <c r="G315" s="58"/>
      <c r="H315" s="58"/>
      <c r="I315" s="60"/>
      <c r="L315" s="5">
        <f t="shared" si="10"/>
        <v>0</v>
      </c>
    </row>
    <row r="316" spans="1:12" ht="15.95">
      <c r="A316" s="58"/>
      <c r="B316" s="58"/>
      <c r="C316" s="58"/>
      <c r="D316" s="58"/>
      <c r="E316" s="61"/>
      <c r="F316" s="61"/>
      <c r="G316" s="58"/>
      <c r="H316" s="58"/>
      <c r="I316" s="60"/>
      <c r="L316" s="5">
        <f t="shared" si="10"/>
        <v>0</v>
      </c>
    </row>
    <row r="317" spans="1:12" ht="15.95">
      <c r="A317" s="58"/>
      <c r="B317" s="58"/>
      <c r="C317" s="58"/>
      <c r="D317" s="58"/>
      <c r="E317" s="61"/>
      <c r="F317" s="61"/>
      <c r="G317" s="58"/>
      <c r="H317" s="58"/>
      <c r="I317" s="60"/>
      <c r="L317" s="5">
        <f t="shared" si="10"/>
        <v>0</v>
      </c>
    </row>
    <row r="318" spans="1:12" ht="15.95">
      <c r="A318" s="58"/>
      <c r="B318" s="58"/>
      <c r="C318" s="58"/>
      <c r="D318" s="58"/>
      <c r="E318" s="61"/>
      <c r="F318" s="61"/>
      <c r="G318" s="58"/>
      <c r="H318" s="58"/>
      <c r="I318" s="60"/>
      <c r="L318" s="5">
        <f t="shared" si="10"/>
        <v>0</v>
      </c>
    </row>
    <row r="319" spans="1:12" ht="15.95">
      <c r="A319" s="58"/>
      <c r="B319" s="58"/>
      <c r="C319" s="58"/>
      <c r="D319" s="58"/>
      <c r="E319" s="61"/>
      <c r="F319" s="61"/>
      <c r="G319" s="58"/>
      <c r="H319" s="58"/>
      <c r="I319" s="60"/>
      <c r="L319" s="5">
        <f t="shared" si="10"/>
        <v>0</v>
      </c>
    </row>
    <row r="320" spans="1:12" ht="15.95">
      <c r="A320" s="58"/>
      <c r="B320" s="58"/>
      <c r="C320" s="58"/>
      <c r="D320" s="58"/>
      <c r="E320" s="61"/>
      <c r="F320" s="61"/>
      <c r="G320" s="58"/>
      <c r="H320" s="58"/>
      <c r="I320" s="60"/>
      <c r="L320" s="5">
        <f t="shared" si="10"/>
        <v>0</v>
      </c>
    </row>
    <row r="321" spans="1:12" ht="15.95">
      <c r="A321" s="58"/>
      <c r="B321" s="58"/>
      <c r="C321" s="58"/>
      <c r="D321" s="58"/>
      <c r="E321" s="61"/>
      <c r="F321" s="61"/>
      <c r="G321" s="58"/>
      <c r="H321" s="58"/>
      <c r="I321" s="60"/>
      <c r="L321" s="5">
        <f t="shared" si="10"/>
        <v>0</v>
      </c>
    </row>
    <row r="322" spans="1:12" ht="15.95">
      <c r="A322" s="58"/>
      <c r="B322" s="58"/>
      <c r="C322" s="58"/>
      <c r="D322" s="58"/>
      <c r="E322" s="61"/>
      <c r="F322" s="61"/>
      <c r="G322" s="58"/>
      <c r="H322" s="58"/>
      <c r="I322" s="60"/>
      <c r="L322" s="5">
        <f t="shared" si="10"/>
        <v>0</v>
      </c>
    </row>
    <row r="323" spans="1:12" ht="15.95">
      <c r="A323" s="58"/>
      <c r="B323" s="58"/>
      <c r="C323" s="58"/>
      <c r="D323" s="58"/>
      <c r="E323" s="61"/>
      <c r="F323" s="61"/>
      <c r="G323" s="58"/>
      <c r="H323" s="58"/>
      <c r="I323" s="60"/>
      <c r="L323" s="5">
        <f t="shared" si="10"/>
        <v>0</v>
      </c>
    </row>
    <row r="324" spans="1:12" ht="15.95">
      <c r="A324" s="58"/>
      <c r="B324" s="58"/>
      <c r="C324" s="58"/>
      <c r="D324" s="58"/>
      <c r="E324" s="61"/>
      <c r="F324" s="61"/>
      <c r="G324" s="58"/>
      <c r="H324" s="58"/>
      <c r="I324" s="60"/>
      <c r="L324" s="5">
        <f t="shared" si="10"/>
        <v>0</v>
      </c>
    </row>
    <row r="325" spans="1:12" ht="15.95">
      <c r="A325" s="58"/>
      <c r="B325" s="58"/>
      <c r="C325" s="58"/>
      <c r="D325" s="58"/>
      <c r="E325" s="61"/>
      <c r="F325" s="61"/>
      <c r="G325" s="58"/>
      <c r="H325" s="58"/>
      <c r="I325" s="60"/>
      <c r="L325" s="5">
        <f t="shared" si="10"/>
        <v>0</v>
      </c>
    </row>
    <row r="326" spans="1:12" ht="15.95">
      <c r="A326" s="58"/>
      <c r="B326" s="58"/>
      <c r="C326" s="58"/>
      <c r="D326" s="58"/>
      <c r="E326" s="61"/>
      <c r="F326" s="61"/>
      <c r="G326" s="58"/>
      <c r="H326" s="58"/>
      <c r="I326" s="60"/>
      <c r="L326" s="5">
        <f t="shared" si="10"/>
        <v>0</v>
      </c>
    </row>
    <row r="327" spans="1:12" ht="15.95">
      <c r="A327" s="58"/>
      <c r="B327" s="58"/>
      <c r="C327" s="58"/>
      <c r="D327" s="58"/>
      <c r="E327" s="61"/>
      <c r="F327" s="61"/>
      <c r="G327" s="58"/>
      <c r="H327" s="58"/>
      <c r="I327" s="60"/>
      <c r="L327" s="5">
        <f t="shared" si="10"/>
        <v>0</v>
      </c>
    </row>
    <row r="328" spans="1:12" ht="15.95">
      <c r="A328" s="58"/>
      <c r="B328" s="58"/>
      <c r="C328" s="58"/>
      <c r="D328" s="58"/>
      <c r="E328" s="61"/>
      <c r="F328" s="61"/>
      <c r="G328" s="58"/>
      <c r="H328" s="58"/>
      <c r="I328" s="60"/>
      <c r="L328" s="5">
        <f t="shared" si="10"/>
        <v>0</v>
      </c>
    </row>
    <row r="329" spans="1:12" ht="15.95">
      <c r="A329" s="58"/>
      <c r="B329" s="58"/>
      <c r="C329" s="58"/>
      <c r="D329" s="58"/>
      <c r="E329" s="61"/>
      <c r="F329" s="61"/>
      <c r="G329" s="58"/>
      <c r="H329" s="58"/>
      <c r="I329" s="60"/>
      <c r="L329" s="5">
        <f t="shared" si="10"/>
        <v>0</v>
      </c>
    </row>
    <row r="330" spans="1:12" ht="15.95">
      <c r="A330" s="58"/>
      <c r="B330" s="58"/>
      <c r="C330" s="58"/>
      <c r="D330" s="58"/>
      <c r="E330" s="61"/>
      <c r="F330" s="61"/>
      <c r="G330" s="58"/>
      <c r="H330" s="58"/>
      <c r="I330" s="60"/>
      <c r="L330" s="5">
        <f t="shared" ref="L330:L393" si="11">A330</f>
        <v>0</v>
      </c>
    </row>
    <row r="331" spans="1:12" ht="15.95">
      <c r="A331" s="58"/>
      <c r="B331" s="58"/>
      <c r="C331" s="58"/>
      <c r="D331" s="58"/>
      <c r="E331" s="61"/>
      <c r="F331" s="61"/>
      <c r="G331" s="58"/>
      <c r="H331" s="58"/>
      <c r="I331" s="60"/>
      <c r="L331" s="5">
        <f t="shared" si="11"/>
        <v>0</v>
      </c>
    </row>
    <row r="332" spans="1:12" ht="15.95">
      <c r="A332" s="58"/>
      <c r="B332" s="58"/>
      <c r="C332" s="58"/>
      <c r="D332" s="58"/>
      <c r="E332" s="61"/>
      <c r="F332" s="61"/>
      <c r="G332" s="58"/>
      <c r="H332" s="58"/>
      <c r="I332" s="60"/>
      <c r="L332" s="5">
        <f t="shared" si="11"/>
        <v>0</v>
      </c>
    </row>
    <row r="333" spans="1:12" ht="15.95">
      <c r="A333" s="58"/>
      <c r="B333" s="58"/>
      <c r="C333" s="58"/>
      <c r="D333" s="58"/>
      <c r="E333" s="61"/>
      <c r="F333" s="61"/>
      <c r="G333" s="58"/>
      <c r="H333" s="58"/>
      <c r="I333" s="60"/>
      <c r="L333" s="5">
        <f t="shared" si="11"/>
        <v>0</v>
      </c>
    </row>
    <row r="334" spans="1:12" ht="15.95">
      <c r="A334" s="58"/>
      <c r="B334" s="58"/>
      <c r="C334" s="58"/>
      <c r="D334" s="58"/>
      <c r="E334" s="61"/>
      <c r="F334" s="61"/>
      <c r="G334" s="58"/>
      <c r="H334" s="58"/>
      <c r="I334" s="60"/>
      <c r="L334" s="5">
        <f t="shared" si="11"/>
        <v>0</v>
      </c>
    </row>
    <row r="335" spans="1:12" ht="15.95">
      <c r="A335" s="58"/>
      <c r="B335" s="58"/>
      <c r="C335" s="58"/>
      <c r="D335" s="58"/>
      <c r="E335" s="61"/>
      <c r="F335" s="61"/>
      <c r="G335" s="58"/>
      <c r="H335" s="58"/>
      <c r="I335" s="60"/>
      <c r="L335" s="5">
        <f t="shared" si="11"/>
        <v>0</v>
      </c>
    </row>
    <row r="336" spans="1:12" ht="15.95">
      <c r="A336" s="58"/>
      <c r="B336" s="58"/>
      <c r="C336" s="58"/>
      <c r="D336" s="58"/>
      <c r="E336" s="61"/>
      <c r="F336" s="61"/>
      <c r="G336" s="58"/>
      <c r="H336" s="58"/>
      <c r="I336" s="60"/>
      <c r="L336" s="5">
        <f t="shared" si="11"/>
        <v>0</v>
      </c>
    </row>
    <row r="337" spans="1:12" ht="15.95">
      <c r="A337" s="58"/>
      <c r="B337" s="58"/>
      <c r="C337" s="58"/>
      <c r="D337" s="58"/>
      <c r="E337" s="61"/>
      <c r="F337" s="61"/>
      <c r="G337" s="58"/>
      <c r="H337" s="58"/>
      <c r="I337" s="60"/>
      <c r="L337" s="5">
        <f t="shared" si="11"/>
        <v>0</v>
      </c>
    </row>
    <row r="338" spans="1:12" ht="15.95">
      <c r="A338" s="58"/>
      <c r="B338" s="58"/>
      <c r="C338" s="58"/>
      <c r="D338" s="58"/>
      <c r="E338" s="61"/>
      <c r="F338" s="61"/>
      <c r="G338" s="58"/>
      <c r="H338" s="58"/>
      <c r="I338" s="60"/>
      <c r="L338" s="5">
        <f t="shared" si="11"/>
        <v>0</v>
      </c>
    </row>
    <row r="339" spans="1:12" ht="15.95">
      <c r="A339" s="58"/>
      <c r="B339" s="58"/>
      <c r="C339" s="58"/>
      <c r="D339" s="58"/>
      <c r="E339" s="61"/>
      <c r="F339" s="61"/>
      <c r="G339" s="58"/>
      <c r="H339" s="58"/>
      <c r="I339" s="60"/>
      <c r="L339" s="5">
        <f t="shared" si="11"/>
        <v>0</v>
      </c>
    </row>
    <row r="340" spans="1:12" ht="15.95">
      <c r="A340" s="58"/>
      <c r="B340" s="58"/>
      <c r="C340" s="58"/>
      <c r="D340" s="58"/>
      <c r="E340" s="61"/>
      <c r="F340" s="61"/>
      <c r="G340" s="58"/>
      <c r="H340" s="58"/>
      <c r="I340" s="60"/>
      <c r="L340" s="5">
        <f t="shared" si="11"/>
        <v>0</v>
      </c>
    </row>
    <row r="341" spans="1:12" ht="15.95">
      <c r="A341" s="58"/>
      <c r="B341" s="58"/>
      <c r="C341" s="58"/>
      <c r="D341" s="58"/>
      <c r="E341" s="61"/>
      <c r="F341" s="61"/>
      <c r="G341" s="58"/>
      <c r="H341" s="58"/>
      <c r="I341" s="60"/>
      <c r="L341" s="5">
        <f t="shared" si="11"/>
        <v>0</v>
      </c>
    </row>
    <row r="342" spans="1:12" ht="15.95">
      <c r="A342" s="58"/>
      <c r="B342" s="58"/>
      <c r="C342" s="58"/>
      <c r="D342" s="58"/>
      <c r="E342" s="61"/>
      <c r="F342" s="61"/>
      <c r="G342" s="58"/>
      <c r="H342" s="58"/>
      <c r="I342" s="60"/>
      <c r="L342" s="5">
        <f t="shared" si="11"/>
        <v>0</v>
      </c>
    </row>
    <row r="343" spans="1:12" ht="15.95">
      <c r="A343" s="58"/>
      <c r="B343" s="58"/>
      <c r="C343" s="58"/>
      <c r="D343" s="58"/>
      <c r="E343" s="61"/>
      <c r="F343" s="61"/>
      <c r="G343" s="58"/>
      <c r="H343" s="58"/>
      <c r="I343" s="60"/>
      <c r="L343" s="5">
        <f t="shared" si="11"/>
        <v>0</v>
      </c>
    </row>
    <row r="344" spans="1:12" ht="15.95">
      <c r="A344" s="58"/>
      <c r="B344" s="58"/>
      <c r="C344" s="58"/>
      <c r="D344" s="58"/>
      <c r="E344" s="61"/>
      <c r="F344" s="61"/>
      <c r="G344" s="58"/>
      <c r="H344" s="58"/>
      <c r="I344" s="60"/>
      <c r="L344" s="5">
        <f t="shared" si="11"/>
        <v>0</v>
      </c>
    </row>
    <row r="345" spans="1:12" ht="15.95">
      <c r="A345" s="58"/>
      <c r="B345" s="58"/>
      <c r="C345" s="58"/>
      <c r="D345" s="58"/>
      <c r="E345" s="61"/>
      <c r="F345" s="61"/>
      <c r="G345" s="58"/>
      <c r="H345" s="58"/>
      <c r="I345" s="60"/>
      <c r="L345" s="5">
        <f t="shared" si="11"/>
        <v>0</v>
      </c>
    </row>
    <row r="346" spans="1:12" ht="15.95">
      <c r="A346" s="58"/>
      <c r="B346" s="58"/>
      <c r="C346" s="58"/>
      <c r="D346" s="58"/>
      <c r="E346" s="61"/>
      <c r="F346" s="61"/>
      <c r="G346" s="58"/>
      <c r="H346" s="58"/>
      <c r="I346" s="60"/>
      <c r="L346" s="5">
        <f t="shared" si="11"/>
        <v>0</v>
      </c>
    </row>
    <row r="347" spans="1:12" ht="15.95">
      <c r="A347" s="58"/>
      <c r="B347" s="58"/>
      <c r="C347" s="58"/>
      <c r="D347" s="58"/>
      <c r="E347" s="61"/>
      <c r="F347" s="61"/>
      <c r="G347" s="58"/>
      <c r="H347" s="58"/>
      <c r="I347" s="60"/>
      <c r="L347" s="5">
        <f t="shared" si="11"/>
        <v>0</v>
      </c>
    </row>
    <row r="348" spans="1:12" ht="15.95">
      <c r="A348" s="58"/>
      <c r="B348" s="58"/>
      <c r="C348" s="58"/>
      <c r="D348" s="58"/>
      <c r="E348" s="61"/>
      <c r="F348" s="61"/>
      <c r="G348" s="58"/>
      <c r="H348" s="58"/>
      <c r="I348" s="60"/>
      <c r="L348" s="5">
        <f t="shared" si="11"/>
        <v>0</v>
      </c>
    </row>
    <row r="349" spans="1:12" ht="15.95">
      <c r="A349" s="58"/>
      <c r="B349" s="58"/>
      <c r="C349" s="58"/>
      <c r="D349" s="58"/>
      <c r="E349" s="61"/>
      <c r="F349" s="61"/>
      <c r="G349" s="58"/>
      <c r="H349" s="58"/>
      <c r="I349" s="60"/>
      <c r="L349" s="5">
        <f t="shared" si="11"/>
        <v>0</v>
      </c>
    </row>
    <row r="350" spans="1:12" ht="15.95">
      <c r="A350" s="58"/>
      <c r="B350" s="58"/>
      <c r="C350" s="58"/>
      <c r="D350" s="58"/>
      <c r="E350" s="61"/>
      <c r="F350" s="61"/>
      <c r="G350" s="58"/>
      <c r="H350" s="58"/>
      <c r="I350" s="60"/>
      <c r="L350" s="5">
        <f t="shared" si="11"/>
        <v>0</v>
      </c>
    </row>
    <row r="351" spans="1:12" ht="15.95">
      <c r="A351" s="58"/>
      <c r="B351" s="58"/>
      <c r="C351" s="58"/>
      <c r="D351" s="58"/>
      <c r="E351" s="61"/>
      <c r="F351" s="61"/>
      <c r="G351" s="58"/>
      <c r="H351" s="58"/>
      <c r="I351" s="60"/>
      <c r="L351" s="5">
        <f t="shared" si="11"/>
        <v>0</v>
      </c>
    </row>
    <row r="352" spans="1:12" ht="15.95">
      <c r="A352" s="58"/>
      <c r="B352" s="58"/>
      <c r="C352" s="58"/>
      <c r="D352" s="58"/>
      <c r="E352" s="61"/>
      <c r="F352" s="61"/>
      <c r="G352" s="58"/>
      <c r="H352" s="58"/>
      <c r="I352" s="60"/>
      <c r="L352" s="5">
        <f t="shared" si="11"/>
        <v>0</v>
      </c>
    </row>
    <row r="353" spans="1:12" ht="15.95">
      <c r="A353" s="58"/>
      <c r="B353" s="58"/>
      <c r="C353" s="58"/>
      <c r="D353" s="58"/>
      <c r="E353" s="61"/>
      <c r="F353" s="61"/>
      <c r="G353" s="58"/>
      <c r="H353" s="58"/>
      <c r="I353" s="60"/>
      <c r="L353" s="5">
        <f t="shared" si="11"/>
        <v>0</v>
      </c>
    </row>
    <row r="354" spans="1:12" ht="15.95">
      <c r="A354" s="58"/>
      <c r="B354" s="58"/>
      <c r="C354" s="58"/>
      <c r="D354" s="58"/>
      <c r="E354" s="61"/>
      <c r="F354" s="61"/>
      <c r="G354" s="58"/>
      <c r="H354" s="58"/>
      <c r="I354" s="60"/>
      <c r="L354" s="5">
        <f t="shared" si="11"/>
        <v>0</v>
      </c>
    </row>
    <row r="355" spans="1:12" ht="15.95">
      <c r="A355" s="58"/>
      <c r="B355" s="58"/>
      <c r="C355" s="58"/>
      <c r="D355" s="58"/>
      <c r="E355" s="61"/>
      <c r="F355" s="61"/>
      <c r="G355" s="58"/>
      <c r="H355" s="58"/>
      <c r="I355" s="60"/>
      <c r="L355" s="5">
        <f t="shared" si="11"/>
        <v>0</v>
      </c>
    </row>
    <row r="356" spans="1:12" ht="15.95">
      <c r="A356" s="58"/>
      <c r="B356" s="58"/>
      <c r="C356" s="58"/>
      <c r="D356" s="58"/>
      <c r="E356" s="61"/>
      <c r="F356" s="61"/>
      <c r="G356" s="58"/>
      <c r="H356" s="58"/>
      <c r="I356" s="60"/>
      <c r="L356" s="5">
        <f t="shared" si="11"/>
        <v>0</v>
      </c>
    </row>
    <row r="357" spans="1:12" ht="15.95">
      <c r="A357" s="58"/>
      <c r="B357" s="58"/>
      <c r="C357" s="58"/>
      <c r="D357" s="58"/>
      <c r="E357" s="61"/>
      <c r="F357" s="61"/>
      <c r="G357" s="58"/>
      <c r="H357" s="58"/>
      <c r="I357" s="60"/>
      <c r="L357" s="5">
        <f t="shared" si="11"/>
        <v>0</v>
      </c>
    </row>
    <row r="358" spans="1:12" ht="15.95">
      <c r="A358" s="58"/>
      <c r="B358" s="58"/>
      <c r="C358" s="58"/>
      <c r="D358" s="58"/>
      <c r="E358" s="61"/>
      <c r="F358" s="61"/>
      <c r="G358" s="58"/>
      <c r="H358" s="58"/>
      <c r="I358" s="60"/>
      <c r="L358" s="5">
        <f t="shared" si="11"/>
        <v>0</v>
      </c>
    </row>
    <row r="359" spans="1:12" ht="15.95">
      <c r="A359" s="58"/>
      <c r="B359" s="58"/>
      <c r="C359" s="58"/>
      <c r="D359" s="58"/>
      <c r="E359" s="61"/>
      <c r="F359" s="61"/>
      <c r="G359" s="58"/>
      <c r="H359" s="58"/>
      <c r="I359" s="60"/>
      <c r="L359" s="5">
        <f t="shared" si="11"/>
        <v>0</v>
      </c>
    </row>
    <row r="360" spans="1:12" ht="15.95">
      <c r="A360" s="58"/>
      <c r="B360" s="58"/>
      <c r="C360" s="58"/>
      <c r="D360" s="58"/>
      <c r="E360" s="61"/>
      <c r="F360" s="61"/>
      <c r="G360" s="58"/>
      <c r="H360" s="58"/>
      <c r="I360" s="60"/>
      <c r="L360" s="5">
        <f t="shared" si="11"/>
        <v>0</v>
      </c>
    </row>
    <row r="361" spans="1:12" ht="15.95">
      <c r="A361" s="58"/>
      <c r="B361" s="58"/>
      <c r="C361" s="58"/>
      <c r="D361" s="58"/>
      <c r="E361" s="61"/>
      <c r="F361" s="61"/>
      <c r="G361" s="58"/>
      <c r="H361" s="58"/>
      <c r="I361" s="60"/>
      <c r="L361" s="5">
        <f t="shared" si="11"/>
        <v>0</v>
      </c>
    </row>
    <row r="362" spans="1:12" ht="15.95">
      <c r="A362" s="58"/>
      <c r="B362" s="58"/>
      <c r="C362" s="58"/>
      <c r="D362" s="58"/>
      <c r="E362" s="61"/>
      <c r="F362" s="61"/>
      <c r="G362" s="58"/>
      <c r="H362" s="58"/>
      <c r="I362" s="60"/>
      <c r="L362" s="5">
        <f t="shared" si="11"/>
        <v>0</v>
      </c>
    </row>
    <row r="363" spans="1:12" ht="15.95">
      <c r="A363" s="58"/>
      <c r="B363" s="58"/>
      <c r="C363" s="58"/>
      <c r="D363" s="58"/>
      <c r="E363" s="61"/>
      <c r="F363" s="61"/>
      <c r="G363" s="58"/>
      <c r="H363" s="58"/>
      <c r="I363" s="60"/>
      <c r="L363" s="5">
        <f t="shared" si="11"/>
        <v>0</v>
      </c>
    </row>
    <row r="364" spans="1:12" ht="15.95">
      <c r="A364" s="58"/>
      <c r="B364" s="58"/>
      <c r="C364" s="58"/>
      <c r="D364" s="58"/>
      <c r="E364" s="61"/>
      <c r="F364" s="61"/>
      <c r="G364" s="58"/>
      <c r="H364" s="58"/>
      <c r="I364" s="60"/>
      <c r="L364" s="5">
        <f t="shared" si="11"/>
        <v>0</v>
      </c>
    </row>
    <row r="365" spans="1:12" ht="15.95">
      <c r="A365" s="58"/>
      <c r="B365" s="58"/>
      <c r="C365" s="58"/>
      <c r="D365" s="58"/>
      <c r="E365" s="61"/>
      <c r="F365" s="61"/>
      <c r="G365" s="58"/>
      <c r="H365" s="58"/>
      <c r="I365" s="60"/>
      <c r="L365" s="5">
        <f t="shared" si="11"/>
        <v>0</v>
      </c>
    </row>
    <row r="366" spans="1:12" ht="15.95">
      <c r="A366" s="58"/>
      <c r="B366" s="58"/>
      <c r="C366" s="58"/>
      <c r="D366" s="58"/>
      <c r="E366" s="61"/>
      <c r="F366" s="61"/>
      <c r="G366" s="58"/>
      <c r="H366" s="58"/>
      <c r="I366" s="60"/>
      <c r="L366" s="5">
        <f t="shared" si="11"/>
        <v>0</v>
      </c>
    </row>
    <row r="367" spans="1:12" ht="15.95">
      <c r="A367" s="58"/>
      <c r="B367" s="58"/>
      <c r="C367" s="58"/>
      <c r="D367" s="58"/>
      <c r="E367" s="61"/>
      <c r="F367" s="61"/>
      <c r="G367" s="58"/>
      <c r="H367" s="58"/>
      <c r="I367" s="60"/>
      <c r="L367" s="5">
        <f t="shared" si="11"/>
        <v>0</v>
      </c>
    </row>
    <row r="368" spans="1:12" ht="15.95">
      <c r="A368" s="58"/>
      <c r="B368" s="58"/>
      <c r="C368" s="58"/>
      <c r="D368" s="58"/>
      <c r="E368" s="61"/>
      <c r="F368" s="61"/>
      <c r="G368" s="58"/>
      <c r="H368" s="58"/>
      <c r="I368" s="60"/>
      <c r="L368" s="5">
        <f t="shared" si="11"/>
        <v>0</v>
      </c>
    </row>
    <row r="369" spans="1:12" ht="15.95">
      <c r="A369" s="58"/>
      <c r="B369" s="58"/>
      <c r="C369" s="58"/>
      <c r="D369" s="58"/>
      <c r="E369" s="61"/>
      <c r="F369" s="61"/>
      <c r="G369" s="58"/>
      <c r="H369" s="58"/>
      <c r="I369" s="60"/>
      <c r="L369" s="5">
        <f t="shared" si="11"/>
        <v>0</v>
      </c>
    </row>
    <row r="370" spans="1:12" ht="15.95">
      <c r="A370" s="58"/>
      <c r="B370" s="58"/>
      <c r="C370" s="58"/>
      <c r="D370" s="58"/>
      <c r="E370" s="61"/>
      <c r="F370" s="61"/>
      <c r="G370" s="58"/>
      <c r="H370" s="58"/>
      <c r="I370" s="60"/>
      <c r="L370" s="5">
        <f t="shared" si="11"/>
        <v>0</v>
      </c>
    </row>
    <row r="371" spans="1:12" ht="15.95">
      <c r="A371" s="58"/>
      <c r="B371" s="58"/>
      <c r="C371" s="58"/>
      <c r="D371" s="58"/>
      <c r="E371" s="61"/>
      <c r="F371" s="61"/>
      <c r="G371" s="58"/>
      <c r="H371" s="58"/>
      <c r="I371" s="60"/>
      <c r="L371" s="5">
        <f t="shared" si="11"/>
        <v>0</v>
      </c>
    </row>
    <row r="372" spans="1:12" ht="15.95">
      <c r="A372" s="58"/>
      <c r="B372" s="58"/>
      <c r="C372" s="58"/>
      <c r="D372" s="58"/>
      <c r="E372" s="61"/>
      <c r="F372" s="61"/>
      <c r="G372" s="58"/>
      <c r="H372" s="58"/>
      <c r="I372" s="60"/>
      <c r="L372" s="5">
        <f t="shared" si="11"/>
        <v>0</v>
      </c>
    </row>
    <row r="373" spans="1:12" ht="15.95">
      <c r="A373" s="58"/>
      <c r="B373" s="58"/>
      <c r="C373" s="58"/>
      <c r="D373" s="58"/>
      <c r="E373" s="61"/>
      <c r="F373" s="61"/>
      <c r="G373" s="58"/>
      <c r="H373" s="58"/>
      <c r="I373" s="60"/>
      <c r="L373" s="5">
        <f t="shared" si="11"/>
        <v>0</v>
      </c>
    </row>
    <row r="374" spans="1:12" ht="15.95">
      <c r="A374" s="58"/>
      <c r="B374" s="58"/>
      <c r="C374" s="58"/>
      <c r="D374" s="58"/>
      <c r="E374" s="61"/>
      <c r="F374" s="61"/>
      <c r="G374" s="58"/>
      <c r="H374" s="58"/>
      <c r="I374" s="60"/>
      <c r="L374" s="5">
        <f t="shared" si="11"/>
        <v>0</v>
      </c>
    </row>
    <row r="375" spans="1:12" ht="15.95">
      <c r="A375" s="58"/>
      <c r="B375" s="58"/>
      <c r="C375" s="58"/>
      <c r="D375" s="58"/>
      <c r="E375" s="61"/>
      <c r="F375" s="61"/>
      <c r="G375" s="58"/>
      <c r="H375" s="58"/>
      <c r="I375" s="60"/>
      <c r="L375" s="5">
        <f t="shared" si="11"/>
        <v>0</v>
      </c>
    </row>
    <row r="376" spans="1:12" ht="15.95">
      <c r="A376" s="58"/>
      <c r="B376" s="58"/>
      <c r="C376" s="58"/>
      <c r="D376" s="58"/>
      <c r="E376" s="61"/>
      <c r="F376" s="61"/>
      <c r="G376" s="58"/>
      <c r="H376" s="58"/>
      <c r="I376" s="60"/>
      <c r="L376" s="5">
        <f t="shared" si="11"/>
        <v>0</v>
      </c>
    </row>
    <row r="377" spans="1:12" ht="15.95">
      <c r="A377" s="58"/>
      <c r="B377" s="58"/>
      <c r="C377" s="58"/>
      <c r="D377" s="58"/>
      <c r="E377" s="61"/>
      <c r="F377" s="61"/>
      <c r="G377" s="58"/>
      <c r="H377" s="58"/>
      <c r="I377" s="60"/>
      <c r="L377" s="5">
        <f t="shared" si="11"/>
        <v>0</v>
      </c>
    </row>
    <row r="378" spans="1:12" ht="15.95">
      <c r="A378" s="58"/>
      <c r="B378" s="58"/>
      <c r="C378" s="58"/>
      <c r="D378" s="58"/>
      <c r="E378" s="61"/>
      <c r="F378" s="61"/>
      <c r="G378" s="58"/>
      <c r="H378" s="58"/>
      <c r="I378" s="60"/>
      <c r="L378" s="5">
        <f t="shared" si="11"/>
        <v>0</v>
      </c>
    </row>
    <row r="379" spans="1:12" ht="15.95">
      <c r="A379" s="58"/>
      <c r="B379" s="58"/>
      <c r="C379" s="58"/>
      <c r="D379" s="58"/>
      <c r="E379" s="61"/>
      <c r="F379" s="61"/>
      <c r="G379" s="58"/>
      <c r="H379" s="58"/>
      <c r="I379" s="60"/>
      <c r="L379" s="5">
        <f t="shared" si="11"/>
        <v>0</v>
      </c>
    </row>
    <row r="380" spans="1:12" ht="15.95">
      <c r="A380" s="58"/>
      <c r="B380" s="58"/>
      <c r="C380" s="58"/>
      <c r="D380" s="58"/>
      <c r="E380" s="61"/>
      <c r="F380" s="61"/>
      <c r="G380" s="58"/>
      <c r="H380" s="58"/>
      <c r="I380" s="60"/>
      <c r="L380" s="5">
        <f t="shared" si="11"/>
        <v>0</v>
      </c>
    </row>
    <row r="381" spans="1:12" ht="15.95">
      <c r="A381" s="58"/>
      <c r="B381" s="58"/>
      <c r="C381" s="58"/>
      <c r="D381" s="58"/>
      <c r="E381" s="61"/>
      <c r="F381" s="61"/>
      <c r="G381" s="58"/>
      <c r="H381" s="58"/>
      <c r="I381" s="60"/>
      <c r="L381" s="5">
        <f t="shared" si="11"/>
        <v>0</v>
      </c>
    </row>
    <row r="382" spans="1:12" ht="15.95">
      <c r="A382" s="58"/>
      <c r="B382" s="58"/>
      <c r="C382" s="58"/>
      <c r="D382" s="58"/>
      <c r="E382" s="61"/>
      <c r="F382" s="61"/>
      <c r="G382" s="58"/>
      <c r="H382" s="58"/>
      <c r="I382" s="60"/>
      <c r="L382" s="5">
        <f t="shared" si="11"/>
        <v>0</v>
      </c>
    </row>
    <row r="383" spans="1:12" ht="15.95">
      <c r="A383" s="58"/>
      <c r="B383" s="58"/>
      <c r="C383" s="58"/>
      <c r="D383" s="58"/>
      <c r="E383" s="61"/>
      <c r="F383" s="61"/>
      <c r="G383" s="58"/>
      <c r="H383" s="58"/>
      <c r="I383" s="60"/>
      <c r="L383" s="5">
        <f t="shared" si="11"/>
        <v>0</v>
      </c>
    </row>
    <row r="384" spans="1:12" ht="15.95">
      <c r="A384" s="58"/>
      <c r="B384" s="58"/>
      <c r="C384" s="58"/>
      <c r="D384" s="58"/>
      <c r="E384" s="61"/>
      <c r="F384" s="61"/>
      <c r="G384" s="58"/>
      <c r="H384" s="58"/>
      <c r="I384" s="60"/>
      <c r="L384" s="5">
        <f t="shared" si="11"/>
        <v>0</v>
      </c>
    </row>
    <row r="385" spans="1:12" ht="15.95">
      <c r="A385" s="58"/>
      <c r="B385" s="58"/>
      <c r="C385" s="58"/>
      <c r="D385" s="58"/>
      <c r="E385" s="61"/>
      <c r="F385" s="61"/>
      <c r="G385" s="58"/>
      <c r="H385" s="58"/>
      <c r="I385" s="60"/>
      <c r="L385" s="5">
        <f t="shared" si="11"/>
        <v>0</v>
      </c>
    </row>
    <row r="386" spans="1:12" ht="15.95">
      <c r="A386" s="58"/>
      <c r="B386" s="58"/>
      <c r="C386" s="58"/>
      <c r="D386" s="58"/>
      <c r="E386" s="61"/>
      <c r="F386" s="61"/>
      <c r="G386" s="58"/>
      <c r="H386" s="58"/>
      <c r="I386" s="60"/>
      <c r="L386" s="5">
        <f t="shared" si="11"/>
        <v>0</v>
      </c>
    </row>
    <row r="387" spans="1:12" ht="15.95">
      <c r="A387" s="58"/>
      <c r="B387" s="58"/>
      <c r="C387" s="58"/>
      <c r="D387" s="58"/>
      <c r="E387" s="61"/>
      <c r="F387" s="61"/>
      <c r="G387" s="58"/>
      <c r="H387" s="58"/>
      <c r="I387" s="60"/>
      <c r="L387" s="5">
        <f t="shared" si="11"/>
        <v>0</v>
      </c>
    </row>
    <row r="388" spans="1:12" ht="15.95">
      <c r="A388" s="58"/>
      <c r="B388" s="58"/>
      <c r="C388" s="58"/>
      <c r="D388" s="58"/>
      <c r="E388" s="61"/>
      <c r="F388" s="61"/>
      <c r="G388" s="58"/>
      <c r="H388" s="58"/>
      <c r="I388" s="60"/>
      <c r="L388" s="5">
        <f t="shared" si="11"/>
        <v>0</v>
      </c>
    </row>
    <row r="389" spans="1:12" ht="15.95">
      <c r="A389" s="58"/>
      <c r="B389" s="58"/>
      <c r="C389" s="58"/>
      <c r="D389" s="58"/>
      <c r="E389" s="61"/>
      <c r="F389" s="61"/>
      <c r="G389" s="58"/>
      <c r="H389" s="58"/>
      <c r="I389" s="60"/>
      <c r="L389" s="5">
        <f t="shared" si="11"/>
        <v>0</v>
      </c>
    </row>
    <row r="390" spans="1:12" ht="15.95">
      <c r="A390" s="58"/>
      <c r="B390" s="58"/>
      <c r="C390" s="58"/>
      <c r="D390" s="58"/>
      <c r="E390" s="61"/>
      <c r="F390" s="61"/>
      <c r="G390" s="58"/>
      <c r="H390" s="58"/>
      <c r="I390" s="60"/>
      <c r="L390" s="5">
        <f t="shared" si="11"/>
        <v>0</v>
      </c>
    </row>
    <row r="391" spans="1:12" ht="15.95">
      <c r="A391" s="58"/>
      <c r="B391" s="58"/>
      <c r="C391" s="58"/>
      <c r="D391" s="58"/>
      <c r="E391" s="61"/>
      <c r="F391" s="61"/>
      <c r="G391" s="58"/>
      <c r="H391" s="58"/>
      <c r="I391" s="60"/>
      <c r="L391" s="5">
        <f t="shared" si="11"/>
        <v>0</v>
      </c>
    </row>
    <row r="392" spans="1:12" ht="15.95">
      <c r="A392" s="58"/>
      <c r="B392" s="58"/>
      <c r="C392" s="58"/>
      <c r="D392" s="58"/>
      <c r="E392" s="61"/>
      <c r="F392" s="61"/>
      <c r="G392" s="58"/>
      <c r="H392" s="58"/>
      <c r="I392" s="60"/>
      <c r="L392" s="5">
        <f t="shared" si="11"/>
        <v>0</v>
      </c>
    </row>
    <row r="393" spans="1:12" ht="15.95">
      <c r="A393" s="58"/>
      <c r="B393" s="58"/>
      <c r="C393" s="58"/>
      <c r="D393" s="58"/>
      <c r="E393" s="61"/>
      <c r="F393" s="61"/>
      <c r="G393" s="58"/>
      <c r="H393" s="58"/>
      <c r="I393" s="60"/>
      <c r="L393" s="5">
        <f t="shared" si="11"/>
        <v>0</v>
      </c>
    </row>
    <row r="394" spans="1:12" ht="15.95">
      <c r="A394" s="58"/>
      <c r="B394" s="58"/>
      <c r="C394" s="58"/>
      <c r="D394" s="58"/>
      <c r="E394" s="61"/>
      <c r="F394" s="61"/>
      <c r="G394" s="58"/>
      <c r="H394" s="58"/>
      <c r="I394" s="60"/>
      <c r="L394" s="5">
        <f t="shared" ref="L394:L457" si="12">A394</f>
        <v>0</v>
      </c>
    </row>
    <row r="395" spans="1:12" ht="15.95">
      <c r="A395" s="58"/>
      <c r="B395" s="58"/>
      <c r="C395" s="58"/>
      <c r="D395" s="58"/>
      <c r="E395" s="61"/>
      <c r="F395" s="61"/>
      <c r="G395" s="58"/>
      <c r="H395" s="58"/>
      <c r="I395" s="60"/>
      <c r="L395" s="5">
        <f t="shared" si="12"/>
        <v>0</v>
      </c>
    </row>
    <row r="396" spans="1:12" ht="15.95">
      <c r="A396" s="58"/>
      <c r="B396" s="58"/>
      <c r="C396" s="58"/>
      <c r="D396" s="58"/>
      <c r="E396" s="61"/>
      <c r="F396" s="61"/>
      <c r="G396" s="58"/>
      <c r="H396" s="58"/>
      <c r="I396" s="60"/>
      <c r="L396" s="5">
        <f t="shared" si="12"/>
        <v>0</v>
      </c>
    </row>
    <row r="397" spans="1:12" ht="15.95">
      <c r="A397" s="58"/>
      <c r="B397" s="58"/>
      <c r="C397" s="58"/>
      <c r="D397" s="58"/>
      <c r="E397" s="61"/>
      <c r="F397" s="61"/>
      <c r="G397" s="58"/>
      <c r="H397" s="58"/>
      <c r="I397" s="60"/>
      <c r="L397" s="5">
        <f t="shared" si="12"/>
        <v>0</v>
      </c>
    </row>
    <row r="398" spans="1:12" ht="15.95">
      <c r="A398" s="58"/>
      <c r="B398" s="58"/>
      <c r="C398" s="58"/>
      <c r="D398" s="58"/>
      <c r="E398" s="61"/>
      <c r="F398" s="61"/>
      <c r="G398" s="58"/>
      <c r="H398" s="58"/>
      <c r="I398" s="60"/>
      <c r="L398" s="5">
        <f t="shared" si="12"/>
        <v>0</v>
      </c>
    </row>
    <row r="399" spans="1:12" ht="15.95">
      <c r="A399" s="58"/>
      <c r="B399" s="58"/>
      <c r="C399" s="58"/>
      <c r="D399" s="58"/>
      <c r="E399" s="61"/>
      <c r="F399" s="61"/>
      <c r="G399" s="58"/>
      <c r="H399" s="58"/>
      <c r="I399" s="60"/>
      <c r="L399" s="5">
        <f t="shared" si="12"/>
        <v>0</v>
      </c>
    </row>
    <row r="400" spans="1:12" ht="15.95">
      <c r="A400" s="58"/>
      <c r="B400" s="58"/>
      <c r="C400" s="58"/>
      <c r="D400" s="58"/>
      <c r="E400" s="61"/>
      <c r="F400" s="61"/>
      <c r="G400" s="58"/>
      <c r="H400" s="58"/>
      <c r="I400" s="60"/>
      <c r="L400" s="5">
        <f t="shared" si="12"/>
        <v>0</v>
      </c>
    </row>
    <row r="401" spans="1:12" ht="15.95">
      <c r="A401" s="58"/>
      <c r="B401" s="58"/>
      <c r="C401" s="58"/>
      <c r="D401" s="58"/>
      <c r="E401" s="61"/>
      <c r="F401" s="61"/>
      <c r="G401" s="58"/>
      <c r="H401" s="58"/>
      <c r="I401" s="60"/>
      <c r="L401" s="5">
        <f t="shared" si="12"/>
        <v>0</v>
      </c>
    </row>
    <row r="402" spans="1:12" ht="15.95">
      <c r="A402" s="58"/>
      <c r="B402" s="58"/>
      <c r="C402" s="58"/>
      <c r="D402" s="58"/>
      <c r="E402" s="61"/>
      <c r="F402" s="61"/>
      <c r="G402" s="58"/>
      <c r="H402" s="58"/>
      <c r="I402" s="60"/>
      <c r="L402" s="5">
        <f t="shared" si="12"/>
        <v>0</v>
      </c>
    </row>
    <row r="403" spans="1:12" ht="15.95">
      <c r="A403" s="58"/>
      <c r="B403" s="58"/>
      <c r="C403" s="58"/>
      <c r="D403" s="58"/>
      <c r="E403" s="61"/>
      <c r="F403" s="61"/>
      <c r="G403" s="58"/>
      <c r="H403" s="58"/>
      <c r="I403" s="60"/>
      <c r="L403" s="5">
        <f t="shared" si="12"/>
        <v>0</v>
      </c>
    </row>
    <row r="404" spans="1:12" ht="15.95">
      <c r="A404" s="58"/>
      <c r="B404" s="58"/>
      <c r="C404" s="58"/>
      <c r="D404" s="58"/>
      <c r="E404" s="61"/>
      <c r="F404" s="61"/>
      <c r="G404" s="58"/>
      <c r="H404" s="58"/>
      <c r="I404" s="60"/>
      <c r="L404" s="5">
        <f t="shared" si="12"/>
        <v>0</v>
      </c>
    </row>
    <row r="405" spans="1:12" ht="15.95">
      <c r="A405" s="58"/>
      <c r="B405" s="58"/>
      <c r="C405" s="58"/>
      <c r="D405" s="58"/>
      <c r="E405" s="61"/>
      <c r="F405" s="61"/>
      <c r="G405" s="58"/>
      <c r="H405" s="58"/>
      <c r="I405" s="60"/>
      <c r="L405" s="5">
        <f t="shared" si="12"/>
        <v>0</v>
      </c>
    </row>
    <row r="406" spans="1:12" ht="15.95">
      <c r="A406" s="58"/>
      <c r="B406" s="58"/>
      <c r="C406" s="58"/>
      <c r="D406" s="58"/>
      <c r="E406" s="61"/>
      <c r="F406" s="61"/>
      <c r="G406" s="58"/>
      <c r="H406" s="58"/>
      <c r="I406" s="60"/>
      <c r="L406" s="5">
        <f t="shared" si="12"/>
        <v>0</v>
      </c>
    </row>
    <row r="407" spans="1:12" ht="15.95">
      <c r="A407" s="58"/>
      <c r="B407" s="58"/>
      <c r="C407" s="58"/>
      <c r="D407" s="58"/>
      <c r="E407" s="61"/>
      <c r="F407" s="61"/>
      <c r="G407" s="58"/>
      <c r="H407" s="58"/>
      <c r="I407" s="60"/>
      <c r="L407" s="5">
        <f t="shared" si="12"/>
        <v>0</v>
      </c>
    </row>
    <row r="408" spans="1:12" ht="15.95">
      <c r="A408" s="58"/>
      <c r="B408" s="58"/>
      <c r="C408" s="58"/>
      <c r="D408" s="58"/>
      <c r="E408" s="61"/>
      <c r="F408" s="61"/>
      <c r="G408" s="58"/>
      <c r="H408" s="58"/>
      <c r="I408" s="60"/>
      <c r="L408" s="5">
        <f t="shared" si="12"/>
        <v>0</v>
      </c>
    </row>
    <row r="409" spans="1:12" ht="15.95">
      <c r="A409" s="58"/>
      <c r="B409" s="58"/>
      <c r="C409" s="58"/>
      <c r="D409" s="58"/>
      <c r="E409" s="61"/>
      <c r="F409" s="61"/>
      <c r="G409" s="58"/>
      <c r="H409" s="58"/>
      <c r="I409" s="60"/>
      <c r="L409" s="5">
        <f t="shared" si="12"/>
        <v>0</v>
      </c>
    </row>
    <row r="410" spans="1:12" ht="15.95">
      <c r="A410" s="58"/>
      <c r="B410" s="58"/>
      <c r="C410" s="58"/>
      <c r="D410" s="58"/>
      <c r="E410" s="61"/>
      <c r="F410" s="61"/>
      <c r="G410" s="58"/>
      <c r="H410" s="58"/>
      <c r="I410" s="60"/>
      <c r="L410" s="5">
        <f t="shared" si="12"/>
        <v>0</v>
      </c>
    </row>
    <row r="411" spans="1:12" ht="15.95">
      <c r="A411" s="58"/>
      <c r="B411" s="58"/>
      <c r="C411" s="58"/>
      <c r="D411" s="58"/>
      <c r="E411" s="61"/>
      <c r="F411" s="61"/>
      <c r="G411" s="58"/>
      <c r="H411" s="58"/>
      <c r="I411" s="60"/>
      <c r="L411" s="5">
        <f t="shared" si="12"/>
        <v>0</v>
      </c>
    </row>
    <row r="412" spans="1:12" ht="15.95">
      <c r="A412" s="58"/>
      <c r="B412" s="58"/>
      <c r="C412" s="58"/>
      <c r="D412" s="58"/>
      <c r="E412" s="61"/>
      <c r="F412" s="61"/>
      <c r="G412" s="58"/>
      <c r="H412" s="58"/>
      <c r="I412" s="60"/>
      <c r="L412" s="5">
        <f t="shared" si="12"/>
        <v>0</v>
      </c>
    </row>
    <row r="413" spans="1:12" ht="15.95">
      <c r="A413" s="58"/>
      <c r="B413" s="58"/>
      <c r="C413" s="58"/>
      <c r="D413" s="58"/>
      <c r="E413" s="61"/>
      <c r="F413" s="61"/>
      <c r="G413" s="58"/>
      <c r="H413" s="58"/>
      <c r="I413" s="60"/>
      <c r="L413" s="5">
        <f t="shared" si="12"/>
        <v>0</v>
      </c>
    </row>
    <row r="414" spans="1:12" ht="15.95">
      <c r="A414" s="58"/>
      <c r="B414" s="58"/>
      <c r="C414" s="58"/>
      <c r="D414" s="58"/>
      <c r="E414" s="61"/>
      <c r="F414" s="61"/>
      <c r="G414" s="58"/>
      <c r="H414" s="58"/>
      <c r="I414" s="60"/>
      <c r="L414" s="5">
        <f t="shared" si="12"/>
        <v>0</v>
      </c>
    </row>
    <row r="415" spans="1:12" ht="15.95">
      <c r="A415" s="58"/>
      <c r="B415" s="58"/>
      <c r="C415" s="58"/>
      <c r="D415" s="58"/>
      <c r="E415" s="61"/>
      <c r="F415" s="61"/>
      <c r="G415" s="58"/>
      <c r="H415" s="58"/>
      <c r="I415" s="60"/>
      <c r="L415" s="5">
        <f t="shared" si="12"/>
        <v>0</v>
      </c>
    </row>
    <row r="416" spans="1:12" ht="15.95">
      <c r="A416" s="58"/>
      <c r="B416" s="58"/>
      <c r="C416" s="58"/>
      <c r="D416" s="58"/>
      <c r="E416" s="61"/>
      <c r="F416" s="61"/>
      <c r="G416" s="58"/>
      <c r="H416" s="58"/>
      <c r="I416" s="60"/>
      <c r="L416" s="5">
        <f t="shared" si="12"/>
        <v>0</v>
      </c>
    </row>
    <row r="417" spans="1:12" ht="15.95">
      <c r="A417" s="58"/>
      <c r="B417" s="58"/>
      <c r="C417" s="58"/>
      <c r="D417" s="58"/>
      <c r="E417" s="61"/>
      <c r="F417" s="61"/>
      <c r="G417" s="58"/>
      <c r="H417" s="58"/>
      <c r="I417" s="60"/>
      <c r="L417" s="5">
        <f t="shared" si="12"/>
        <v>0</v>
      </c>
    </row>
    <row r="418" spans="1:12" ht="15.95">
      <c r="A418" s="58"/>
      <c r="B418" s="58"/>
      <c r="C418" s="58"/>
      <c r="D418" s="58"/>
      <c r="E418" s="61"/>
      <c r="F418" s="61"/>
      <c r="G418" s="58"/>
      <c r="H418" s="58"/>
      <c r="I418" s="60"/>
      <c r="L418" s="5">
        <f t="shared" si="12"/>
        <v>0</v>
      </c>
    </row>
    <row r="419" spans="1:12" ht="15.95">
      <c r="A419" s="58"/>
      <c r="B419" s="58"/>
      <c r="C419" s="58"/>
      <c r="D419" s="58"/>
      <c r="E419" s="61"/>
      <c r="F419" s="61"/>
      <c r="G419" s="58"/>
      <c r="H419" s="58"/>
      <c r="I419" s="60"/>
      <c r="L419" s="5">
        <f t="shared" si="12"/>
        <v>0</v>
      </c>
    </row>
    <row r="420" spans="1:12" ht="15.95">
      <c r="A420" s="58"/>
      <c r="B420" s="58"/>
      <c r="C420" s="58"/>
      <c r="D420" s="58"/>
      <c r="E420" s="61"/>
      <c r="F420" s="61"/>
      <c r="G420" s="58"/>
      <c r="H420" s="58"/>
      <c r="I420" s="60"/>
      <c r="L420" s="5">
        <f t="shared" si="12"/>
        <v>0</v>
      </c>
    </row>
    <row r="421" spans="1:12" ht="15.95">
      <c r="A421" s="58"/>
      <c r="B421" s="58"/>
      <c r="C421" s="58"/>
      <c r="D421" s="58"/>
      <c r="E421" s="61"/>
      <c r="F421" s="61"/>
      <c r="G421" s="58"/>
      <c r="H421" s="58"/>
      <c r="I421" s="60"/>
      <c r="L421" s="5">
        <f t="shared" si="12"/>
        <v>0</v>
      </c>
    </row>
    <row r="422" spans="1:12" ht="15.95">
      <c r="A422" s="58"/>
      <c r="B422" s="58"/>
      <c r="C422" s="58"/>
      <c r="D422" s="58"/>
      <c r="E422" s="61"/>
      <c r="F422" s="61"/>
      <c r="G422" s="58"/>
      <c r="H422" s="58"/>
      <c r="I422" s="60"/>
      <c r="L422" s="5">
        <f t="shared" si="12"/>
        <v>0</v>
      </c>
    </row>
    <row r="423" spans="1:12" ht="15.95">
      <c r="A423" s="58"/>
      <c r="B423" s="58"/>
      <c r="C423" s="58"/>
      <c r="D423" s="58"/>
      <c r="E423" s="61"/>
      <c r="F423" s="61"/>
      <c r="G423" s="58"/>
      <c r="H423" s="58"/>
      <c r="I423" s="60"/>
      <c r="L423" s="5">
        <f t="shared" si="12"/>
        <v>0</v>
      </c>
    </row>
    <row r="424" spans="1:12" ht="15.95">
      <c r="A424" s="58"/>
      <c r="B424" s="58"/>
      <c r="C424" s="58"/>
      <c r="D424" s="58"/>
      <c r="E424" s="61"/>
      <c r="F424" s="61"/>
      <c r="G424" s="58"/>
      <c r="H424" s="58"/>
      <c r="I424" s="60"/>
      <c r="L424" s="5">
        <f t="shared" si="12"/>
        <v>0</v>
      </c>
    </row>
    <row r="425" spans="1:12" ht="15.95">
      <c r="A425" s="58"/>
      <c r="B425" s="58"/>
      <c r="C425" s="58"/>
      <c r="D425" s="58"/>
      <c r="E425" s="61"/>
      <c r="F425" s="61"/>
      <c r="G425" s="58"/>
      <c r="H425" s="58"/>
      <c r="I425" s="60"/>
      <c r="L425" s="5">
        <f t="shared" si="12"/>
        <v>0</v>
      </c>
    </row>
    <row r="426" spans="1:12" ht="15.95">
      <c r="A426" s="58"/>
      <c r="B426" s="58"/>
      <c r="C426" s="58"/>
      <c r="D426" s="58"/>
      <c r="E426" s="61"/>
      <c r="F426" s="61"/>
      <c r="G426" s="58"/>
      <c r="H426" s="58"/>
      <c r="I426" s="60"/>
      <c r="L426" s="5">
        <f t="shared" si="12"/>
        <v>0</v>
      </c>
    </row>
    <row r="427" spans="1:12" ht="15.95">
      <c r="A427" s="58"/>
      <c r="B427" s="58"/>
      <c r="C427" s="58"/>
      <c r="D427" s="58"/>
      <c r="E427" s="61"/>
      <c r="F427" s="61"/>
      <c r="G427" s="58"/>
      <c r="H427" s="58"/>
      <c r="I427" s="60"/>
      <c r="L427" s="5">
        <f t="shared" si="12"/>
        <v>0</v>
      </c>
    </row>
    <row r="428" spans="1:12" ht="15.95">
      <c r="A428" s="58"/>
      <c r="B428" s="58"/>
      <c r="C428" s="58"/>
      <c r="D428" s="58"/>
      <c r="E428" s="61"/>
      <c r="F428" s="61"/>
      <c r="G428" s="58"/>
      <c r="H428" s="58"/>
      <c r="I428" s="60"/>
      <c r="L428" s="5">
        <f t="shared" si="12"/>
        <v>0</v>
      </c>
    </row>
    <row r="429" spans="1:12" ht="15.95">
      <c r="A429" s="58"/>
      <c r="B429" s="58"/>
      <c r="C429" s="58"/>
      <c r="D429" s="58"/>
      <c r="E429" s="61"/>
      <c r="F429" s="61"/>
      <c r="G429" s="58"/>
      <c r="H429" s="58"/>
      <c r="I429" s="60"/>
      <c r="L429" s="5">
        <f t="shared" si="12"/>
        <v>0</v>
      </c>
    </row>
    <row r="430" spans="1:12" ht="15.95">
      <c r="A430" s="58"/>
      <c r="B430" s="58"/>
      <c r="C430" s="58"/>
      <c r="D430" s="58"/>
      <c r="E430" s="61"/>
      <c r="F430" s="61"/>
      <c r="G430" s="58"/>
      <c r="H430" s="58"/>
      <c r="I430" s="60"/>
      <c r="L430" s="5">
        <f t="shared" si="12"/>
        <v>0</v>
      </c>
    </row>
    <row r="431" spans="1:12" ht="15.95">
      <c r="A431" s="58"/>
      <c r="B431" s="58"/>
      <c r="C431" s="58"/>
      <c r="D431" s="58"/>
      <c r="E431" s="61"/>
      <c r="F431" s="61"/>
      <c r="G431" s="58"/>
      <c r="H431" s="58"/>
      <c r="I431" s="60"/>
      <c r="L431" s="5">
        <f t="shared" si="12"/>
        <v>0</v>
      </c>
    </row>
    <row r="432" spans="1:12" ht="15.95">
      <c r="A432" s="58"/>
      <c r="B432" s="58"/>
      <c r="C432" s="58"/>
      <c r="D432" s="58"/>
      <c r="E432" s="61"/>
      <c r="F432" s="61"/>
      <c r="G432" s="58"/>
      <c r="H432" s="58"/>
      <c r="I432" s="60"/>
      <c r="L432" s="5">
        <f t="shared" si="12"/>
        <v>0</v>
      </c>
    </row>
    <row r="433" spans="1:12" ht="15.95">
      <c r="A433" s="58"/>
      <c r="B433" s="58"/>
      <c r="C433" s="58"/>
      <c r="D433" s="58"/>
      <c r="E433" s="61"/>
      <c r="F433" s="61"/>
      <c r="G433" s="58"/>
      <c r="H433" s="58"/>
      <c r="I433" s="60"/>
      <c r="L433" s="5">
        <f t="shared" si="12"/>
        <v>0</v>
      </c>
    </row>
    <row r="434" spans="1:12" ht="15.95">
      <c r="A434" s="58"/>
      <c r="B434" s="58"/>
      <c r="C434" s="58"/>
      <c r="D434" s="58"/>
      <c r="E434" s="61"/>
      <c r="F434" s="61"/>
      <c r="G434" s="58"/>
      <c r="H434" s="58"/>
      <c r="I434" s="60"/>
      <c r="L434" s="5">
        <f t="shared" si="12"/>
        <v>0</v>
      </c>
    </row>
    <row r="435" spans="1:12" ht="15.95">
      <c r="A435" s="58"/>
      <c r="B435" s="58"/>
      <c r="C435" s="58"/>
      <c r="D435" s="58"/>
      <c r="E435" s="61"/>
      <c r="F435" s="61"/>
      <c r="G435" s="58"/>
      <c r="H435" s="58"/>
      <c r="I435" s="60"/>
      <c r="L435" s="5">
        <f t="shared" si="12"/>
        <v>0</v>
      </c>
    </row>
    <row r="436" spans="1:12" ht="15.95">
      <c r="A436" s="58"/>
      <c r="B436" s="58"/>
      <c r="C436" s="58"/>
      <c r="D436" s="58"/>
      <c r="E436" s="61"/>
      <c r="F436" s="61"/>
      <c r="G436" s="58"/>
      <c r="H436" s="58"/>
      <c r="I436" s="60"/>
      <c r="L436" s="5">
        <f t="shared" si="12"/>
        <v>0</v>
      </c>
    </row>
    <row r="437" spans="1:12" ht="15.95">
      <c r="A437" s="58"/>
      <c r="B437" s="58"/>
      <c r="C437" s="58"/>
      <c r="D437" s="58"/>
      <c r="E437" s="61"/>
      <c r="F437" s="61"/>
      <c r="G437" s="58"/>
      <c r="H437" s="58"/>
      <c r="I437" s="60"/>
      <c r="L437" s="5">
        <f t="shared" si="12"/>
        <v>0</v>
      </c>
    </row>
    <row r="438" spans="1:12" ht="15.95">
      <c r="A438" s="58"/>
      <c r="B438" s="58"/>
      <c r="C438" s="58"/>
      <c r="D438" s="58"/>
      <c r="E438" s="61"/>
      <c r="F438" s="61"/>
      <c r="G438" s="58"/>
      <c r="H438" s="58"/>
      <c r="I438" s="60"/>
      <c r="L438" s="5">
        <f t="shared" si="12"/>
        <v>0</v>
      </c>
    </row>
    <row r="439" spans="1:12" ht="15.95">
      <c r="A439" s="58"/>
      <c r="B439" s="58"/>
      <c r="C439" s="58"/>
      <c r="D439" s="58"/>
      <c r="E439" s="61"/>
      <c r="F439" s="61"/>
      <c r="G439" s="58"/>
      <c r="H439" s="58"/>
      <c r="I439" s="60"/>
      <c r="L439" s="5">
        <f t="shared" si="12"/>
        <v>0</v>
      </c>
    </row>
    <row r="440" spans="1:12" ht="15.95">
      <c r="A440" s="58"/>
      <c r="B440" s="58"/>
      <c r="C440" s="58"/>
      <c r="D440" s="58"/>
      <c r="E440" s="61"/>
      <c r="F440" s="61"/>
      <c r="G440" s="58"/>
      <c r="H440" s="58"/>
      <c r="I440" s="60"/>
      <c r="L440" s="5">
        <f t="shared" si="12"/>
        <v>0</v>
      </c>
    </row>
    <row r="441" spans="1:12" ht="15.95">
      <c r="A441" s="58"/>
      <c r="B441" s="58"/>
      <c r="C441" s="58"/>
      <c r="D441" s="58"/>
      <c r="E441" s="61"/>
      <c r="F441" s="61"/>
      <c r="G441" s="58"/>
      <c r="H441" s="58"/>
      <c r="I441" s="60"/>
      <c r="L441" s="5">
        <f t="shared" si="12"/>
        <v>0</v>
      </c>
    </row>
    <row r="442" spans="1:12" ht="15.95">
      <c r="A442" s="58"/>
      <c r="B442" s="58"/>
      <c r="C442" s="58"/>
      <c r="D442" s="58"/>
      <c r="E442" s="61"/>
      <c r="F442" s="61"/>
      <c r="G442" s="58"/>
      <c r="H442" s="58"/>
      <c r="I442" s="60"/>
      <c r="L442" s="5">
        <f t="shared" si="12"/>
        <v>0</v>
      </c>
    </row>
    <row r="443" spans="1:12" ht="15.95">
      <c r="A443" s="58"/>
      <c r="B443" s="58"/>
      <c r="C443" s="58"/>
      <c r="D443" s="58"/>
      <c r="E443" s="61"/>
      <c r="F443" s="61"/>
      <c r="G443" s="58"/>
      <c r="H443" s="58"/>
      <c r="I443" s="60"/>
      <c r="L443" s="5">
        <f t="shared" si="12"/>
        <v>0</v>
      </c>
    </row>
    <row r="444" spans="1:12" ht="15.95">
      <c r="A444" s="58"/>
      <c r="B444" s="58"/>
      <c r="C444" s="58"/>
      <c r="D444" s="58"/>
      <c r="E444" s="61"/>
      <c r="F444" s="61"/>
      <c r="G444" s="58"/>
      <c r="H444" s="58"/>
      <c r="I444" s="60"/>
      <c r="L444" s="5">
        <f t="shared" si="12"/>
        <v>0</v>
      </c>
    </row>
    <row r="445" spans="1:12" ht="15.95">
      <c r="A445" s="58"/>
      <c r="B445" s="58"/>
      <c r="C445" s="58"/>
      <c r="D445" s="58"/>
      <c r="E445" s="61"/>
      <c r="F445" s="61"/>
      <c r="G445" s="58"/>
      <c r="H445" s="58"/>
      <c r="I445" s="60"/>
      <c r="L445" s="5">
        <f t="shared" si="12"/>
        <v>0</v>
      </c>
    </row>
    <row r="446" spans="1:12" ht="15.95">
      <c r="A446" s="58"/>
      <c r="B446" s="58"/>
      <c r="C446" s="58"/>
      <c r="D446" s="58"/>
      <c r="E446" s="61"/>
      <c r="F446" s="61"/>
      <c r="G446" s="58"/>
      <c r="H446" s="58"/>
      <c r="I446" s="60"/>
      <c r="L446" s="5">
        <f t="shared" si="12"/>
        <v>0</v>
      </c>
    </row>
    <row r="447" spans="1:12" ht="15.95">
      <c r="A447" s="58"/>
      <c r="B447" s="58"/>
      <c r="C447" s="58"/>
      <c r="D447" s="58"/>
      <c r="E447" s="61"/>
      <c r="F447" s="61"/>
      <c r="G447" s="58"/>
      <c r="H447" s="58"/>
      <c r="I447" s="60"/>
      <c r="L447" s="5">
        <f t="shared" si="12"/>
        <v>0</v>
      </c>
    </row>
    <row r="448" spans="1:12" ht="15.95">
      <c r="A448" s="58"/>
      <c r="B448" s="58"/>
      <c r="C448" s="58"/>
      <c r="D448" s="58"/>
      <c r="E448" s="61"/>
      <c r="F448" s="61"/>
      <c r="G448" s="58"/>
      <c r="H448" s="58"/>
      <c r="I448" s="60"/>
      <c r="L448" s="5">
        <f t="shared" si="12"/>
        <v>0</v>
      </c>
    </row>
    <row r="449" spans="1:12" ht="15.95">
      <c r="A449" s="58"/>
      <c r="B449" s="58"/>
      <c r="C449" s="58"/>
      <c r="D449" s="58"/>
      <c r="E449" s="61"/>
      <c r="F449" s="61"/>
      <c r="G449" s="58"/>
      <c r="H449" s="58"/>
      <c r="I449" s="60"/>
      <c r="L449" s="5">
        <f t="shared" si="12"/>
        <v>0</v>
      </c>
    </row>
    <row r="450" spans="1:12" ht="15.95">
      <c r="A450" s="58"/>
      <c r="B450" s="58"/>
      <c r="C450" s="58"/>
      <c r="D450" s="58"/>
      <c r="E450" s="61"/>
      <c r="F450" s="61"/>
      <c r="G450" s="58"/>
      <c r="H450" s="58"/>
      <c r="I450" s="60"/>
      <c r="L450" s="5">
        <f t="shared" si="12"/>
        <v>0</v>
      </c>
    </row>
    <row r="451" spans="1:12" ht="15.95">
      <c r="A451" s="58"/>
      <c r="B451" s="58"/>
      <c r="C451" s="58"/>
      <c r="D451" s="58"/>
      <c r="E451" s="61"/>
      <c r="F451" s="61"/>
      <c r="G451" s="58"/>
      <c r="H451" s="58"/>
      <c r="I451" s="60"/>
      <c r="L451" s="5">
        <f t="shared" si="12"/>
        <v>0</v>
      </c>
    </row>
    <row r="452" spans="1:12" ht="15.95">
      <c r="A452" s="58"/>
      <c r="B452" s="58"/>
      <c r="C452" s="58"/>
      <c r="D452" s="58"/>
      <c r="E452" s="61"/>
      <c r="F452" s="61"/>
      <c r="G452" s="58"/>
      <c r="H452" s="58"/>
      <c r="I452" s="60"/>
      <c r="L452" s="5">
        <f t="shared" si="12"/>
        <v>0</v>
      </c>
    </row>
    <row r="453" spans="1:12" ht="15.95">
      <c r="A453" s="58"/>
      <c r="B453" s="58"/>
      <c r="C453" s="58"/>
      <c r="D453" s="58"/>
      <c r="E453" s="61"/>
      <c r="F453" s="61"/>
      <c r="G453" s="58"/>
      <c r="H453" s="58"/>
      <c r="I453" s="60"/>
      <c r="L453" s="5">
        <f t="shared" si="12"/>
        <v>0</v>
      </c>
    </row>
    <row r="454" spans="1:12" ht="15.95">
      <c r="A454" s="58"/>
      <c r="B454" s="58"/>
      <c r="C454" s="58"/>
      <c r="D454" s="58"/>
      <c r="E454" s="61"/>
      <c r="F454" s="61"/>
      <c r="G454" s="58"/>
      <c r="H454" s="58"/>
      <c r="I454" s="60"/>
      <c r="L454" s="5">
        <f t="shared" si="12"/>
        <v>0</v>
      </c>
    </row>
    <row r="455" spans="1:12" ht="15.95">
      <c r="A455" s="58"/>
      <c r="B455" s="58"/>
      <c r="C455" s="58"/>
      <c r="D455" s="58"/>
      <c r="E455" s="61"/>
      <c r="F455" s="61"/>
      <c r="G455" s="58"/>
      <c r="H455" s="58"/>
      <c r="I455" s="60"/>
      <c r="L455" s="5">
        <f t="shared" si="12"/>
        <v>0</v>
      </c>
    </row>
    <row r="456" spans="1:12" ht="15.95">
      <c r="A456" s="58"/>
      <c r="B456" s="58"/>
      <c r="C456" s="58"/>
      <c r="D456" s="58"/>
      <c r="E456" s="61"/>
      <c r="F456" s="61"/>
      <c r="G456" s="58"/>
      <c r="H456" s="58"/>
      <c r="I456" s="60"/>
      <c r="L456" s="5">
        <f t="shared" si="12"/>
        <v>0</v>
      </c>
    </row>
    <row r="457" spans="1:12" ht="15.95">
      <c r="A457" s="58"/>
      <c r="B457" s="58"/>
      <c r="C457" s="58"/>
      <c r="D457" s="58"/>
      <c r="E457" s="61"/>
      <c r="F457" s="61"/>
      <c r="G457" s="58"/>
      <c r="H457" s="58"/>
      <c r="I457" s="60"/>
      <c r="L457" s="5">
        <f t="shared" si="12"/>
        <v>0</v>
      </c>
    </row>
    <row r="458" spans="1:12" ht="15.95">
      <c r="A458" s="58"/>
      <c r="B458" s="58"/>
      <c r="C458" s="58"/>
      <c r="D458" s="58"/>
      <c r="E458" s="61"/>
      <c r="F458" s="61"/>
      <c r="G458" s="58"/>
      <c r="H458" s="58"/>
      <c r="I458" s="60"/>
      <c r="L458" s="5">
        <f t="shared" ref="L458:L521" si="13">A458</f>
        <v>0</v>
      </c>
    </row>
    <row r="459" spans="1:12" ht="15.95">
      <c r="A459" s="58"/>
      <c r="B459" s="58"/>
      <c r="C459" s="58"/>
      <c r="D459" s="58"/>
      <c r="E459" s="61"/>
      <c r="F459" s="61"/>
      <c r="G459" s="58"/>
      <c r="H459" s="58"/>
      <c r="I459" s="60"/>
      <c r="L459" s="5">
        <f t="shared" si="13"/>
        <v>0</v>
      </c>
    </row>
    <row r="460" spans="1:12" ht="15.95">
      <c r="A460" s="58"/>
      <c r="B460" s="58"/>
      <c r="C460" s="58"/>
      <c r="D460" s="58"/>
      <c r="E460" s="61"/>
      <c r="F460" s="61"/>
      <c r="G460" s="58"/>
      <c r="H460" s="58"/>
      <c r="I460" s="60"/>
      <c r="L460" s="5">
        <f t="shared" si="13"/>
        <v>0</v>
      </c>
    </row>
    <row r="461" spans="1:12" ht="15.95">
      <c r="A461" s="58"/>
      <c r="B461" s="58"/>
      <c r="C461" s="58"/>
      <c r="D461" s="58"/>
      <c r="E461" s="61"/>
      <c r="F461" s="61"/>
      <c r="G461" s="58"/>
      <c r="H461" s="58"/>
      <c r="I461" s="60"/>
      <c r="L461" s="5">
        <f t="shared" si="13"/>
        <v>0</v>
      </c>
    </row>
    <row r="462" spans="1:12" ht="15.95">
      <c r="A462" s="58"/>
      <c r="B462" s="58"/>
      <c r="C462" s="58"/>
      <c r="D462" s="58"/>
      <c r="E462" s="61"/>
      <c r="F462" s="61"/>
      <c r="G462" s="58"/>
      <c r="H462" s="58"/>
      <c r="I462" s="60"/>
      <c r="L462" s="5">
        <f t="shared" si="13"/>
        <v>0</v>
      </c>
    </row>
    <row r="463" spans="1:12" ht="15.95">
      <c r="A463" s="58"/>
      <c r="B463" s="58"/>
      <c r="C463" s="58"/>
      <c r="D463" s="58"/>
      <c r="E463" s="61"/>
      <c r="F463" s="61"/>
      <c r="G463" s="58"/>
      <c r="H463" s="58"/>
      <c r="I463" s="60"/>
      <c r="L463" s="5">
        <f t="shared" si="13"/>
        <v>0</v>
      </c>
    </row>
    <row r="464" spans="1:12" ht="15.95">
      <c r="A464" s="58"/>
      <c r="B464" s="58"/>
      <c r="C464" s="58"/>
      <c r="D464" s="58"/>
      <c r="E464" s="61"/>
      <c r="F464" s="61"/>
      <c r="G464" s="58"/>
      <c r="H464" s="58"/>
      <c r="I464" s="60"/>
      <c r="L464" s="5">
        <f t="shared" si="13"/>
        <v>0</v>
      </c>
    </row>
    <row r="465" spans="1:12" ht="15.95">
      <c r="A465" s="58"/>
      <c r="B465" s="58"/>
      <c r="C465" s="58"/>
      <c r="D465" s="58"/>
      <c r="E465" s="61"/>
      <c r="F465" s="61"/>
      <c r="G465" s="58"/>
      <c r="H465" s="58"/>
      <c r="I465" s="60"/>
      <c r="L465" s="5">
        <f t="shared" si="13"/>
        <v>0</v>
      </c>
    </row>
    <row r="466" spans="1:12" ht="15.95">
      <c r="A466" s="58"/>
      <c r="B466" s="58"/>
      <c r="C466" s="58"/>
      <c r="D466" s="58"/>
      <c r="E466" s="61"/>
      <c r="F466" s="61"/>
      <c r="G466" s="58"/>
      <c r="H466" s="58"/>
      <c r="I466" s="60"/>
      <c r="L466" s="5">
        <f t="shared" si="13"/>
        <v>0</v>
      </c>
    </row>
    <row r="467" spans="1:12" ht="15.95">
      <c r="A467" s="58"/>
      <c r="B467" s="58"/>
      <c r="C467" s="58"/>
      <c r="D467" s="58"/>
      <c r="E467" s="61"/>
      <c r="F467" s="61"/>
      <c r="G467" s="58"/>
      <c r="H467" s="58"/>
      <c r="I467" s="60"/>
      <c r="L467" s="5">
        <f t="shared" si="13"/>
        <v>0</v>
      </c>
    </row>
    <row r="468" spans="1:12" ht="15.95">
      <c r="A468" s="58"/>
      <c r="B468" s="58"/>
      <c r="C468" s="58"/>
      <c r="D468" s="58"/>
      <c r="E468" s="61"/>
      <c r="F468" s="61"/>
      <c r="G468" s="58"/>
      <c r="H468" s="58"/>
      <c r="I468" s="60"/>
      <c r="L468" s="5">
        <f t="shared" si="13"/>
        <v>0</v>
      </c>
    </row>
    <row r="469" spans="1:12" ht="15.95">
      <c r="A469" s="58"/>
      <c r="B469" s="58"/>
      <c r="C469" s="58"/>
      <c r="D469" s="58"/>
      <c r="E469" s="61"/>
      <c r="F469" s="61"/>
      <c r="G469" s="58"/>
      <c r="H469" s="58"/>
      <c r="I469" s="60"/>
      <c r="L469" s="5">
        <f t="shared" si="13"/>
        <v>0</v>
      </c>
    </row>
    <row r="470" spans="1:12" ht="15.95">
      <c r="A470" s="58"/>
      <c r="B470" s="58"/>
      <c r="C470" s="58"/>
      <c r="D470" s="58"/>
      <c r="E470" s="61"/>
      <c r="F470" s="61"/>
      <c r="G470" s="58"/>
      <c r="H470" s="58"/>
      <c r="I470" s="60"/>
      <c r="L470" s="5">
        <f t="shared" si="13"/>
        <v>0</v>
      </c>
    </row>
    <row r="471" spans="1:12" ht="15.95">
      <c r="A471" s="58"/>
      <c r="B471" s="58"/>
      <c r="C471" s="58"/>
      <c r="D471" s="58"/>
      <c r="E471" s="61"/>
      <c r="F471" s="61"/>
      <c r="G471" s="58"/>
      <c r="H471" s="58"/>
      <c r="I471" s="60"/>
      <c r="L471" s="5">
        <f t="shared" si="13"/>
        <v>0</v>
      </c>
    </row>
    <row r="472" spans="1:12" ht="15.95">
      <c r="A472" s="58"/>
      <c r="B472" s="58"/>
      <c r="C472" s="58"/>
      <c r="D472" s="58"/>
      <c r="E472" s="61"/>
      <c r="F472" s="61"/>
      <c r="G472" s="58"/>
      <c r="H472" s="58"/>
      <c r="I472" s="60"/>
      <c r="L472" s="5">
        <f t="shared" si="13"/>
        <v>0</v>
      </c>
    </row>
    <row r="473" spans="1:12" ht="15.95">
      <c r="A473" s="58"/>
      <c r="B473" s="58"/>
      <c r="C473" s="58"/>
      <c r="D473" s="58"/>
      <c r="E473" s="61"/>
      <c r="F473" s="61"/>
      <c r="G473" s="58"/>
      <c r="H473" s="58"/>
      <c r="I473" s="60"/>
      <c r="L473" s="5">
        <f t="shared" si="13"/>
        <v>0</v>
      </c>
    </row>
    <row r="474" spans="1:12" ht="15.95">
      <c r="A474" s="58"/>
      <c r="B474" s="58"/>
      <c r="C474" s="58"/>
      <c r="D474" s="58"/>
      <c r="E474" s="61"/>
      <c r="F474" s="61"/>
      <c r="G474" s="58"/>
      <c r="H474" s="58"/>
      <c r="I474" s="60"/>
      <c r="L474" s="5">
        <f t="shared" si="13"/>
        <v>0</v>
      </c>
    </row>
    <row r="475" spans="1:12" ht="15.95">
      <c r="A475" s="58"/>
      <c r="B475" s="58"/>
      <c r="C475" s="58"/>
      <c r="D475" s="58"/>
      <c r="E475" s="61"/>
      <c r="F475" s="61"/>
      <c r="G475" s="58"/>
      <c r="H475" s="58"/>
      <c r="I475" s="60"/>
      <c r="L475" s="5">
        <f t="shared" si="13"/>
        <v>0</v>
      </c>
    </row>
    <row r="476" spans="1:12" ht="15.95">
      <c r="A476" s="58"/>
      <c r="B476" s="58"/>
      <c r="C476" s="58"/>
      <c r="D476" s="58"/>
      <c r="E476" s="61"/>
      <c r="F476" s="61"/>
      <c r="G476" s="58"/>
      <c r="H476" s="58"/>
      <c r="I476" s="60"/>
      <c r="L476" s="5">
        <f t="shared" si="13"/>
        <v>0</v>
      </c>
    </row>
    <row r="477" spans="1:12" ht="15.95">
      <c r="A477" s="58"/>
      <c r="B477" s="58"/>
      <c r="C477" s="58"/>
      <c r="D477" s="58"/>
      <c r="E477" s="61"/>
      <c r="F477" s="61"/>
      <c r="G477" s="58"/>
      <c r="H477" s="58"/>
      <c r="I477" s="60"/>
      <c r="L477" s="5">
        <f t="shared" si="13"/>
        <v>0</v>
      </c>
    </row>
    <row r="478" spans="1:12" ht="15.95">
      <c r="A478" s="58"/>
      <c r="B478" s="58"/>
      <c r="C478" s="58"/>
      <c r="D478" s="58"/>
      <c r="E478" s="61"/>
      <c r="F478" s="61"/>
      <c r="G478" s="58"/>
      <c r="H478" s="58"/>
      <c r="I478" s="60"/>
      <c r="L478" s="5">
        <f t="shared" si="13"/>
        <v>0</v>
      </c>
    </row>
    <row r="479" spans="1:12" ht="15.95">
      <c r="A479" s="58"/>
      <c r="B479" s="58"/>
      <c r="C479" s="58"/>
      <c r="D479" s="58"/>
      <c r="E479" s="61"/>
      <c r="F479" s="61"/>
      <c r="G479" s="58"/>
      <c r="H479" s="58"/>
      <c r="I479" s="60"/>
      <c r="L479" s="5">
        <f t="shared" si="13"/>
        <v>0</v>
      </c>
    </row>
    <row r="480" spans="1:12" ht="15.95">
      <c r="A480" s="58"/>
      <c r="B480" s="58"/>
      <c r="C480" s="58"/>
      <c r="D480" s="58"/>
      <c r="E480" s="61"/>
      <c r="F480" s="61"/>
      <c r="G480" s="58"/>
      <c r="H480" s="58"/>
      <c r="I480" s="60"/>
      <c r="L480" s="5">
        <f t="shared" si="13"/>
        <v>0</v>
      </c>
    </row>
    <row r="481" spans="1:12" ht="15.95">
      <c r="A481" s="58"/>
      <c r="B481" s="58"/>
      <c r="C481" s="58"/>
      <c r="D481" s="58"/>
      <c r="E481" s="61"/>
      <c r="F481" s="61"/>
      <c r="G481" s="58"/>
      <c r="H481" s="58"/>
      <c r="I481" s="60"/>
      <c r="L481" s="5">
        <f t="shared" si="13"/>
        <v>0</v>
      </c>
    </row>
    <row r="482" spans="1:12" ht="15.95">
      <c r="A482" s="58"/>
      <c r="B482" s="58"/>
      <c r="C482" s="58"/>
      <c r="D482" s="58"/>
      <c r="E482" s="61"/>
      <c r="F482" s="61"/>
      <c r="G482" s="58"/>
      <c r="H482" s="58"/>
      <c r="I482" s="60"/>
      <c r="L482" s="5">
        <f t="shared" si="13"/>
        <v>0</v>
      </c>
    </row>
    <row r="483" spans="1:12" ht="15.95">
      <c r="A483" s="58"/>
      <c r="B483" s="58"/>
      <c r="C483" s="58"/>
      <c r="D483" s="58"/>
      <c r="E483" s="61"/>
      <c r="F483" s="61"/>
      <c r="G483" s="58"/>
      <c r="H483" s="58"/>
      <c r="I483" s="60"/>
      <c r="L483" s="5">
        <f t="shared" si="13"/>
        <v>0</v>
      </c>
    </row>
    <row r="484" spans="1:12" ht="15.95">
      <c r="A484" s="58"/>
      <c r="B484" s="58"/>
      <c r="C484" s="58"/>
      <c r="D484" s="58"/>
      <c r="E484" s="61"/>
      <c r="F484" s="61"/>
      <c r="G484" s="58"/>
      <c r="H484" s="58"/>
      <c r="I484" s="60"/>
      <c r="L484" s="5">
        <f t="shared" si="13"/>
        <v>0</v>
      </c>
    </row>
    <row r="485" spans="1:12" ht="15.95">
      <c r="A485" s="58"/>
      <c r="B485" s="58"/>
      <c r="C485" s="58"/>
      <c r="D485" s="58"/>
      <c r="E485" s="61"/>
      <c r="F485" s="61"/>
      <c r="G485" s="58"/>
      <c r="H485" s="58"/>
      <c r="I485" s="60"/>
      <c r="L485" s="5">
        <f t="shared" si="13"/>
        <v>0</v>
      </c>
    </row>
    <row r="486" spans="1:12" ht="15.95">
      <c r="A486" s="58"/>
      <c r="B486" s="58"/>
      <c r="C486" s="58"/>
      <c r="D486" s="58"/>
      <c r="E486" s="61"/>
      <c r="F486" s="61"/>
      <c r="G486" s="58"/>
      <c r="H486" s="58"/>
      <c r="I486" s="60"/>
      <c r="L486" s="5">
        <f t="shared" si="13"/>
        <v>0</v>
      </c>
    </row>
    <row r="487" spans="1:12" ht="15.95">
      <c r="A487" s="58"/>
      <c r="B487" s="58"/>
      <c r="C487" s="58"/>
      <c r="D487" s="58"/>
      <c r="E487" s="61"/>
      <c r="F487" s="61"/>
      <c r="G487" s="58"/>
      <c r="H487" s="58"/>
      <c r="I487" s="60"/>
      <c r="L487" s="5">
        <f t="shared" si="13"/>
        <v>0</v>
      </c>
    </row>
    <row r="488" spans="1:12" ht="15.95">
      <c r="A488" s="58"/>
      <c r="B488" s="58"/>
      <c r="C488" s="58"/>
      <c r="D488" s="58"/>
      <c r="E488" s="61"/>
      <c r="F488" s="61"/>
      <c r="G488" s="58"/>
      <c r="H488" s="58"/>
      <c r="I488" s="60"/>
      <c r="L488" s="5">
        <f t="shared" si="13"/>
        <v>0</v>
      </c>
    </row>
    <row r="489" spans="1:12" ht="15.95">
      <c r="A489" s="58"/>
      <c r="B489" s="58"/>
      <c r="C489" s="58"/>
      <c r="D489" s="58"/>
      <c r="E489" s="61"/>
      <c r="F489" s="61"/>
      <c r="G489" s="58"/>
      <c r="H489" s="58"/>
      <c r="I489" s="60"/>
      <c r="L489" s="5">
        <f t="shared" si="13"/>
        <v>0</v>
      </c>
    </row>
    <row r="490" spans="1:12" ht="15.95">
      <c r="A490" s="58"/>
      <c r="B490" s="58"/>
      <c r="C490" s="58"/>
      <c r="D490" s="58"/>
      <c r="E490" s="61"/>
      <c r="F490" s="61"/>
      <c r="G490" s="58"/>
      <c r="H490" s="58"/>
      <c r="I490" s="60"/>
      <c r="L490" s="5">
        <f t="shared" si="13"/>
        <v>0</v>
      </c>
    </row>
    <row r="491" spans="1:12" ht="15.95">
      <c r="A491" s="58"/>
      <c r="B491" s="58"/>
      <c r="C491" s="58"/>
      <c r="D491" s="58"/>
      <c r="E491" s="61"/>
      <c r="F491" s="61"/>
      <c r="G491" s="58"/>
      <c r="H491" s="58"/>
      <c r="I491" s="60"/>
      <c r="L491" s="5">
        <f t="shared" si="13"/>
        <v>0</v>
      </c>
    </row>
    <row r="492" spans="1:12" ht="15.95">
      <c r="A492" s="58"/>
      <c r="B492" s="58"/>
      <c r="C492" s="58"/>
      <c r="D492" s="58"/>
      <c r="E492" s="61"/>
      <c r="F492" s="61"/>
      <c r="G492" s="58"/>
      <c r="H492" s="58"/>
      <c r="I492" s="60"/>
      <c r="L492" s="5">
        <f t="shared" si="13"/>
        <v>0</v>
      </c>
    </row>
    <row r="493" spans="1:12" ht="15.95">
      <c r="A493" s="58"/>
      <c r="B493" s="58"/>
      <c r="C493" s="58"/>
      <c r="D493" s="58"/>
      <c r="E493" s="61"/>
      <c r="F493" s="61"/>
      <c r="G493" s="58"/>
      <c r="H493" s="58"/>
      <c r="I493" s="60"/>
      <c r="L493" s="5">
        <f t="shared" si="13"/>
        <v>0</v>
      </c>
    </row>
    <row r="494" spans="1:12" ht="15.95">
      <c r="A494" s="58"/>
      <c r="B494" s="58"/>
      <c r="C494" s="58"/>
      <c r="D494" s="58"/>
      <c r="E494" s="61"/>
      <c r="F494" s="61"/>
      <c r="G494" s="58"/>
      <c r="H494" s="58"/>
      <c r="I494" s="60"/>
      <c r="L494" s="5">
        <f t="shared" si="13"/>
        <v>0</v>
      </c>
    </row>
    <row r="495" spans="1:12" ht="15.95">
      <c r="A495" s="58"/>
      <c r="B495" s="58"/>
      <c r="C495" s="58"/>
      <c r="D495" s="58"/>
      <c r="E495" s="61"/>
      <c r="F495" s="61"/>
      <c r="G495" s="58"/>
      <c r="H495" s="58"/>
      <c r="I495" s="60"/>
      <c r="L495" s="5">
        <f t="shared" si="13"/>
        <v>0</v>
      </c>
    </row>
    <row r="496" spans="1:12" ht="15.95">
      <c r="A496" s="58"/>
      <c r="B496" s="58"/>
      <c r="C496" s="58"/>
      <c r="D496" s="58"/>
      <c r="E496" s="61"/>
      <c r="F496" s="61"/>
      <c r="G496" s="58"/>
      <c r="H496" s="58"/>
      <c r="I496" s="60"/>
      <c r="L496" s="5">
        <f t="shared" si="13"/>
        <v>0</v>
      </c>
    </row>
    <row r="497" spans="1:12" ht="15.95">
      <c r="A497" s="58"/>
      <c r="B497" s="58"/>
      <c r="C497" s="58"/>
      <c r="D497" s="58"/>
      <c r="E497" s="61"/>
      <c r="F497" s="61"/>
      <c r="G497" s="58"/>
      <c r="H497" s="58"/>
      <c r="I497" s="60"/>
      <c r="L497" s="5">
        <f t="shared" si="13"/>
        <v>0</v>
      </c>
    </row>
    <row r="498" spans="1:12" ht="15.95">
      <c r="A498" s="58"/>
      <c r="B498" s="58"/>
      <c r="C498" s="58"/>
      <c r="D498" s="58"/>
      <c r="E498" s="61"/>
      <c r="F498" s="61"/>
      <c r="G498" s="58"/>
      <c r="H498" s="58"/>
      <c r="I498" s="60"/>
      <c r="L498" s="5">
        <f t="shared" si="13"/>
        <v>0</v>
      </c>
    </row>
    <row r="499" spans="1:12" ht="15.95">
      <c r="A499" s="58"/>
      <c r="B499" s="58"/>
      <c r="C499" s="58"/>
      <c r="D499" s="58"/>
      <c r="E499" s="61"/>
      <c r="F499" s="61"/>
      <c r="G499" s="58"/>
      <c r="H499" s="58"/>
      <c r="I499" s="60"/>
      <c r="L499" s="5">
        <f t="shared" si="13"/>
        <v>0</v>
      </c>
    </row>
    <row r="500" spans="1:12" ht="15.95">
      <c r="A500" s="58"/>
      <c r="B500" s="58"/>
      <c r="C500" s="58"/>
      <c r="D500" s="58"/>
      <c r="E500" s="61"/>
      <c r="F500" s="61"/>
      <c r="G500" s="58"/>
      <c r="H500" s="58"/>
      <c r="I500" s="60"/>
      <c r="L500" s="5">
        <f t="shared" si="13"/>
        <v>0</v>
      </c>
    </row>
    <row r="501" spans="1:12" ht="15.95">
      <c r="A501" s="58"/>
      <c r="B501" s="58"/>
      <c r="C501" s="58"/>
      <c r="D501" s="58"/>
      <c r="E501" s="61"/>
      <c r="F501" s="61"/>
      <c r="G501" s="58"/>
      <c r="H501" s="58"/>
      <c r="I501" s="60"/>
      <c r="L501" s="5">
        <f t="shared" si="13"/>
        <v>0</v>
      </c>
    </row>
    <row r="502" spans="1:12" ht="15.95">
      <c r="A502" s="58"/>
      <c r="B502" s="58"/>
      <c r="C502" s="58"/>
      <c r="D502" s="58"/>
      <c r="E502" s="61"/>
      <c r="F502" s="61"/>
      <c r="G502" s="58"/>
      <c r="H502" s="58"/>
      <c r="I502" s="60"/>
      <c r="L502" s="5">
        <f t="shared" si="13"/>
        <v>0</v>
      </c>
    </row>
    <row r="503" spans="1:12" ht="15.95">
      <c r="A503" s="58"/>
      <c r="B503" s="58"/>
      <c r="C503" s="58"/>
      <c r="D503" s="58"/>
      <c r="E503" s="61"/>
      <c r="F503" s="61"/>
      <c r="G503" s="58"/>
      <c r="H503" s="58"/>
      <c r="I503" s="60"/>
      <c r="L503" s="5">
        <f t="shared" si="13"/>
        <v>0</v>
      </c>
    </row>
    <row r="504" spans="1:12" ht="15.95">
      <c r="A504" s="58"/>
      <c r="B504" s="58"/>
      <c r="C504" s="58"/>
      <c r="D504" s="58"/>
      <c r="E504" s="61"/>
      <c r="F504" s="61"/>
      <c r="G504" s="58"/>
      <c r="H504" s="58"/>
      <c r="I504" s="60"/>
      <c r="L504" s="5">
        <f t="shared" si="13"/>
        <v>0</v>
      </c>
    </row>
    <row r="505" spans="1:12" ht="15.95">
      <c r="A505" s="58"/>
      <c r="B505" s="58"/>
      <c r="C505" s="58"/>
      <c r="D505" s="58"/>
      <c r="E505" s="61"/>
      <c r="F505" s="61"/>
      <c r="G505" s="58"/>
      <c r="H505" s="58"/>
      <c r="I505" s="60"/>
      <c r="L505" s="5">
        <f t="shared" si="13"/>
        <v>0</v>
      </c>
    </row>
    <row r="506" spans="1:12" ht="15.95">
      <c r="A506" s="58"/>
      <c r="B506" s="58"/>
      <c r="C506" s="58"/>
      <c r="D506" s="58"/>
      <c r="E506" s="61"/>
      <c r="F506" s="61"/>
      <c r="G506" s="58"/>
      <c r="H506" s="58"/>
      <c r="I506" s="60"/>
      <c r="L506" s="5">
        <f t="shared" si="13"/>
        <v>0</v>
      </c>
    </row>
    <row r="507" spans="1:12" ht="15.95">
      <c r="A507" s="58"/>
      <c r="B507" s="58"/>
      <c r="C507" s="58"/>
      <c r="D507" s="58"/>
      <c r="E507" s="61"/>
      <c r="F507" s="61"/>
      <c r="G507" s="58"/>
      <c r="H507" s="58"/>
      <c r="I507" s="60"/>
      <c r="L507" s="5">
        <f t="shared" si="13"/>
        <v>0</v>
      </c>
    </row>
    <row r="508" spans="1:12" ht="15.95">
      <c r="A508" s="58"/>
      <c r="B508" s="58"/>
      <c r="C508" s="58"/>
      <c r="D508" s="58"/>
      <c r="E508" s="61"/>
      <c r="F508" s="61"/>
      <c r="G508" s="58"/>
      <c r="H508" s="58"/>
      <c r="I508" s="60"/>
      <c r="L508" s="5">
        <f t="shared" si="13"/>
        <v>0</v>
      </c>
    </row>
    <row r="509" spans="1:12" ht="15.95">
      <c r="A509" s="58"/>
      <c r="B509" s="58"/>
      <c r="C509" s="58"/>
      <c r="D509" s="58"/>
      <c r="E509" s="61"/>
      <c r="F509" s="61"/>
      <c r="G509" s="58"/>
      <c r="H509" s="58"/>
      <c r="I509" s="60"/>
      <c r="L509" s="5">
        <f t="shared" si="13"/>
        <v>0</v>
      </c>
    </row>
    <row r="510" spans="1:12" ht="15.95">
      <c r="A510" s="58"/>
      <c r="B510" s="58"/>
      <c r="C510" s="58"/>
      <c r="D510" s="58"/>
      <c r="E510" s="61"/>
      <c r="F510" s="61"/>
      <c r="G510" s="58"/>
      <c r="H510" s="58"/>
      <c r="I510" s="60"/>
      <c r="L510" s="5">
        <f t="shared" si="13"/>
        <v>0</v>
      </c>
    </row>
    <row r="511" spans="1:12" ht="15.95">
      <c r="A511" s="58"/>
      <c r="B511" s="58"/>
      <c r="C511" s="58"/>
      <c r="D511" s="58"/>
      <c r="E511" s="61"/>
      <c r="F511" s="61"/>
      <c r="G511" s="58"/>
      <c r="H511" s="58"/>
      <c r="I511" s="60"/>
      <c r="L511" s="5">
        <f t="shared" si="13"/>
        <v>0</v>
      </c>
    </row>
    <row r="512" spans="1:12" ht="15.95">
      <c r="A512" s="58"/>
      <c r="B512" s="58"/>
      <c r="C512" s="58"/>
      <c r="D512" s="58"/>
      <c r="E512" s="61"/>
      <c r="F512" s="61"/>
      <c r="G512" s="58"/>
      <c r="H512" s="58"/>
      <c r="I512" s="60"/>
      <c r="L512" s="5">
        <f t="shared" si="13"/>
        <v>0</v>
      </c>
    </row>
    <row r="513" spans="1:12" ht="15.95">
      <c r="A513" s="58"/>
      <c r="B513" s="58"/>
      <c r="C513" s="58"/>
      <c r="D513" s="58"/>
      <c r="E513" s="61"/>
      <c r="F513" s="61"/>
      <c r="G513" s="58"/>
      <c r="H513" s="58"/>
      <c r="I513" s="60"/>
      <c r="L513" s="5">
        <f t="shared" si="13"/>
        <v>0</v>
      </c>
    </row>
    <row r="514" spans="1:12" ht="15.95">
      <c r="A514" s="58"/>
      <c r="B514" s="58"/>
      <c r="C514" s="58"/>
      <c r="D514" s="58"/>
      <c r="E514" s="61"/>
      <c r="F514" s="61"/>
      <c r="G514" s="58"/>
      <c r="H514" s="58"/>
      <c r="I514" s="60"/>
      <c r="L514" s="5">
        <f t="shared" si="13"/>
        <v>0</v>
      </c>
    </row>
    <row r="515" spans="1:12" ht="15.95">
      <c r="A515" s="58"/>
      <c r="B515" s="58"/>
      <c r="C515" s="58"/>
      <c r="D515" s="58"/>
      <c r="E515" s="61"/>
      <c r="F515" s="61"/>
      <c r="G515" s="58"/>
      <c r="H515" s="58"/>
      <c r="I515" s="60"/>
      <c r="L515" s="5">
        <f t="shared" si="13"/>
        <v>0</v>
      </c>
    </row>
    <row r="516" spans="1:12" ht="15.95">
      <c r="A516" s="58"/>
      <c r="B516" s="58"/>
      <c r="C516" s="58"/>
      <c r="D516" s="58"/>
      <c r="E516" s="61"/>
      <c r="F516" s="61"/>
      <c r="G516" s="58"/>
      <c r="H516" s="58"/>
      <c r="I516" s="60"/>
      <c r="L516" s="5">
        <f t="shared" si="13"/>
        <v>0</v>
      </c>
    </row>
    <row r="517" spans="1:12" ht="15.95">
      <c r="A517" s="58"/>
      <c r="B517" s="58"/>
      <c r="C517" s="58"/>
      <c r="D517" s="58"/>
      <c r="E517" s="61"/>
      <c r="F517" s="61"/>
      <c r="G517" s="58"/>
      <c r="H517" s="58"/>
      <c r="I517" s="60"/>
      <c r="L517" s="5">
        <f t="shared" si="13"/>
        <v>0</v>
      </c>
    </row>
    <row r="518" spans="1:12" ht="15.95">
      <c r="A518" s="58"/>
      <c r="B518" s="58"/>
      <c r="C518" s="58"/>
      <c r="D518" s="58"/>
      <c r="E518" s="61"/>
      <c r="F518" s="61"/>
      <c r="G518" s="58"/>
      <c r="H518" s="58"/>
      <c r="I518" s="60"/>
      <c r="L518" s="5">
        <f t="shared" si="13"/>
        <v>0</v>
      </c>
    </row>
    <row r="519" spans="1:12" ht="15.95">
      <c r="A519" s="58"/>
      <c r="B519" s="58"/>
      <c r="C519" s="58"/>
      <c r="D519" s="58"/>
      <c r="E519" s="61"/>
      <c r="F519" s="61"/>
      <c r="G519" s="58"/>
      <c r="H519" s="58"/>
      <c r="I519" s="60"/>
      <c r="L519" s="5">
        <f t="shared" si="13"/>
        <v>0</v>
      </c>
    </row>
    <row r="520" spans="1:12" ht="15.95">
      <c r="A520" s="58"/>
      <c r="B520" s="58"/>
      <c r="C520" s="58"/>
      <c r="D520" s="58"/>
      <c r="E520" s="61"/>
      <c r="F520" s="61"/>
      <c r="G520" s="58"/>
      <c r="H520" s="58"/>
      <c r="I520" s="60"/>
      <c r="L520" s="5">
        <f t="shared" si="13"/>
        <v>0</v>
      </c>
    </row>
    <row r="521" spans="1:12" ht="15.95">
      <c r="A521" s="58"/>
      <c r="B521" s="58"/>
      <c r="C521" s="58"/>
      <c r="D521" s="58"/>
      <c r="E521" s="61"/>
      <c r="F521" s="61"/>
      <c r="G521" s="58"/>
      <c r="H521" s="58"/>
      <c r="I521" s="60"/>
      <c r="L521" s="5">
        <f t="shared" si="13"/>
        <v>0</v>
      </c>
    </row>
    <row r="522" spans="1:12" ht="15.95">
      <c r="A522" s="58"/>
      <c r="B522" s="58"/>
      <c r="C522" s="58"/>
      <c r="D522" s="58"/>
      <c r="E522" s="61"/>
      <c r="F522" s="61"/>
      <c r="G522" s="58"/>
      <c r="H522" s="58"/>
      <c r="I522" s="60"/>
      <c r="L522" s="5">
        <f t="shared" ref="L522:L585" si="14">A522</f>
        <v>0</v>
      </c>
    </row>
    <row r="523" spans="1:12" ht="15.95">
      <c r="A523" s="58"/>
      <c r="B523" s="58"/>
      <c r="C523" s="58"/>
      <c r="D523" s="58"/>
      <c r="E523" s="61"/>
      <c r="F523" s="61"/>
      <c r="G523" s="58"/>
      <c r="H523" s="58"/>
      <c r="I523" s="60"/>
      <c r="L523" s="5">
        <f t="shared" si="14"/>
        <v>0</v>
      </c>
    </row>
    <row r="524" spans="1:12" ht="15.95">
      <c r="A524" s="58"/>
      <c r="B524" s="58"/>
      <c r="C524" s="58"/>
      <c r="D524" s="58"/>
      <c r="E524" s="61"/>
      <c r="F524" s="61"/>
      <c r="G524" s="58"/>
      <c r="H524" s="58"/>
      <c r="I524" s="60"/>
      <c r="L524" s="5">
        <f t="shared" si="14"/>
        <v>0</v>
      </c>
    </row>
    <row r="525" spans="1:12" ht="15.95">
      <c r="A525" s="58"/>
      <c r="B525" s="58"/>
      <c r="C525" s="58"/>
      <c r="D525" s="58"/>
      <c r="E525" s="61"/>
      <c r="F525" s="61"/>
      <c r="G525" s="58"/>
      <c r="H525" s="58"/>
      <c r="I525" s="60"/>
      <c r="L525" s="5">
        <f t="shared" si="14"/>
        <v>0</v>
      </c>
    </row>
    <row r="526" spans="1:12" ht="15.95">
      <c r="A526" s="58"/>
      <c r="B526" s="58"/>
      <c r="C526" s="58"/>
      <c r="D526" s="58"/>
      <c r="E526" s="61"/>
      <c r="F526" s="61"/>
      <c r="G526" s="58"/>
      <c r="H526" s="58"/>
      <c r="I526" s="60"/>
      <c r="L526" s="5">
        <f t="shared" si="14"/>
        <v>0</v>
      </c>
    </row>
    <row r="527" spans="1:12" ht="15.95">
      <c r="A527" s="58"/>
      <c r="B527" s="58"/>
      <c r="C527" s="58"/>
      <c r="D527" s="58"/>
      <c r="E527" s="61"/>
      <c r="F527" s="61"/>
      <c r="G527" s="58"/>
      <c r="H527" s="58"/>
      <c r="I527" s="60"/>
      <c r="L527" s="5">
        <f t="shared" si="14"/>
        <v>0</v>
      </c>
    </row>
    <row r="528" spans="1:12" ht="15.95">
      <c r="A528" s="58"/>
      <c r="B528" s="58"/>
      <c r="C528" s="58"/>
      <c r="D528" s="58"/>
      <c r="E528" s="61"/>
      <c r="F528" s="61"/>
      <c r="G528" s="58"/>
      <c r="H528" s="58"/>
      <c r="I528" s="60"/>
      <c r="L528" s="5">
        <f t="shared" si="14"/>
        <v>0</v>
      </c>
    </row>
    <row r="529" spans="1:12" ht="15.95">
      <c r="A529" s="58"/>
      <c r="B529" s="58"/>
      <c r="C529" s="58"/>
      <c r="D529" s="58"/>
      <c r="E529" s="61"/>
      <c r="F529" s="61"/>
      <c r="G529" s="58"/>
      <c r="H529" s="58"/>
      <c r="I529" s="60"/>
      <c r="L529" s="5">
        <f t="shared" si="14"/>
        <v>0</v>
      </c>
    </row>
    <row r="530" spans="1:12" ht="15.95">
      <c r="A530" s="58"/>
      <c r="B530" s="58"/>
      <c r="C530" s="58"/>
      <c r="D530" s="58"/>
      <c r="E530" s="61"/>
      <c r="F530" s="61"/>
      <c r="G530" s="58"/>
      <c r="H530" s="58"/>
      <c r="I530" s="60"/>
      <c r="L530" s="5">
        <f t="shared" si="14"/>
        <v>0</v>
      </c>
    </row>
    <row r="531" spans="1:12" ht="15.95">
      <c r="A531" s="58"/>
      <c r="B531" s="58"/>
      <c r="C531" s="58"/>
      <c r="D531" s="58"/>
      <c r="E531" s="61"/>
      <c r="F531" s="61"/>
      <c r="G531" s="58"/>
      <c r="H531" s="58"/>
      <c r="I531" s="60"/>
      <c r="L531" s="5">
        <f t="shared" si="14"/>
        <v>0</v>
      </c>
    </row>
    <row r="532" spans="1:12" ht="15.95">
      <c r="A532" s="58"/>
      <c r="B532" s="58"/>
      <c r="C532" s="58"/>
      <c r="D532" s="58"/>
      <c r="E532" s="61"/>
      <c r="F532" s="61"/>
      <c r="G532" s="58"/>
      <c r="H532" s="58"/>
      <c r="I532" s="60"/>
      <c r="L532" s="5">
        <f t="shared" si="14"/>
        <v>0</v>
      </c>
    </row>
    <row r="533" spans="1:12" ht="15.95">
      <c r="A533" s="58"/>
      <c r="B533" s="58"/>
      <c r="C533" s="58"/>
      <c r="D533" s="58"/>
      <c r="E533" s="61"/>
      <c r="F533" s="61"/>
      <c r="G533" s="58"/>
      <c r="H533" s="58"/>
      <c r="I533" s="60"/>
      <c r="L533" s="5">
        <f t="shared" si="14"/>
        <v>0</v>
      </c>
    </row>
    <row r="534" spans="1:12" ht="15.95">
      <c r="A534" s="58"/>
      <c r="B534" s="58"/>
      <c r="C534" s="58"/>
      <c r="D534" s="58"/>
      <c r="E534" s="61"/>
      <c r="F534" s="61"/>
      <c r="G534" s="58"/>
      <c r="H534" s="58"/>
      <c r="I534" s="60"/>
      <c r="L534" s="5">
        <f t="shared" si="14"/>
        <v>0</v>
      </c>
    </row>
    <row r="535" spans="1:12" ht="15.95">
      <c r="A535" s="58"/>
      <c r="B535" s="58"/>
      <c r="C535" s="58"/>
      <c r="D535" s="58"/>
      <c r="E535" s="61"/>
      <c r="F535" s="61"/>
      <c r="G535" s="58"/>
      <c r="H535" s="58"/>
      <c r="I535" s="60"/>
      <c r="L535" s="5">
        <f t="shared" si="14"/>
        <v>0</v>
      </c>
    </row>
    <row r="536" spans="1:12" ht="15.95">
      <c r="A536" s="58"/>
      <c r="B536" s="58"/>
      <c r="C536" s="58"/>
      <c r="D536" s="58"/>
      <c r="E536" s="61"/>
      <c r="F536" s="61"/>
      <c r="G536" s="58"/>
      <c r="H536" s="58"/>
      <c r="I536" s="60"/>
      <c r="L536" s="5">
        <f t="shared" si="14"/>
        <v>0</v>
      </c>
    </row>
    <row r="537" spans="1:12" ht="15.95">
      <c r="A537" s="58"/>
      <c r="B537" s="58"/>
      <c r="C537" s="58"/>
      <c r="D537" s="58"/>
      <c r="E537" s="61"/>
      <c r="F537" s="61"/>
      <c r="G537" s="58"/>
      <c r="H537" s="58"/>
      <c r="I537" s="60"/>
      <c r="L537" s="5">
        <f t="shared" si="14"/>
        <v>0</v>
      </c>
    </row>
    <row r="538" spans="1:12" ht="15.95">
      <c r="A538" s="58"/>
      <c r="B538" s="58"/>
      <c r="C538" s="58"/>
      <c r="D538" s="58"/>
      <c r="E538" s="61"/>
      <c r="F538" s="61"/>
      <c r="G538" s="58"/>
      <c r="H538" s="58"/>
      <c r="I538" s="60"/>
      <c r="L538" s="5">
        <f t="shared" si="14"/>
        <v>0</v>
      </c>
    </row>
    <row r="539" spans="1:12" ht="15.95">
      <c r="A539" s="58"/>
      <c r="B539" s="58"/>
      <c r="C539" s="58"/>
      <c r="D539" s="58"/>
      <c r="E539" s="61"/>
      <c r="F539" s="61"/>
      <c r="G539" s="58"/>
      <c r="H539" s="58"/>
      <c r="I539" s="60"/>
      <c r="L539" s="5">
        <f t="shared" si="14"/>
        <v>0</v>
      </c>
    </row>
    <row r="540" spans="1:12" ht="15.95">
      <c r="A540" s="58"/>
      <c r="B540" s="58"/>
      <c r="C540" s="58"/>
      <c r="D540" s="58"/>
      <c r="E540" s="61"/>
      <c r="F540" s="61"/>
      <c r="G540" s="58"/>
      <c r="H540" s="58"/>
      <c r="I540" s="60"/>
      <c r="L540" s="5">
        <f t="shared" si="14"/>
        <v>0</v>
      </c>
    </row>
    <row r="541" spans="1:12" ht="15.95">
      <c r="A541" s="58"/>
      <c r="B541" s="58"/>
      <c r="C541" s="58"/>
      <c r="D541" s="58"/>
      <c r="E541" s="61"/>
      <c r="F541" s="61"/>
      <c r="G541" s="58"/>
      <c r="H541" s="58"/>
      <c r="I541" s="60"/>
      <c r="L541" s="5">
        <f t="shared" si="14"/>
        <v>0</v>
      </c>
    </row>
    <row r="542" spans="1:12" ht="15.95">
      <c r="A542" s="58"/>
      <c r="B542" s="58"/>
      <c r="C542" s="58"/>
      <c r="D542" s="58"/>
      <c r="E542" s="61"/>
      <c r="F542" s="61"/>
      <c r="G542" s="58"/>
      <c r="H542" s="58"/>
      <c r="I542" s="60"/>
      <c r="L542" s="5">
        <f t="shared" si="14"/>
        <v>0</v>
      </c>
    </row>
    <row r="543" spans="1:12" ht="15.95">
      <c r="A543" s="58"/>
      <c r="B543" s="58"/>
      <c r="C543" s="58"/>
      <c r="D543" s="58"/>
      <c r="E543" s="61"/>
      <c r="F543" s="61"/>
      <c r="G543" s="58"/>
      <c r="H543" s="58"/>
      <c r="I543" s="60"/>
      <c r="L543" s="5">
        <f t="shared" si="14"/>
        <v>0</v>
      </c>
    </row>
    <row r="544" spans="1:12" ht="15.95">
      <c r="A544" s="58"/>
      <c r="B544" s="58"/>
      <c r="C544" s="58"/>
      <c r="D544" s="58"/>
      <c r="E544" s="61"/>
      <c r="F544" s="61"/>
      <c r="G544" s="58"/>
      <c r="H544" s="58"/>
      <c r="I544" s="60"/>
      <c r="L544" s="5">
        <f t="shared" si="14"/>
        <v>0</v>
      </c>
    </row>
    <row r="545" spans="1:12" ht="15.95">
      <c r="A545" s="58"/>
      <c r="B545" s="58"/>
      <c r="C545" s="58"/>
      <c r="D545" s="58"/>
      <c r="E545" s="61"/>
      <c r="F545" s="61"/>
      <c r="G545" s="58"/>
      <c r="H545" s="58"/>
      <c r="I545" s="60"/>
      <c r="L545" s="5">
        <f t="shared" si="14"/>
        <v>0</v>
      </c>
    </row>
    <row r="546" spans="1:12" ht="15.95">
      <c r="A546" s="58"/>
      <c r="B546" s="58"/>
      <c r="C546" s="58"/>
      <c r="D546" s="58"/>
      <c r="E546" s="61"/>
      <c r="F546" s="61"/>
      <c r="G546" s="58"/>
      <c r="H546" s="58"/>
      <c r="I546" s="60"/>
      <c r="L546" s="5">
        <f t="shared" si="14"/>
        <v>0</v>
      </c>
    </row>
    <row r="547" spans="1:12" ht="15.95">
      <c r="A547" s="58"/>
      <c r="B547" s="58"/>
      <c r="C547" s="58"/>
      <c r="D547" s="58"/>
      <c r="E547" s="61"/>
      <c r="F547" s="61"/>
      <c r="G547" s="58"/>
      <c r="H547" s="58"/>
      <c r="I547" s="60"/>
      <c r="L547" s="5">
        <f t="shared" si="14"/>
        <v>0</v>
      </c>
    </row>
    <row r="548" spans="1:12" ht="15.95">
      <c r="A548" s="58"/>
      <c r="B548" s="58"/>
      <c r="C548" s="58"/>
      <c r="D548" s="58"/>
      <c r="E548" s="61"/>
      <c r="F548" s="61"/>
      <c r="G548" s="58"/>
      <c r="H548" s="58"/>
      <c r="I548" s="60"/>
      <c r="L548" s="5">
        <f t="shared" si="14"/>
        <v>0</v>
      </c>
    </row>
    <row r="549" spans="1:12" ht="15.95">
      <c r="A549" s="58"/>
      <c r="B549" s="58"/>
      <c r="C549" s="58"/>
      <c r="D549" s="58"/>
      <c r="E549" s="61"/>
      <c r="F549" s="61"/>
      <c r="G549" s="58"/>
      <c r="H549" s="58"/>
      <c r="I549" s="60"/>
      <c r="L549" s="5">
        <f t="shared" si="14"/>
        <v>0</v>
      </c>
    </row>
    <row r="550" spans="1:12" ht="15.95">
      <c r="A550" s="58"/>
      <c r="B550" s="58"/>
      <c r="C550" s="58"/>
      <c r="D550" s="58"/>
      <c r="E550" s="61"/>
      <c r="F550" s="61"/>
      <c r="G550" s="58"/>
      <c r="H550" s="58"/>
      <c r="I550" s="60"/>
      <c r="L550" s="5">
        <f t="shared" si="14"/>
        <v>0</v>
      </c>
    </row>
    <row r="551" spans="1:12" ht="15.95">
      <c r="A551" s="58"/>
      <c r="B551" s="58"/>
      <c r="C551" s="58"/>
      <c r="D551" s="58"/>
      <c r="E551" s="61"/>
      <c r="F551" s="61"/>
      <c r="G551" s="58"/>
      <c r="H551" s="58"/>
      <c r="I551" s="60"/>
      <c r="L551" s="5">
        <f t="shared" si="14"/>
        <v>0</v>
      </c>
    </row>
    <row r="552" spans="1:12" ht="15.95">
      <c r="A552" s="58"/>
      <c r="B552" s="58"/>
      <c r="C552" s="58"/>
      <c r="D552" s="58"/>
      <c r="E552" s="61"/>
      <c r="F552" s="61"/>
      <c r="G552" s="58"/>
      <c r="H552" s="58"/>
      <c r="I552" s="60"/>
      <c r="L552" s="5">
        <f t="shared" si="14"/>
        <v>0</v>
      </c>
    </row>
    <row r="553" spans="1:12" ht="15.95">
      <c r="A553" s="58"/>
      <c r="B553" s="58"/>
      <c r="C553" s="58"/>
      <c r="D553" s="58"/>
      <c r="E553" s="61"/>
      <c r="F553" s="61"/>
      <c r="G553" s="58"/>
      <c r="H553" s="58"/>
      <c r="I553" s="60"/>
      <c r="L553" s="5">
        <f t="shared" si="14"/>
        <v>0</v>
      </c>
    </row>
    <row r="554" spans="1:12" ht="15.95">
      <c r="A554" s="58"/>
      <c r="B554" s="58"/>
      <c r="C554" s="58"/>
      <c r="D554" s="58"/>
      <c r="E554" s="61"/>
      <c r="F554" s="61"/>
      <c r="G554" s="58"/>
      <c r="H554" s="58"/>
      <c r="I554" s="60"/>
      <c r="L554" s="5">
        <f t="shared" si="14"/>
        <v>0</v>
      </c>
    </row>
    <row r="555" spans="1:12" ht="15.95">
      <c r="A555" s="58"/>
      <c r="B555" s="58"/>
      <c r="C555" s="58"/>
      <c r="D555" s="58"/>
      <c r="E555" s="61"/>
      <c r="F555" s="61"/>
      <c r="G555" s="58"/>
      <c r="H555" s="58"/>
      <c r="I555" s="60"/>
      <c r="L555" s="5">
        <f t="shared" si="14"/>
        <v>0</v>
      </c>
    </row>
    <row r="556" spans="1:12" ht="15.95">
      <c r="A556" s="58"/>
      <c r="B556" s="58"/>
      <c r="C556" s="58"/>
      <c r="D556" s="58"/>
      <c r="E556" s="61"/>
      <c r="F556" s="61"/>
      <c r="G556" s="58"/>
      <c r="H556" s="58"/>
      <c r="I556" s="60"/>
      <c r="L556" s="5">
        <f t="shared" si="14"/>
        <v>0</v>
      </c>
    </row>
    <row r="557" spans="1:12" ht="15.95">
      <c r="A557" s="58"/>
      <c r="B557" s="58"/>
      <c r="C557" s="58"/>
      <c r="D557" s="58"/>
      <c r="E557" s="61"/>
      <c r="F557" s="61"/>
      <c r="G557" s="58"/>
      <c r="H557" s="58"/>
      <c r="I557" s="60"/>
      <c r="L557" s="5">
        <f t="shared" si="14"/>
        <v>0</v>
      </c>
    </row>
    <row r="558" spans="1:12" ht="15.95">
      <c r="A558" s="58"/>
      <c r="B558" s="58"/>
      <c r="C558" s="58"/>
      <c r="D558" s="58"/>
      <c r="E558" s="61"/>
      <c r="F558" s="61"/>
      <c r="G558" s="58"/>
      <c r="H558" s="58"/>
      <c r="I558" s="60"/>
      <c r="L558" s="5">
        <f t="shared" si="14"/>
        <v>0</v>
      </c>
    </row>
    <row r="559" spans="1:12" ht="15.95">
      <c r="A559" s="58"/>
      <c r="B559" s="58"/>
      <c r="C559" s="58"/>
      <c r="D559" s="58"/>
      <c r="E559" s="61"/>
      <c r="F559" s="61"/>
      <c r="G559" s="58"/>
      <c r="H559" s="58"/>
      <c r="I559" s="60"/>
      <c r="L559" s="5">
        <f t="shared" si="14"/>
        <v>0</v>
      </c>
    </row>
    <row r="560" spans="1:12" ht="15.95">
      <c r="A560" s="58"/>
      <c r="B560" s="58"/>
      <c r="C560" s="58"/>
      <c r="D560" s="58"/>
      <c r="E560" s="61"/>
      <c r="F560" s="61"/>
      <c r="G560" s="58"/>
      <c r="H560" s="58"/>
      <c r="I560" s="60"/>
      <c r="L560" s="5">
        <f t="shared" si="14"/>
        <v>0</v>
      </c>
    </row>
    <row r="561" spans="1:12" ht="15.95">
      <c r="A561" s="58"/>
      <c r="B561" s="58"/>
      <c r="C561" s="58"/>
      <c r="D561" s="58"/>
      <c r="E561" s="61"/>
      <c r="F561" s="61"/>
      <c r="G561" s="58"/>
      <c r="H561" s="58"/>
      <c r="I561" s="60"/>
      <c r="L561" s="5">
        <f t="shared" si="14"/>
        <v>0</v>
      </c>
    </row>
    <row r="562" spans="1:12" ht="15.95">
      <c r="A562" s="58"/>
      <c r="B562" s="58"/>
      <c r="C562" s="58"/>
      <c r="D562" s="58"/>
      <c r="E562" s="61"/>
      <c r="F562" s="61"/>
      <c r="G562" s="58"/>
      <c r="H562" s="58"/>
      <c r="I562" s="60"/>
      <c r="L562" s="5">
        <f t="shared" si="14"/>
        <v>0</v>
      </c>
    </row>
    <row r="563" spans="1:12" ht="15.95">
      <c r="A563" s="58"/>
      <c r="B563" s="58"/>
      <c r="C563" s="58"/>
      <c r="D563" s="58"/>
      <c r="E563" s="61"/>
      <c r="F563" s="61"/>
      <c r="G563" s="58"/>
      <c r="H563" s="58"/>
      <c r="I563" s="60"/>
      <c r="L563" s="5">
        <f t="shared" si="14"/>
        <v>0</v>
      </c>
    </row>
    <row r="564" spans="1:12" ht="15.95">
      <c r="A564" s="58"/>
      <c r="B564" s="58"/>
      <c r="C564" s="58"/>
      <c r="D564" s="58"/>
      <c r="E564" s="61"/>
      <c r="F564" s="61"/>
      <c r="G564" s="58"/>
      <c r="H564" s="58"/>
      <c r="I564" s="60"/>
      <c r="L564" s="5">
        <f t="shared" si="14"/>
        <v>0</v>
      </c>
    </row>
    <row r="565" spans="1:12" ht="15.95">
      <c r="A565" s="58"/>
      <c r="B565" s="58"/>
      <c r="C565" s="58"/>
      <c r="D565" s="58"/>
      <c r="E565" s="61"/>
      <c r="F565" s="61"/>
      <c r="G565" s="58"/>
      <c r="H565" s="58"/>
      <c r="I565" s="60"/>
      <c r="L565" s="5">
        <f t="shared" si="14"/>
        <v>0</v>
      </c>
    </row>
    <row r="566" spans="1:12" ht="15.95">
      <c r="A566" s="58"/>
      <c r="B566" s="58"/>
      <c r="C566" s="58"/>
      <c r="D566" s="58"/>
      <c r="E566" s="61"/>
      <c r="F566" s="61"/>
      <c r="G566" s="58"/>
      <c r="H566" s="58"/>
      <c r="I566" s="60"/>
      <c r="L566" s="5">
        <f t="shared" si="14"/>
        <v>0</v>
      </c>
    </row>
    <row r="567" spans="1:12" ht="15.95">
      <c r="A567" s="58"/>
      <c r="B567" s="58"/>
      <c r="C567" s="58"/>
      <c r="D567" s="58"/>
      <c r="E567" s="61"/>
      <c r="F567" s="61"/>
      <c r="G567" s="58"/>
      <c r="H567" s="58"/>
      <c r="I567" s="60"/>
      <c r="L567" s="5">
        <f t="shared" si="14"/>
        <v>0</v>
      </c>
    </row>
    <row r="568" spans="1:12" ht="15.95">
      <c r="A568" s="58"/>
      <c r="B568" s="58"/>
      <c r="C568" s="58"/>
      <c r="D568" s="58"/>
      <c r="E568" s="61"/>
      <c r="F568" s="61"/>
      <c r="G568" s="58"/>
      <c r="H568" s="58"/>
      <c r="I568" s="60"/>
      <c r="L568" s="5">
        <f t="shared" si="14"/>
        <v>0</v>
      </c>
    </row>
    <row r="569" spans="1:12" ht="15.95">
      <c r="A569" s="58"/>
      <c r="B569" s="58"/>
      <c r="C569" s="58"/>
      <c r="D569" s="58"/>
      <c r="E569" s="61"/>
      <c r="F569" s="61"/>
      <c r="G569" s="58"/>
      <c r="H569" s="58"/>
      <c r="I569" s="60"/>
      <c r="L569" s="5">
        <f t="shared" si="14"/>
        <v>0</v>
      </c>
    </row>
    <row r="570" spans="1:12" ht="15.95">
      <c r="A570" s="58"/>
      <c r="B570" s="58"/>
      <c r="C570" s="58"/>
      <c r="D570" s="58"/>
      <c r="E570" s="61"/>
      <c r="F570" s="61"/>
      <c r="G570" s="58"/>
      <c r="H570" s="58"/>
      <c r="I570" s="60"/>
      <c r="L570" s="5">
        <f t="shared" si="14"/>
        <v>0</v>
      </c>
    </row>
    <row r="571" spans="1:12" ht="15.95">
      <c r="A571" s="58"/>
      <c r="B571" s="58"/>
      <c r="C571" s="58"/>
      <c r="D571" s="58"/>
      <c r="E571" s="61"/>
      <c r="F571" s="61"/>
      <c r="G571" s="58"/>
      <c r="H571" s="58"/>
      <c r="I571" s="60"/>
      <c r="L571" s="5">
        <f t="shared" si="14"/>
        <v>0</v>
      </c>
    </row>
    <row r="572" spans="1:12" ht="15.95">
      <c r="A572" s="58"/>
      <c r="B572" s="58"/>
      <c r="C572" s="58"/>
      <c r="D572" s="58"/>
      <c r="E572" s="61"/>
      <c r="F572" s="61"/>
      <c r="G572" s="58"/>
      <c r="H572" s="58"/>
      <c r="I572" s="60"/>
      <c r="L572" s="5">
        <f t="shared" si="14"/>
        <v>0</v>
      </c>
    </row>
    <row r="573" spans="1:12" ht="15.95">
      <c r="A573" s="58"/>
      <c r="B573" s="58"/>
      <c r="C573" s="58"/>
      <c r="D573" s="58"/>
      <c r="E573" s="61"/>
      <c r="F573" s="61"/>
      <c r="G573" s="58"/>
      <c r="H573" s="58"/>
      <c r="I573" s="60"/>
      <c r="L573" s="5">
        <f t="shared" si="14"/>
        <v>0</v>
      </c>
    </row>
    <row r="574" spans="1:12" ht="15.95">
      <c r="A574" s="58"/>
      <c r="B574" s="58"/>
      <c r="C574" s="58"/>
      <c r="D574" s="58"/>
      <c r="E574" s="61"/>
      <c r="F574" s="61"/>
      <c r="G574" s="58"/>
      <c r="H574" s="58"/>
      <c r="I574" s="60"/>
      <c r="L574" s="5">
        <f t="shared" si="14"/>
        <v>0</v>
      </c>
    </row>
    <row r="575" spans="1:12" ht="15.95">
      <c r="A575" s="58"/>
      <c r="B575" s="58"/>
      <c r="C575" s="58"/>
      <c r="D575" s="58"/>
      <c r="E575" s="61"/>
      <c r="F575" s="61"/>
      <c r="G575" s="58"/>
      <c r="H575" s="58"/>
      <c r="I575" s="60"/>
      <c r="L575" s="5">
        <f t="shared" si="14"/>
        <v>0</v>
      </c>
    </row>
    <row r="576" spans="1:12" ht="15.95">
      <c r="A576" s="58"/>
      <c r="B576" s="58"/>
      <c r="C576" s="58"/>
      <c r="D576" s="58"/>
      <c r="E576" s="61"/>
      <c r="F576" s="61"/>
      <c r="G576" s="58"/>
      <c r="H576" s="58"/>
      <c r="I576" s="60"/>
      <c r="L576" s="5">
        <f t="shared" si="14"/>
        <v>0</v>
      </c>
    </row>
    <row r="577" spans="1:12" ht="15.95">
      <c r="A577" s="58"/>
      <c r="B577" s="58"/>
      <c r="C577" s="58"/>
      <c r="D577" s="58"/>
      <c r="E577" s="61"/>
      <c r="F577" s="61"/>
      <c r="G577" s="58"/>
      <c r="H577" s="58"/>
      <c r="I577" s="60"/>
      <c r="L577" s="5">
        <f t="shared" si="14"/>
        <v>0</v>
      </c>
    </row>
    <row r="578" spans="1:12" ht="15.95">
      <c r="A578" s="58"/>
      <c r="B578" s="58"/>
      <c r="C578" s="58"/>
      <c r="D578" s="58"/>
      <c r="E578" s="61"/>
      <c r="F578" s="61"/>
      <c r="G578" s="58"/>
      <c r="H578" s="58"/>
      <c r="I578" s="60"/>
      <c r="L578" s="5">
        <f t="shared" si="14"/>
        <v>0</v>
      </c>
    </row>
    <row r="579" spans="1:12" ht="15.95">
      <c r="A579" s="58"/>
      <c r="B579" s="58"/>
      <c r="C579" s="58"/>
      <c r="D579" s="58"/>
      <c r="E579" s="61"/>
      <c r="F579" s="61"/>
      <c r="G579" s="58"/>
      <c r="H579" s="58"/>
      <c r="I579" s="60"/>
      <c r="L579" s="5">
        <f t="shared" si="14"/>
        <v>0</v>
      </c>
    </row>
    <row r="580" spans="1:12" ht="15.95">
      <c r="A580" s="58"/>
      <c r="B580" s="58"/>
      <c r="C580" s="58"/>
      <c r="D580" s="58"/>
      <c r="E580" s="61"/>
      <c r="F580" s="61"/>
      <c r="G580" s="58"/>
      <c r="H580" s="58"/>
      <c r="I580" s="60"/>
      <c r="L580" s="5">
        <f t="shared" si="14"/>
        <v>0</v>
      </c>
    </row>
    <row r="581" spans="1:12" ht="15.95">
      <c r="A581" s="58"/>
      <c r="B581" s="58"/>
      <c r="C581" s="58"/>
      <c r="D581" s="58"/>
      <c r="E581" s="61"/>
      <c r="F581" s="61"/>
      <c r="G581" s="58"/>
      <c r="H581" s="58"/>
      <c r="I581" s="60"/>
      <c r="L581" s="5">
        <f t="shared" si="14"/>
        <v>0</v>
      </c>
    </row>
    <row r="582" spans="1:12" ht="15.95">
      <c r="A582" s="58"/>
      <c r="B582" s="58"/>
      <c r="C582" s="58"/>
      <c r="D582" s="58"/>
      <c r="E582" s="61"/>
      <c r="F582" s="61"/>
      <c r="G582" s="58"/>
      <c r="H582" s="58"/>
      <c r="I582" s="60"/>
      <c r="L582" s="5">
        <f t="shared" si="14"/>
        <v>0</v>
      </c>
    </row>
    <row r="583" spans="1:12" ht="15.95">
      <c r="A583" s="58"/>
      <c r="B583" s="58"/>
      <c r="C583" s="58"/>
      <c r="D583" s="58"/>
      <c r="E583" s="61"/>
      <c r="F583" s="61"/>
      <c r="G583" s="58"/>
      <c r="H583" s="58"/>
      <c r="I583" s="60"/>
      <c r="L583" s="5">
        <f t="shared" si="14"/>
        <v>0</v>
      </c>
    </row>
    <row r="584" spans="1:12" ht="15.95">
      <c r="A584" s="58"/>
      <c r="B584" s="58"/>
      <c r="C584" s="58"/>
      <c r="D584" s="58"/>
      <c r="E584" s="61"/>
      <c r="F584" s="61"/>
      <c r="G584" s="58"/>
      <c r="H584" s="58"/>
      <c r="I584" s="60"/>
      <c r="L584" s="5">
        <f t="shared" si="14"/>
        <v>0</v>
      </c>
    </row>
    <row r="585" spans="1:12" ht="15.95">
      <c r="A585" s="58"/>
      <c r="B585" s="58"/>
      <c r="C585" s="58"/>
      <c r="D585" s="58"/>
      <c r="E585" s="61"/>
      <c r="F585" s="61"/>
      <c r="G585" s="58"/>
      <c r="H585" s="58"/>
      <c r="I585" s="60"/>
      <c r="L585" s="5">
        <f t="shared" si="14"/>
        <v>0</v>
      </c>
    </row>
    <row r="586" spans="1:12" ht="15.95">
      <c r="A586" s="58"/>
      <c r="B586" s="58"/>
      <c r="C586" s="58"/>
      <c r="D586" s="58"/>
      <c r="E586" s="61"/>
      <c r="F586" s="61"/>
      <c r="G586" s="58"/>
      <c r="H586" s="58"/>
      <c r="I586" s="60"/>
      <c r="L586" s="5">
        <f t="shared" ref="L586:L649" si="15">A586</f>
        <v>0</v>
      </c>
    </row>
    <row r="587" spans="1:12" ht="15.95">
      <c r="A587" s="58"/>
      <c r="B587" s="58"/>
      <c r="C587" s="58"/>
      <c r="D587" s="58"/>
      <c r="E587" s="61"/>
      <c r="F587" s="61"/>
      <c r="G587" s="58"/>
      <c r="H587" s="58"/>
      <c r="I587" s="60"/>
      <c r="L587" s="5">
        <f t="shared" si="15"/>
        <v>0</v>
      </c>
    </row>
    <row r="588" spans="1:12" ht="15.95">
      <c r="A588" s="58"/>
      <c r="B588" s="58"/>
      <c r="C588" s="58"/>
      <c r="D588" s="58"/>
      <c r="E588" s="61"/>
      <c r="F588" s="61"/>
      <c r="G588" s="58"/>
      <c r="H588" s="58"/>
      <c r="I588" s="60"/>
      <c r="L588" s="5">
        <f t="shared" si="15"/>
        <v>0</v>
      </c>
    </row>
    <row r="589" spans="1:12" ht="15.95">
      <c r="A589" s="58"/>
      <c r="B589" s="58"/>
      <c r="C589" s="58"/>
      <c r="D589" s="58"/>
      <c r="E589" s="61"/>
      <c r="F589" s="61"/>
      <c r="G589" s="58"/>
      <c r="H589" s="58"/>
      <c r="I589" s="60"/>
      <c r="L589" s="5">
        <f t="shared" si="15"/>
        <v>0</v>
      </c>
    </row>
    <row r="590" spans="1:12" ht="15.95">
      <c r="A590" s="58"/>
      <c r="B590" s="58"/>
      <c r="C590" s="58"/>
      <c r="D590" s="58"/>
      <c r="E590" s="61"/>
      <c r="F590" s="61"/>
      <c r="G590" s="58"/>
      <c r="H590" s="58"/>
      <c r="I590" s="60"/>
      <c r="L590" s="5">
        <f t="shared" si="15"/>
        <v>0</v>
      </c>
    </row>
    <row r="591" spans="1:12" ht="15.95">
      <c r="A591" s="58"/>
      <c r="B591" s="58"/>
      <c r="C591" s="58"/>
      <c r="D591" s="58"/>
      <c r="E591" s="61"/>
      <c r="F591" s="61"/>
      <c r="G591" s="58"/>
      <c r="H591" s="58"/>
      <c r="I591" s="60"/>
      <c r="L591" s="5">
        <f t="shared" si="15"/>
        <v>0</v>
      </c>
    </row>
    <row r="592" spans="1:12" ht="15.95">
      <c r="A592" s="58"/>
      <c r="B592" s="58"/>
      <c r="C592" s="58"/>
      <c r="D592" s="58"/>
      <c r="E592" s="61"/>
      <c r="F592" s="61"/>
      <c r="G592" s="58"/>
      <c r="H592" s="58"/>
      <c r="I592" s="60"/>
      <c r="L592" s="5">
        <f t="shared" si="15"/>
        <v>0</v>
      </c>
    </row>
    <row r="593" spans="1:12" ht="15.95">
      <c r="A593" s="58"/>
      <c r="B593" s="58"/>
      <c r="C593" s="58"/>
      <c r="D593" s="58"/>
      <c r="E593" s="61"/>
      <c r="F593" s="61"/>
      <c r="G593" s="58"/>
      <c r="H593" s="58"/>
      <c r="I593" s="60"/>
      <c r="L593" s="5">
        <f t="shared" si="15"/>
        <v>0</v>
      </c>
    </row>
    <row r="594" spans="1:12" ht="15.95">
      <c r="A594" s="58"/>
      <c r="B594" s="58"/>
      <c r="C594" s="58"/>
      <c r="D594" s="58"/>
      <c r="E594" s="61"/>
      <c r="F594" s="61"/>
      <c r="G594" s="58"/>
      <c r="H594" s="58"/>
      <c r="I594" s="60"/>
      <c r="L594" s="5">
        <f t="shared" si="15"/>
        <v>0</v>
      </c>
    </row>
    <row r="595" spans="1:12" ht="15.95">
      <c r="A595" s="58"/>
      <c r="B595" s="58"/>
      <c r="C595" s="58"/>
      <c r="D595" s="58"/>
      <c r="E595" s="61"/>
      <c r="F595" s="61"/>
      <c r="G595" s="58"/>
      <c r="H595" s="58"/>
      <c r="I595" s="60"/>
      <c r="L595" s="5">
        <f t="shared" si="15"/>
        <v>0</v>
      </c>
    </row>
    <row r="596" spans="1:12" ht="15.95">
      <c r="A596" s="58"/>
      <c r="B596" s="58"/>
      <c r="C596" s="58"/>
      <c r="D596" s="58"/>
      <c r="E596" s="61"/>
      <c r="F596" s="61"/>
      <c r="G596" s="58"/>
      <c r="H596" s="58"/>
      <c r="I596" s="60"/>
      <c r="L596" s="5">
        <f t="shared" si="15"/>
        <v>0</v>
      </c>
    </row>
    <row r="597" spans="1:12" ht="15.95">
      <c r="A597" s="58"/>
      <c r="B597" s="58"/>
      <c r="C597" s="58"/>
      <c r="D597" s="58"/>
      <c r="E597" s="61"/>
      <c r="F597" s="61"/>
      <c r="G597" s="58"/>
      <c r="H597" s="58"/>
      <c r="I597" s="60"/>
      <c r="L597" s="5">
        <f t="shared" si="15"/>
        <v>0</v>
      </c>
    </row>
    <row r="598" spans="1:12" ht="15.95">
      <c r="A598" s="58"/>
      <c r="B598" s="58"/>
      <c r="C598" s="58"/>
      <c r="D598" s="58"/>
      <c r="E598" s="61"/>
      <c r="F598" s="61"/>
      <c r="G598" s="58"/>
      <c r="H598" s="58"/>
      <c r="I598" s="60"/>
      <c r="L598" s="5">
        <f t="shared" si="15"/>
        <v>0</v>
      </c>
    </row>
    <row r="599" spans="1:12" ht="15.95">
      <c r="A599" s="58"/>
      <c r="B599" s="58"/>
      <c r="C599" s="58"/>
      <c r="D599" s="58"/>
      <c r="E599" s="61"/>
      <c r="F599" s="61"/>
      <c r="G599" s="58"/>
      <c r="H599" s="58"/>
      <c r="I599" s="60"/>
      <c r="L599" s="5">
        <f t="shared" si="15"/>
        <v>0</v>
      </c>
    </row>
    <row r="600" spans="1:12" ht="15.95">
      <c r="A600" s="58"/>
      <c r="B600" s="58"/>
      <c r="C600" s="58"/>
      <c r="D600" s="58"/>
      <c r="E600" s="61"/>
      <c r="F600" s="61"/>
      <c r="G600" s="58"/>
      <c r="H600" s="58"/>
      <c r="I600" s="60"/>
      <c r="L600" s="5">
        <f t="shared" si="15"/>
        <v>0</v>
      </c>
    </row>
    <row r="601" spans="1:12" ht="15.95">
      <c r="A601" s="58"/>
      <c r="B601" s="58"/>
      <c r="C601" s="58"/>
      <c r="D601" s="58"/>
      <c r="E601" s="61"/>
      <c r="F601" s="61"/>
      <c r="G601" s="58"/>
      <c r="H601" s="58"/>
      <c r="I601" s="60"/>
      <c r="L601" s="5">
        <f t="shared" si="15"/>
        <v>0</v>
      </c>
    </row>
    <row r="602" spans="1:12" ht="15.95">
      <c r="A602" s="58"/>
      <c r="B602" s="58"/>
      <c r="C602" s="58"/>
      <c r="D602" s="58"/>
      <c r="E602" s="61"/>
      <c r="F602" s="61"/>
      <c r="G602" s="58"/>
      <c r="H602" s="58"/>
      <c r="I602" s="60"/>
      <c r="L602" s="5">
        <f t="shared" si="15"/>
        <v>0</v>
      </c>
    </row>
    <row r="603" spans="1:12" ht="15.95">
      <c r="A603" s="58"/>
      <c r="B603" s="58"/>
      <c r="C603" s="58"/>
      <c r="D603" s="58"/>
      <c r="E603" s="61"/>
      <c r="F603" s="61"/>
      <c r="G603" s="58"/>
      <c r="H603" s="58"/>
      <c r="I603" s="60"/>
      <c r="L603" s="5">
        <f t="shared" si="15"/>
        <v>0</v>
      </c>
    </row>
    <row r="604" spans="1:12" ht="15.95">
      <c r="A604" s="58"/>
      <c r="B604" s="58"/>
      <c r="C604" s="58"/>
      <c r="D604" s="58"/>
      <c r="E604" s="61"/>
      <c r="F604" s="61"/>
      <c r="G604" s="58"/>
      <c r="H604" s="58"/>
      <c r="I604" s="60"/>
      <c r="L604" s="5">
        <f t="shared" si="15"/>
        <v>0</v>
      </c>
    </row>
    <row r="605" spans="1:12" ht="15.95">
      <c r="A605" s="58"/>
      <c r="B605" s="58"/>
      <c r="C605" s="58"/>
      <c r="D605" s="58"/>
      <c r="E605" s="61"/>
      <c r="F605" s="61"/>
      <c r="G605" s="58"/>
      <c r="H605" s="58"/>
      <c r="I605" s="60"/>
      <c r="L605" s="5">
        <f t="shared" si="15"/>
        <v>0</v>
      </c>
    </row>
    <row r="606" spans="1:12" ht="15.95">
      <c r="A606" s="58"/>
      <c r="B606" s="58"/>
      <c r="C606" s="58"/>
      <c r="D606" s="58"/>
      <c r="E606" s="61"/>
      <c r="F606" s="61"/>
      <c r="G606" s="58"/>
      <c r="H606" s="58"/>
      <c r="I606" s="60"/>
      <c r="L606" s="5">
        <f t="shared" si="15"/>
        <v>0</v>
      </c>
    </row>
    <row r="607" spans="1:12" ht="15.95">
      <c r="A607" s="58"/>
      <c r="B607" s="58"/>
      <c r="C607" s="58"/>
      <c r="D607" s="58"/>
      <c r="E607" s="61"/>
      <c r="F607" s="61"/>
      <c r="G607" s="58"/>
      <c r="H607" s="58"/>
      <c r="I607" s="60"/>
      <c r="L607" s="5">
        <f t="shared" si="15"/>
        <v>0</v>
      </c>
    </row>
    <row r="608" spans="1:12" ht="15.95">
      <c r="A608" s="58"/>
      <c r="B608" s="58"/>
      <c r="C608" s="58"/>
      <c r="D608" s="58"/>
      <c r="E608" s="61"/>
      <c r="F608" s="61"/>
      <c r="G608" s="58"/>
      <c r="H608" s="58"/>
      <c r="I608" s="60"/>
      <c r="L608" s="5">
        <f t="shared" si="15"/>
        <v>0</v>
      </c>
    </row>
    <row r="609" spans="1:12" ht="15.95">
      <c r="A609" s="58"/>
      <c r="B609" s="58"/>
      <c r="C609" s="58"/>
      <c r="D609" s="58"/>
      <c r="E609" s="61"/>
      <c r="F609" s="61"/>
      <c r="G609" s="58"/>
      <c r="H609" s="58"/>
      <c r="I609" s="60"/>
      <c r="L609" s="5">
        <f t="shared" si="15"/>
        <v>0</v>
      </c>
    </row>
    <row r="610" spans="1:12" ht="15.95">
      <c r="A610" s="58"/>
      <c r="B610" s="58"/>
      <c r="C610" s="58"/>
      <c r="D610" s="58"/>
      <c r="E610" s="61"/>
      <c r="F610" s="61"/>
      <c r="G610" s="58"/>
      <c r="H610" s="58"/>
      <c r="I610" s="60"/>
      <c r="L610" s="5">
        <f t="shared" si="15"/>
        <v>0</v>
      </c>
    </row>
    <row r="611" spans="1:12" ht="15.95">
      <c r="A611" s="58"/>
      <c r="B611" s="58"/>
      <c r="C611" s="58"/>
      <c r="D611" s="58"/>
      <c r="E611" s="61"/>
      <c r="F611" s="61"/>
      <c r="G611" s="58"/>
      <c r="H611" s="58"/>
      <c r="I611" s="60"/>
      <c r="L611" s="5">
        <f t="shared" si="15"/>
        <v>0</v>
      </c>
    </row>
    <row r="612" spans="1:12" ht="15.95">
      <c r="A612" s="58"/>
      <c r="B612" s="58"/>
      <c r="C612" s="58"/>
      <c r="D612" s="58"/>
      <c r="E612" s="61"/>
      <c r="F612" s="61"/>
      <c r="G612" s="58"/>
      <c r="H612" s="58"/>
      <c r="I612" s="60"/>
      <c r="L612" s="5">
        <f t="shared" si="15"/>
        <v>0</v>
      </c>
    </row>
    <row r="613" spans="1:12" ht="15.95">
      <c r="A613" s="58"/>
      <c r="B613" s="58"/>
      <c r="C613" s="58"/>
      <c r="D613" s="58"/>
      <c r="E613" s="61"/>
      <c r="F613" s="61"/>
      <c r="G613" s="58"/>
      <c r="H613" s="58"/>
      <c r="I613" s="60"/>
      <c r="L613" s="5">
        <f t="shared" si="15"/>
        <v>0</v>
      </c>
    </row>
    <row r="614" spans="1:12" ht="15.95">
      <c r="A614" s="58"/>
      <c r="B614" s="58"/>
      <c r="C614" s="58"/>
      <c r="D614" s="58"/>
      <c r="E614" s="61"/>
      <c r="F614" s="61"/>
      <c r="G614" s="58"/>
      <c r="H614" s="58"/>
      <c r="I614" s="60"/>
      <c r="L614" s="5">
        <f t="shared" si="15"/>
        <v>0</v>
      </c>
    </row>
    <row r="615" spans="1:12" ht="15.95">
      <c r="A615" s="58"/>
      <c r="B615" s="58"/>
      <c r="C615" s="58"/>
      <c r="D615" s="58"/>
      <c r="E615" s="61"/>
      <c r="F615" s="61"/>
      <c r="G615" s="58"/>
      <c r="H615" s="58"/>
      <c r="I615" s="60"/>
      <c r="L615" s="5">
        <f t="shared" si="15"/>
        <v>0</v>
      </c>
    </row>
    <row r="616" spans="1:12" ht="15.95">
      <c r="A616" s="58"/>
      <c r="B616" s="58"/>
      <c r="C616" s="58"/>
      <c r="D616" s="58"/>
      <c r="E616" s="61"/>
      <c r="F616" s="61"/>
      <c r="G616" s="58"/>
      <c r="H616" s="58"/>
      <c r="I616" s="60"/>
      <c r="L616" s="5">
        <f t="shared" si="15"/>
        <v>0</v>
      </c>
    </row>
    <row r="617" spans="1:12" ht="15.95">
      <c r="A617" s="58"/>
      <c r="B617" s="58"/>
      <c r="C617" s="58"/>
      <c r="D617" s="58"/>
      <c r="E617" s="61"/>
      <c r="F617" s="61"/>
      <c r="G617" s="58"/>
      <c r="H617" s="58"/>
      <c r="I617" s="60"/>
      <c r="L617" s="5">
        <f t="shared" si="15"/>
        <v>0</v>
      </c>
    </row>
    <row r="618" spans="1:12" ht="15.95">
      <c r="A618" s="58"/>
      <c r="B618" s="58"/>
      <c r="C618" s="58"/>
      <c r="D618" s="58"/>
      <c r="E618" s="61"/>
      <c r="F618" s="61"/>
      <c r="G618" s="58"/>
      <c r="H618" s="58"/>
      <c r="I618" s="60"/>
      <c r="L618" s="5">
        <f t="shared" si="15"/>
        <v>0</v>
      </c>
    </row>
    <row r="619" spans="1:12" ht="15.95">
      <c r="A619" s="58"/>
      <c r="B619" s="58"/>
      <c r="C619" s="58"/>
      <c r="D619" s="58"/>
      <c r="E619" s="61"/>
      <c r="F619" s="61"/>
      <c r="G619" s="58"/>
      <c r="H619" s="58"/>
      <c r="I619" s="60"/>
      <c r="L619" s="5">
        <f t="shared" si="15"/>
        <v>0</v>
      </c>
    </row>
    <row r="620" spans="1:12" ht="15.95">
      <c r="A620" s="58"/>
      <c r="B620" s="58"/>
      <c r="C620" s="58"/>
      <c r="D620" s="58"/>
      <c r="E620" s="61"/>
      <c r="F620" s="61"/>
      <c r="G620" s="58"/>
      <c r="H620" s="58"/>
      <c r="I620" s="60"/>
      <c r="L620" s="5">
        <f t="shared" si="15"/>
        <v>0</v>
      </c>
    </row>
    <row r="621" spans="1:12" ht="15.95">
      <c r="A621" s="58"/>
      <c r="B621" s="58"/>
      <c r="C621" s="58"/>
      <c r="D621" s="58"/>
      <c r="E621" s="61"/>
      <c r="F621" s="61"/>
      <c r="G621" s="58"/>
      <c r="H621" s="58"/>
      <c r="I621" s="60"/>
      <c r="L621" s="5">
        <f t="shared" si="15"/>
        <v>0</v>
      </c>
    </row>
    <row r="622" spans="1:12" ht="15.95">
      <c r="A622" s="58"/>
      <c r="B622" s="58"/>
      <c r="C622" s="58"/>
      <c r="D622" s="58"/>
      <c r="E622" s="61"/>
      <c r="F622" s="61"/>
      <c r="G622" s="58"/>
      <c r="H622" s="58"/>
      <c r="I622" s="60"/>
      <c r="L622" s="5">
        <f t="shared" si="15"/>
        <v>0</v>
      </c>
    </row>
    <row r="623" spans="1:12" ht="15.95">
      <c r="A623" s="58"/>
      <c r="B623" s="58"/>
      <c r="C623" s="58"/>
      <c r="D623" s="58"/>
      <c r="E623" s="61"/>
      <c r="F623" s="61"/>
      <c r="G623" s="58"/>
      <c r="H623" s="58"/>
      <c r="I623" s="60"/>
      <c r="L623" s="5">
        <f t="shared" si="15"/>
        <v>0</v>
      </c>
    </row>
    <row r="624" spans="1:12" ht="15.95">
      <c r="A624" s="58"/>
      <c r="B624" s="58"/>
      <c r="C624" s="58"/>
      <c r="D624" s="58"/>
      <c r="E624" s="61"/>
      <c r="F624" s="61"/>
      <c r="G624" s="58"/>
      <c r="H624" s="58"/>
      <c r="I624" s="60"/>
      <c r="L624" s="5">
        <f t="shared" si="15"/>
        <v>0</v>
      </c>
    </row>
    <row r="625" spans="1:12" ht="15.95">
      <c r="A625" s="58"/>
      <c r="B625" s="58"/>
      <c r="C625" s="58"/>
      <c r="D625" s="58"/>
      <c r="E625" s="61"/>
      <c r="F625" s="61"/>
      <c r="G625" s="58"/>
      <c r="H625" s="58"/>
      <c r="I625" s="60"/>
      <c r="L625" s="5">
        <f t="shared" si="15"/>
        <v>0</v>
      </c>
    </row>
    <row r="626" spans="1:12" ht="15.95">
      <c r="A626" s="58"/>
      <c r="B626" s="58"/>
      <c r="C626" s="58"/>
      <c r="D626" s="58"/>
      <c r="E626" s="61"/>
      <c r="F626" s="61"/>
      <c r="G626" s="58"/>
      <c r="H626" s="58"/>
      <c r="I626" s="60"/>
      <c r="L626" s="5">
        <f t="shared" si="15"/>
        <v>0</v>
      </c>
    </row>
    <row r="627" spans="1:12" ht="15.95">
      <c r="A627" s="58"/>
      <c r="B627" s="58"/>
      <c r="C627" s="58"/>
      <c r="D627" s="58"/>
      <c r="E627" s="61"/>
      <c r="F627" s="61"/>
      <c r="G627" s="58"/>
      <c r="H627" s="58"/>
      <c r="I627" s="60"/>
      <c r="L627" s="5">
        <f t="shared" si="15"/>
        <v>0</v>
      </c>
    </row>
    <row r="628" spans="1:12" ht="15.95">
      <c r="A628" s="58"/>
      <c r="B628" s="58"/>
      <c r="C628" s="58"/>
      <c r="D628" s="58"/>
      <c r="E628" s="61"/>
      <c r="F628" s="61"/>
      <c r="G628" s="58"/>
      <c r="H628" s="58"/>
      <c r="I628" s="60"/>
      <c r="L628" s="5">
        <f t="shared" si="15"/>
        <v>0</v>
      </c>
    </row>
    <row r="629" spans="1:12" ht="15.95">
      <c r="A629" s="58"/>
      <c r="B629" s="58"/>
      <c r="C629" s="58"/>
      <c r="D629" s="58"/>
      <c r="E629" s="61"/>
      <c r="F629" s="61"/>
      <c r="G629" s="58"/>
      <c r="H629" s="58"/>
      <c r="I629" s="60"/>
      <c r="L629" s="5">
        <f t="shared" si="15"/>
        <v>0</v>
      </c>
    </row>
    <row r="630" spans="1:12" ht="15.95">
      <c r="A630" s="58"/>
      <c r="B630" s="58"/>
      <c r="C630" s="58"/>
      <c r="D630" s="58"/>
      <c r="E630" s="61"/>
      <c r="F630" s="61"/>
      <c r="G630" s="58"/>
      <c r="H630" s="58"/>
      <c r="I630" s="60"/>
      <c r="L630" s="5">
        <f t="shared" si="15"/>
        <v>0</v>
      </c>
    </row>
    <row r="631" spans="1:12" ht="15.95">
      <c r="A631" s="58"/>
      <c r="B631" s="58"/>
      <c r="C631" s="58"/>
      <c r="D631" s="58"/>
      <c r="E631" s="61"/>
      <c r="F631" s="61"/>
      <c r="G631" s="58"/>
      <c r="H631" s="58"/>
      <c r="I631" s="60"/>
      <c r="L631" s="5">
        <f t="shared" si="15"/>
        <v>0</v>
      </c>
    </row>
    <row r="632" spans="1:12" ht="15.95">
      <c r="A632" s="58"/>
      <c r="B632" s="58"/>
      <c r="C632" s="58"/>
      <c r="D632" s="58"/>
      <c r="E632" s="61"/>
      <c r="F632" s="61"/>
      <c r="G632" s="58"/>
      <c r="H632" s="58"/>
      <c r="I632" s="60"/>
      <c r="L632" s="5">
        <f t="shared" si="15"/>
        <v>0</v>
      </c>
    </row>
    <row r="633" spans="1:12" ht="15.95">
      <c r="A633" s="58"/>
      <c r="B633" s="58"/>
      <c r="C633" s="58"/>
      <c r="D633" s="58"/>
      <c r="E633" s="61"/>
      <c r="F633" s="61"/>
      <c r="G633" s="58"/>
      <c r="H633" s="58"/>
      <c r="I633" s="60"/>
      <c r="L633" s="5">
        <f t="shared" si="15"/>
        <v>0</v>
      </c>
    </row>
    <row r="634" spans="1:12" ht="15.95">
      <c r="A634" s="58"/>
      <c r="B634" s="58"/>
      <c r="C634" s="58"/>
      <c r="D634" s="58"/>
      <c r="E634" s="61"/>
      <c r="F634" s="61"/>
      <c r="G634" s="58"/>
      <c r="H634" s="58"/>
      <c r="I634" s="60"/>
      <c r="L634" s="5">
        <f t="shared" si="15"/>
        <v>0</v>
      </c>
    </row>
    <row r="635" spans="1:12" ht="15.95">
      <c r="A635" s="58"/>
      <c r="B635" s="58"/>
      <c r="C635" s="58"/>
      <c r="D635" s="58"/>
      <c r="E635" s="61"/>
      <c r="F635" s="61"/>
      <c r="G635" s="58"/>
      <c r="H635" s="58"/>
      <c r="I635" s="60"/>
      <c r="L635" s="5">
        <f t="shared" si="15"/>
        <v>0</v>
      </c>
    </row>
    <row r="636" spans="1:12" ht="15.95">
      <c r="A636" s="58"/>
      <c r="B636" s="58"/>
      <c r="C636" s="58"/>
      <c r="D636" s="58"/>
      <c r="E636" s="61"/>
      <c r="F636" s="61"/>
      <c r="G636" s="58"/>
      <c r="H636" s="58"/>
      <c r="I636" s="60"/>
      <c r="L636" s="5">
        <f t="shared" si="15"/>
        <v>0</v>
      </c>
    </row>
    <row r="637" spans="1:12" ht="15.95">
      <c r="A637" s="58"/>
      <c r="B637" s="58"/>
      <c r="C637" s="58"/>
      <c r="D637" s="58"/>
      <c r="E637" s="61"/>
      <c r="F637" s="61"/>
      <c r="G637" s="58"/>
      <c r="H637" s="58"/>
      <c r="I637" s="60"/>
      <c r="L637" s="5">
        <f t="shared" si="15"/>
        <v>0</v>
      </c>
    </row>
    <row r="638" spans="1:12" ht="15.95">
      <c r="A638" s="58"/>
      <c r="B638" s="58"/>
      <c r="C638" s="58"/>
      <c r="D638" s="58"/>
      <c r="E638" s="61"/>
      <c r="F638" s="61"/>
      <c r="G638" s="58"/>
      <c r="H638" s="58"/>
      <c r="I638" s="60"/>
      <c r="L638" s="5">
        <f t="shared" si="15"/>
        <v>0</v>
      </c>
    </row>
    <row r="639" spans="1:12" ht="15.95">
      <c r="A639" s="58"/>
      <c r="B639" s="58"/>
      <c r="C639" s="58"/>
      <c r="D639" s="58"/>
      <c r="E639" s="61"/>
      <c r="F639" s="61"/>
      <c r="G639" s="58"/>
      <c r="H639" s="58"/>
      <c r="I639" s="60"/>
      <c r="L639" s="5">
        <f t="shared" si="15"/>
        <v>0</v>
      </c>
    </row>
    <row r="640" spans="1:12" ht="15.95">
      <c r="A640" s="58"/>
      <c r="B640" s="58"/>
      <c r="C640" s="58"/>
      <c r="D640" s="58"/>
      <c r="E640" s="61"/>
      <c r="F640" s="61"/>
      <c r="G640" s="58"/>
      <c r="H640" s="58"/>
      <c r="I640" s="60"/>
      <c r="L640" s="5">
        <f t="shared" si="15"/>
        <v>0</v>
      </c>
    </row>
    <row r="641" spans="1:12" ht="15.95">
      <c r="A641" s="58"/>
      <c r="B641" s="58"/>
      <c r="C641" s="58"/>
      <c r="D641" s="58"/>
      <c r="E641" s="61"/>
      <c r="F641" s="61"/>
      <c r="G641" s="58"/>
      <c r="H641" s="58"/>
      <c r="I641" s="60"/>
      <c r="L641" s="5">
        <f t="shared" si="15"/>
        <v>0</v>
      </c>
    </row>
    <row r="642" spans="1:12" ht="15.95">
      <c r="A642" s="58"/>
      <c r="B642" s="58"/>
      <c r="C642" s="58"/>
      <c r="D642" s="58"/>
      <c r="E642" s="61"/>
      <c r="F642" s="61"/>
      <c r="G642" s="58"/>
      <c r="H642" s="58"/>
      <c r="I642" s="60"/>
      <c r="L642" s="5">
        <f t="shared" si="15"/>
        <v>0</v>
      </c>
    </row>
    <row r="643" spans="1:12" ht="15.95">
      <c r="A643" s="58"/>
      <c r="B643" s="58"/>
      <c r="C643" s="58"/>
      <c r="D643" s="58"/>
      <c r="E643" s="61"/>
      <c r="F643" s="61"/>
      <c r="G643" s="58"/>
      <c r="H643" s="58"/>
      <c r="I643" s="60"/>
      <c r="L643" s="5">
        <f t="shared" si="15"/>
        <v>0</v>
      </c>
    </row>
    <row r="644" spans="1:12" ht="15.95">
      <c r="A644" s="58"/>
      <c r="B644" s="58"/>
      <c r="C644" s="58"/>
      <c r="D644" s="58"/>
      <c r="E644" s="61"/>
      <c r="F644" s="61"/>
      <c r="G644" s="58"/>
      <c r="H644" s="58"/>
      <c r="I644" s="60"/>
      <c r="L644" s="5">
        <f t="shared" si="15"/>
        <v>0</v>
      </c>
    </row>
    <row r="645" spans="1:12" ht="15.95">
      <c r="A645" s="58"/>
      <c r="B645" s="58"/>
      <c r="C645" s="58"/>
      <c r="D645" s="58"/>
      <c r="E645" s="61"/>
      <c r="F645" s="61"/>
      <c r="G645" s="58"/>
      <c r="H645" s="58"/>
      <c r="I645" s="60"/>
      <c r="L645" s="5">
        <f t="shared" si="15"/>
        <v>0</v>
      </c>
    </row>
    <row r="646" spans="1:12" ht="15.95">
      <c r="A646" s="58"/>
      <c r="B646" s="58"/>
      <c r="C646" s="58"/>
      <c r="D646" s="58"/>
      <c r="E646" s="61"/>
      <c r="F646" s="61"/>
      <c r="G646" s="58"/>
      <c r="H646" s="58"/>
      <c r="I646" s="60"/>
      <c r="L646" s="5">
        <f t="shared" si="15"/>
        <v>0</v>
      </c>
    </row>
    <row r="647" spans="1:12" ht="15.95">
      <c r="A647" s="58"/>
      <c r="B647" s="58"/>
      <c r="C647" s="58"/>
      <c r="D647" s="58"/>
      <c r="E647" s="61"/>
      <c r="F647" s="61"/>
      <c r="G647" s="58"/>
      <c r="H647" s="58"/>
      <c r="I647" s="60"/>
      <c r="L647" s="5">
        <f t="shared" si="15"/>
        <v>0</v>
      </c>
    </row>
    <row r="648" spans="1:12" ht="15.95">
      <c r="A648" s="58"/>
      <c r="B648" s="58"/>
      <c r="C648" s="58"/>
      <c r="D648" s="58"/>
      <c r="E648" s="61"/>
      <c r="F648" s="61"/>
      <c r="G648" s="58"/>
      <c r="H648" s="58"/>
      <c r="I648" s="60"/>
      <c r="L648" s="5">
        <f t="shared" si="15"/>
        <v>0</v>
      </c>
    </row>
    <row r="649" spans="1:12" ht="15.95">
      <c r="A649" s="58"/>
      <c r="B649" s="58"/>
      <c r="C649" s="58"/>
      <c r="D649" s="58"/>
      <c r="E649" s="61"/>
      <c r="F649" s="61"/>
      <c r="G649" s="58"/>
      <c r="H649" s="58"/>
      <c r="I649" s="60"/>
      <c r="L649" s="5">
        <f t="shared" si="15"/>
        <v>0</v>
      </c>
    </row>
    <row r="650" spans="1:12" ht="15.95">
      <c r="A650" s="58"/>
      <c r="B650" s="58"/>
      <c r="C650" s="58"/>
      <c r="D650" s="58"/>
      <c r="E650" s="61"/>
      <c r="F650" s="61"/>
      <c r="G650" s="58"/>
      <c r="H650" s="58"/>
      <c r="I650" s="60"/>
      <c r="L650" s="5">
        <f t="shared" ref="L650:L713" si="16">A650</f>
        <v>0</v>
      </c>
    </row>
    <row r="651" spans="1:12" ht="15.95">
      <c r="A651" s="58"/>
      <c r="B651" s="58"/>
      <c r="C651" s="58"/>
      <c r="D651" s="58"/>
      <c r="E651" s="61"/>
      <c r="F651" s="61"/>
      <c r="G651" s="58"/>
      <c r="H651" s="58"/>
      <c r="I651" s="60"/>
      <c r="L651" s="5">
        <f t="shared" si="16"/>
        <v>0</v>
      </c>
    </row>
    <row r="652" spans="1:12" ht="15.95">
      <c r="A652" s="58"/>
      <c r="B652" s="58"/>
      <c r="C652" s="58"/>
      <c r="D652" s="58"/>
      <c r="E652" s="61"/>
      <c r="F652" s="61"/>
      <c r="G652" s="58"/>
      <c r="H652" s="58"/>
      <c r="I652" s="60"/>
      <c r="L652" s="5">
        <f t="shared" si="16"/>
        <v>0</v>
      </c>
    </row>
    <row r="653" spans="1:12" ht="15.95">
      <c r="A653" s="58"/>
      <c r="B653" s="58"/>
      <c r="C653" s="58"/>
      <c r="D653" s="58"/>
      <c r="E653" s="61"/>
      <c r="F653" s="61"/>
      <c r="G653" s="58"/>
      <c r="H653" s="58"/>
      <c r="I653" s="60"/>
      <c r="L653" s="5">
        <f t="shared" si="16"/>
        <v>0</v>
      </c>
    </row>
    <row r="654" spans="1:12" ht="15.95">
      <c r="A654" s="58"/>
      <c r="B654" s="58"/>
      <c r="C654" s="58"/>
      <c r="D654" s="58"/>
      <c r="E654" s="61"/>
      <c r="F654" s="61"/>
      <c r="G654" s="58"/>
      <c r="H654" s="58"/>
      <c r="I654" s="60"/>
      <c r="L654" s="5">
        <f t="shared" si="16"/>
        <v>0</v>
      </c>
    </row>
    <row r="655" spans="1:12" ht="15.95">
      <c r="A655" s="58"/>
      <c r="B655" s="58"/>
      <c r="C655" s="58"/>
      <c r="D655" s="58"/>
      <c r="E655" s="61"/>
      <c r="F655" s="61"/>
      <c r="G655" s="58"/>
      <c r="H655" s="58"/>
      <c r="I655" s="60"/>
      <c r="L655" s="5">
        <f t="shared" si="16"/>
        <v>0</v>
      </c>
    </row>
    <row r="656" spans="1:12" ht="15.95">
      <c r="A656" s="58"/>
      <c r="B656" s="58"/>
      <c r="C656" s="58"/>
      <c r="D656" s="58"/>
      <c r="E656" s="61"/>
      <c r="F656" s="61"/>
      <c r="G656" s="58"/>
      <c r="H656" s="58"/>
      <c r="I656" s="60"/>
      <c r="L656" s="5">
        <f t="shared" si="16"/>
        <v>0</v>
      </c>
    </row>
    <row r="657" spans="1:12" ht="15.95">
      <c r="A657" s="58"/>
      <c r="B657" s="58"/>
      <c r="C657" s="58"/>
      <c r="D657" s="58"/>
      <c r="E657" s="61"/>
      <c r="F657" s="61"/>
      <c r="G657" s="58"/>
      <c r="H657" s="58"/>
      <c r="I657" s="60"/>
      <c r="L657" s="5">
        <f t="shared" si="16"/>
        <v>0</v>
      </c>
    </row>
    <row r="658" spans="1:12" ht="15.95">
      <c r="A658" s="58"/>
      <c r="B658" s="58"/>
      <c r="C658" s="58"/>
      <c r="D658" s="58"/>
      <c r="E658" s="61"/>
      <c r="F658" s="61"/>
      <c r="G658" s="58"/>
      <c r="H658" s="58"/>
      <c r="I658" s="60"/>
      <c r="L658" s="5">
        <f t="shared" si="16"/>
        <v>0</v>
      </c>
    </row>
    <row r="659" spans="1:12" ht="15.95">
      <c r="A659" s="58"/>
      <c r="B659" s="58"/>
      <c r="C659" s="58"/>
      <c r="D659" s="58"/>
      <c r="E659" s="61"/>
      <c r="F659" s="61"/>
      <c r="G659" s="58"/>
      <c r="H659" s="58"/>
      <c r="I659" s="60"/>
      <c r="L659" s="5">
        <f t="shared" si="16"/>
        <v>0</v>
      </c>
    </row>
    <row r="660" spans="1:12" ht="15.95">
      <c r="A660" s="58"/>
      <c r="B660" s="58"/>
      <c r="C660" s="58"/>
      <c r="D660" s="58"/>
      <c r="E660" s="61"/>
      <c r="F660" s="61"/>
      <c r="G660" s="58"/>
      <c r="H660" s="58"/>
      <c r="I660" s="60"/>
      <c r="L660" s="5">
        <f t="shared" si="16"/>
        <v>0</v>
      </c>
    </row>
    <row r="661" spans="1:12" ht="15.95">
      <c r="A661" s="58"/>
      <c r="B661" s="58"/>
      <c r="C661" s="58"/>
      <c r="D661" s="58"/>
      <c r="E661" s="61"/>
      <c r="F661" s="61"/>
      <c r="G661" s="58"/>
      <c r="H661" s="58"/>
      <c r="I661" s="60"/>
      <c r="L661" s="5">
        <f t="shared" si="16"/>
        <v>0</v>
      </c>
    </row>
    <row r="662" spans="1:12" ht="15.95">
      <c r="A662" s="58"/>
      <c r="B662" s="58"/>
      <c r="C662" s="58"/>
      <c r="D662" s="58"/>
      <c r="E662" s="61"/>
      <c r="F662" s="61"/>
      <c r="G662" s="58"/>
      <c r="H662" s="58"/>
      <c r="I662" s="60"/>
      <c r="L662" s="5">
        <f t="shared" si="16"/>
        <v>0</v>
      </c>
    </row>
    <row r="663" spans="1:12" ht="15.95">
      <c r="A663" s="58"/>
      <c r="B663" s="58"/>
      <c r="C663" s="58"/>
      <c r="D663" s="58"/>
      <c r="E663" s="61"/>
      <c r="F663" s="61"/>
      <c r="G663" s="58"/>
      <c r="H663" s="58"/>
      <c r="I663" s="60"/>
      <c r="L663" s="5">
        <f t="shared" si="16"/>
        <v>0</v>
      </c>
    </row>
    <row r="664" spans="1:12" ht="15.95">
      <c r="A664" s="58"/>
      <c r="B664" s="58"/>
      <c r="C664" s="58"/>
      <c r="D664" s="58"/>
      <c r="E664" s="61"/>
      <c r="F664" s="61"/>
      <c r="G664" s="58"/>
      <c r="H664" s="58"/>
      <c r="I664" s="60"/>
      <c r="L664" s="5">
        <f t="shared" si="16"/>
        <v>0</v>
      </c>
    </row>
    <row r="665" spans="1:12" ht="15.95">
      <c r="A665" s="58"/>
      <c r="B665" s="58"/>
      <c r="C665" s="58"/>
      <c r="D665" s="58"/>
      <c r="E665" s="61"/>
      <c r="F665" s="61"/>
      <c r="G665" s="58"/>
      <c r="H665" s="58"/>
      <c r="I665" s="60"/>
      <c r="L665" s="5">
        <f t="shared" si="16"/>
        <v>0</v>
      </c>
    </row>
    <row r="666" spans="1:12" ht="15.95">
      <c r="A666" s="58"/>
      <c r="B666" s="58"/>
      <c r="C666" s="58"/>
      <c r="D666" s="58"/>
      <c r="E666" s="61"/>
      <c r="F666" s="61"/>
      <c r="G666" s="58"/>
      <c r="H666" s="58"/>
      <c r="I666" s="60"/>
      <c r="L666" s="5">
        <f t="shared" si="16"/>
        <v>0</v>
      </c>
    </row>
    <row r="667" spans="1:12" ht="15.95">
      <c r="A667" s="58"/>
      <c r="B667" s="58"/>
      <c r="C667" s="58"/>
      <c r="D667" s="58"/>
      <c r="E667" s="61"/>
      <c r="F667" s="61"/>
      <c r="G667" s="58"/>
      <c r="H667" s="58"/>
      <c r="I667" s="60"/>
      <c r="L667" s="5">
        <f t="shared" si="16"/>
        <v>0</v>
      </c>
    </row>
    <row r="668" spans="1:12" ht="15.95">
      <c r="A668" s="58"/>
      <c r="B668" s="58"/>
      <c r="C668" s="58"/>
      <c r="D668" s="58"/>
      <c r="E668" s="61"/>
      <c r="F668" s="61"/>
      <c r="G668" s="58"/>
      <c r="H668" s="58"/>
      <c r="I668" s="60"/>
      <c r="L668" s="5">
        <f t="shared" si="16"/>
        <v>0</v>
      </c>
    </row>
    <row r="669" spans="1:12" ht="15.95">
      <c r="A669" s="58"/>
      <c r="B669" s="58"/>
      <c r="C669" s="58"/>
      <c r="D669" s="58"/>
      <c r="E669" s="61"/>
      <c r="F669" s="61"/>
      <c r="G669" s="58"/>
      <c r="H669" s="58"/>
      <c r="I669" s="60"/>
      <c r="L669" s="5">
        <f t="shared" si="16"/>
        <v>0</v>
      </c>
    </row>
    <row r="670" spans="1:12" ht="15.95">
      <c r="A670" s="58"/>
      <c r="B670" s="58"/>
      <c r="C670" s="58"/>
      <c r="D670" s="58"/>
      <c r="E670" s="61"/>
      <c r="F670" s="61"/>
      <c r="G670" s="58"/>
      <c r="H670" s="58"/>
      <c r="I670" s="60"/>
      <c r="L670" s="5">
        <f t="shared" si="16"/>
        <v>0</v>
      </c>
    </row>
    <row r="671" spans="1:12" ht="15.95">
      <c r="A671" s="58"/>
      <c r="B671" s="58"/>
      <c r="C671" s="58"/>
      <c r="D671" s="58"/>
      <c r="E671" s="61"/>
      <c r="F671" s="61"/>
      <c r="G671" s="58"/>
      <c r="H671" s="58"/>
      <c r="I671" s="60"/>
      <c r="L671" s="5">
        <f t="shared" si="16"/>
        <v>0</v>
      </c>
    </row>
    <row r="672" spans="1:12" ht="15.95">
      <c r="A672" s="58"/>
      <c r="B672" s="58"/>
      <c r="C672" s="58"/>
      <c r="D672" s="58"/>
      <c r="E672" s="61"/>
      <c r="F672" s="61"/>
      <c r="G672" s="58"/>
      <c r="H672" s="58"/>
      <c r="I672" s="60"/>
      <c r="L672" s="5">
        <f t="shared" si="16"/>
        <v>0</v>
      </c>
    </row>
    <row r="673" spans="1:12" ht="15.95">
      <c r="A673" s="58"/>
      <c r="B673" s="58"/>
      <c r="C673" s="58"/>
      <c r="D673" s="58"/>
      <c r="E673" s="61"/>
      <c r="F673" s="61"/>
      <c r="G673" s="58"/>
      <c r="H673" s="58"/>
      <c r="I673" s="60"/>
      <c r="L673" s="5">
        <f t="shared" si="16"/>
        <v>0</v>
      </c>
    </row>
    <row r="674" spans="1:12" ht="15.95">
      <c r="A674" s="58"/>
      <c r="B674" s="58"/>
      <c r="C674" s="58"/>
      <c r="D674" s="58"/>
      <c r="E674" s="61"/>
      <c r="F674" s="61"/>
      <c r="G674" s="58"/>
      <c r="H674" s="58"/>
      <c r="I674" s="60"/>
      <c r="L674" s="5">
        <f t="shared" si="16"/>
        <v>0</v>
      </c>
    </row>
    <row r="675" spans="1:12" ht="15.95">
      <c r="A675" s="58"/>
      <c r="B675" s="58"/>
      <c r="C675" s="58"/>
      <c r="D675" s="58"/>
      <c r="E675" s="61"/>
      <c r="F675" s="61"/>
      <c r="G675" s="58"/>
      <c r="H675" s="58"/>
      <c r="I675" s="60"/>
      <c r="L675" s="5">
        <f t="shared" si="16"/>
        <v>0</v>
      </c>
    </row>
    <row r="676" spans="1:12" ht="15.95">
      <c r="A676" s="58"/>
      <c r="B676" s="58"/>
      <c r="C676" s="58"/>
      <c r="D676" s="58"/>
      <c r="E676" s="61"/>
      <c r="F676" s="61"/>
      <c r="G676" s="58"/>
      <c r="H676" s="58"/>
      <c r="I676" s="60"/>
      <c r="L676" s="5">
        <f t="shared" si="16"/>
        <v>0</v>
      </c>
    </row>
    <row r="677" spans="1:12" ht="15.95">
      <c r="A677" s="58"/>
      <c r="B677" s="58"/>
      <c r="C677" s="58"/>
      <c r="D677" s="58"/>
      <c r="E677" s="61"/>
      <c r="F677" s="61"/>
      <c r="G677" s="58"/>
      <c r="H677" s="58"/>
      <c r="I677" s="60"/>
      <c r="L677" s="5">
        <f t="shared" si="16"/>
        <v>0</v>
      </c>
    </row>
    <row r="678" spans="1:12" ht="15.95">
      <c r="A678" s="58"/>
      <c r="B678" s="58"/>
      <c r="C678" s="58"/>
      <c r="D678" s="58"/>
      <c r="E678" s="61"/>
      <c r="F678" s="61"/>
      <c r="G678" s="58"/>
      <c r="H678" s="58"/>
      <c r="I678" s="60"/>
      <c r="L678" s="5">
        <f t="shared" si="16"/>
        <v>0</v>
      </c>
    </row>
    <row r="679" spans="1:12" ht="15.95">
      <c r="A679" s="58"/>
      <c r="B679" s="58"/>
      <c r="C679" s="58"/>
      <c r="D679" s="58"/>
      <c r="E679" s="61"/>
      <c r="F679" s="61"/>
      <c r="G679" s="58"/>
      <c r="H679" s="58"/>
      <c r="I679" s="60"/>
      <c r="L679" s="5">
        <f t="shared" si="16"/>
        <v>0</v>
      </c>
    </row>
    <row r="680" spans="1:12" ht="15.95">
      <c r="A680" s="58"/>
      <c r="B680" s="58"/>
      <c r="C680" s="58"/>
      <c r="D680" s="58"/>
      <c r="E680" s="61"/>
      <c r="F680" s="61"/>
      <c r="G680" s="58"/>
      <c r="H680" s="58"/>
      <c r="I680" s="60"/>
      <c r="L680" s="5">
        <f t="shared" si="16"/>
        <v>0</v>
      </c>
    </row>
    <row r="681" spans="1:12" ht="15.95">
      <c r="A681" s="58"/>
      <c r="B681" s="58"/>
      <c r="C681" s="58"/>
      <c r="D681" s="58"/>
      <c r="E681" s="61"/>
      <c r="F681" s="61"/>
      <c r="G681" s="58"/>
      <c r="H681" s="58"/>
      <c r="I681" s="60"/>
      <c r="L681" s="5">
        <f t="shared" si="16"/>
        <v>0</v>
      </c>
    </row>
    <row r="682" spans="1:12" ht="15.95">
      <c r="A682" s="58"/>
      <c r="B682" s="58"/>
      <c r="C682" s="58"/>
      <c r="D682" s="58"/>
      <c r="E682" s="61"/>
      <c r="F682" s="61"/>
      <c r="G682" s="58"/>
      <c r="H682" s="58"/>
      <c r="I682" s="60"/>
      <c r="L682" s="5">
        <f t="shared" si="16"/>
        <v>0</v>
      </c>
    </row>
    <row r="683" spans="1:12" ht="15.95">
      <c r="A683" s="58"/>
      <c r="B683" s="58"/>
      <c r="C683" s="58"/>
      <c r="D683" s="58"/>
      <c r="E683" s="61"/>
      <c r="F683" s="61"/>
      <c r="G683" s="58"/>
      <c r="H683" s="58"/>
      <c r="I683" s="60"/>
      <c r="L683" s="5">
        <f t="shared" si="16"/>
        <v>0</v>
      </c>
    </row>
    <row r="684" spans="1:12" ht="15.95">
      <c r="A684" s="58"/>
      <c r="B684" s="58"/>
      <c r="C684" s="58"/>
      <c r="D684" s="58"/>
      <c r="E684" s="61"/>
      <c r="F684" s="61"/>
      <c r="G684" s="58"/>
      <c r="H684" s="58"/>
      <c r="I684" s="60"/>
      <c r="L684" s="5">
        <f t="shared" si="16"/>
        <v>0</v>
      </c>
    </row>
    <row r="685" spans="1:12" ht="15.95">
      <c r="A685" s="58"/>
      <c r="B685" s="58"/>
      <c r="C685" s="58"/>
      <c r="D685" s="58"/>
      <c r="E685" s="61"/>
      <c r="F685" s="61"/>
      <c r="G685" s="58"/>
      <c r="H685" s="58"/>
      <c r="I685" s="60"/>
      <c r="L685" s="5">
        <f t="shared" si="16"/>
        <v>0</v>
      </c>
    </row>
    <row r="686" spans="1:12" ht="15.95">
      <c r="A686" s="58"/>
      <c r="B686" s="58"/>
      <c r="C686" s="58"/>
      <c r="D686" s="58"/>
      <c r="E686" s="61"/>
      <c r="F686" s="61"/>
      <c r="G686" s="58"/>
      <c r="H686" s="58"/>
      <c r="I686" s="60"/>
      <c r="L686" s="5">
        <f t="shared" si="16"/>
        <v>0</v>
      </c>
    </row>
    <row r="687" spans="1:12" ht="15.95">
      <c r="A687" s="58"/>
      <c r="B687" s="58"/>
      <c r="C687" s="58"/>
      <c r="D687" s="58"/>
      <c r="E687" s="61"/>
      <c r="F687" s="61"/>
      <c r="G687" s="58"/>
      <c r="H687" s="58"/>
      <c r="I687" s="60"/>
      <c r="L687" s="5">
        <f t="shared" si="16"/>
        <v>0</v>
      </c>
    </row>
    <row r="688" spans="1:12" ht="15.95">
      <c r="A688" s="58"/>
      <c r="B688" s="58"/>
      <c r="C688" s="58"/>
      <c r="D688" s="58"/>
      <c r="E688" s="61"/>
      <c r="F688" s="61"/>
      <c r="G688" s="58"/>
      <c r="H688" s="58"/>
      <c r="I688" s="60"/>
      <c r="L688" s="5">
        <f t="shared" si="16"/>
        <v>0</v>
      </c>
    </row>
    <row r="689" spans="1:12" ht="15.95">
      <c r="A689" s="58"/>
      <c r="B689" s="58"/>
      <c r="C689" s="58"/>
      <c r="D689" s="58"/>
      <c r="E689" s="61"/>
      <c r="F689" s="61"/>
      <c r="G689" s="58"/>
      <c r="H689" s="58"/>
      <c r="I689" s="60"/>
      <c r="L689" s="5">
        <f t="shared" si="16"/>
        <v>0</v>
      </c>
    </row>
    <row r="690" spans="1:12" ht="15.95">
      <c r="A690" s="58"/>
      <c r="B690" s="58"/>
      <c r="C690" s="58"/>
      <c r="D690" s="58"/>
      <c r="E690" s="61"/>
      <c r="F690" s="61"/>
      <c r="G690" s="58"/>
      <c r="H690" s="58"/>
      <c r="I690" s="60"/>
      <c r="L690" s="5">
        <f t="shared" si="16"/>
        <v>0</v>
      </c>
    </row>
    <row r="691" spans="1:12" ht="15.95">
      <c r="A691" s="58"/>
      <c r="B691" s="58"/>
      <c r="C691" s="58"/>
      <c r="D691" s="58"/>
      <c r="E691" s="61"/>
      <c r="F691" s="61"/>
      <c r="G691" s="58"/>
      <c r="H691" s="58"/>
      <c r="I691" s="60"/>
      <c r="L691" s="5">
        <f t="shared" si="16"/>
        <v>0</v>
      </c>
    </row>
    <row r="692" spans="1:12" ht="15.95">
      <c r="A692" s="58"/>
      <c r="B692" s="58"/>
      <c r="C692" s="58"/>
      <c r="D692" s="58"/>
      <c r="E692" s="61"/>
      <c r="F692" s="61"/>
      <c r="G692" s="58"/>
      <c r="H692" s="58"/>
      <c r="I692" s="60"/>
      <c r="L692" s="5">
        <f t="shared" si="16"/>
        <v>0</v>
      </c>
    </row>
    <row r="693" spans="1:12" ht="15.95">
      <c r="A693" s="58"/>
      <c r="B693" s="58"/>
      <c r="C693" s="58"/>
      <c r="D693" s="58"/>
      <c r="E693" s="61"/>
      <c r="F693" s="61"/>
      <c r="G693" s="58"/>
      <c r="H693" s="58"/>
      <c r="I693" s="60"/>
      <c r="L693" s="5">
        <f t="shared" si="16"/>
        <v>0</v>
      </c>
    </row>
    <row r="694" spans="1:12" ht="15.95">
      <c r="A694" s="58"/>
      <c r="B694" s="58"/>
      <c r="C694" s="58"/>
      <c r="D694" s="58"/>
      <c r="E694" s="61"/>
      <c r="F694" s="61"/>
      <c r="G694" s="58"/>
      <c r="H694" s="58"/>
      <c r="I694" s="60"/>
      <c r="L694" s="5">
        <f t="shared" si="16"/>
        <v>0</v>
      </c>
    </row>
    <row r="695" spans="1:12" ht="15.95">
      <c r="A695" s="58"/>
      <c r="B695" s="58"/>
      <c r="C695" s="58"/>
      <c r="D695" s="58"/>
      <c r="E695" s="61"/>
      <c r="F695" s="61"/>
      <c r="G695" s="58"/>
      <c r="H695" s="58"/>
      <c r="I695" s="60"/>
      <c r="L695" s="5">
        <f t="shared" si="16"/>
        <v>0</v>
      </c>
    </row>
    <row r="696" spans="1:12" ht="15.95">
      <c r="A696" s="58"/>
      <c r="B696" s="58"/>
      <c r="C696" s="58"/>
      <c r="D696" s="58"/>
      <c r="E696" s="61"/>
      <c r="F696" s="61"/>
      <c r="G696" s="58"/>
      <c r="H696" s="58"/>
      <c r="I696" s="60"/>
      <c r="L696" s="5">
        <f t="shared" si="16"/>
        <v>0</v>
      </c>
    </row>
    <row r="697" spans="1:12" ht="15.95">
      <c r="A697" s="58"/>
      <c r="B697" s="58"/>
      <c r="C697" s="58"/>
      <c r="D697" s="58"/>
      <c r="E697" s="61"/>
      <c r="F697" s="61"/>
      <c r="G697" s="58"/>
      <c r="H697" s="58"/>
      <c r="I697" s="60"/>
      <c r="L697" s="5">
        <f t="shared" si="16"/>
        <v>0</v>
      </c>
    </row>
    <row r="698" spans="1:12" ht="15.95">
      <c r="A698" s="58"/>
      <c r="B698" s="58"/>
      <c r="C698" s="58"/>
      <c r="D698" s="58"/>
      <c r="E698" s="61"/>
      <c r="F698" s="61"/>
      <c r="G698" s="58"/>
      <c r="H698" s="58"/>
      <c r="I698" s="60"/>
      <c r="L698" s="5">
        <f t="shared" si="16"/>
        <v>0</v>
      </c>
    </row>
    <row r="699" spans="1:12" ht="15.95">
      <c r="A699" s="58"/>
      <c r="B699" s="58"/>
      <c r="C699" s="58"/>
      <c r="D699" s="58"/>
      <c r="E699" s="61"/>
      <c r="F699" s="61"/>
      <c r="G699" s="58"/>
      <c r="H699" s="58"/>
      <c r="I699" s="60"/>
      <c r="L699" s="5">
        <f t="shared" si="16"/>
        <v>0</v>
      </c>
    </row>
    <row r="700" spans="1:12" ht="15.95">
      <c r="A700" s="58"/>
      <c r="B700" s="58"/>
      <c r="C700" s="58"/>
      <c r="D700" s="58"/>
      <c r="E700" s="61"/>
      <c r="F700" s="61"/>
      <c r="G700" s="58"/>
      <c r="H700" s="58"/>
      <c r="I700" s="60"/>
      <c r="L700" s="5">
        <f t="shared" si="16"/>
        <v>0</v>
      </c>
    </row>
    <row r="701" spans="1:12" ht="15.95">
      <c r="A701" s="58"/>
      <c r="B701" s="58"/>
      <c r="C701" s="58"/>
      <c r="D701" s="58"/>
      <c r="E701" s="61"/>
      <c r="F701" s="61"/>
      <c r="G701" s="58"/>
      <c r="H701" s="58"/>
      <c r="I701" s="60"/>
      <c r="L701" s="5">
        <f t="shared" si="16"/>
        <v>0</v>
      </c>
    </row>
    <row r="702" spans="1:12" ht="15.95">
      <c r="A702" s="58"/>
      <c r="B702" s="58"/>
      <c r="C702" s="58"/>
      <c r="D702" s="58"/>
      <c r="E702" s="61"/>
      <c r="F702" s="61"/>
      <c r="G702" s="58"/>
      <c r="H702" s="58"/>
      <c r="I702" s="60"/>
      <c r="L702" s="5">
        <f t="shared" si="16"/>
        <v>0</v>
      </c>
    </row>
    <row r="703" spans="1:12" ht="15.95">
      <c r="A703" s="58"/>
      <c r="B703" s="58"/>
      <c r="C703" s="58"/>
      <c r="D703" s="58"/>
      <c r="E703" s="61"/>
      <c r="F703" s="61"/>
      <c r="G703" s="58"/>
      <c r="H703" s="58"/>
      <c r="I703" s="60"/>
      <c r="L703" s="5">
        <f t="shared" si="16"/>
        <v>0</v>
      </c>
    </row>
    <row r="704" spans="1:12" ht="15.95">
      <c r="A704" s="58"/>
      <c r="B704" s="58"/>
      <c r="C704" s="58"/>
      <c r="D704" s="58"/>
      <c r="E704" s="61"/>
      <c r="F704" s="61"/>
      <c r="G704" s="58"/>
      <c r="H704" s="58"/>
      <c r="I704" s="60"/>
      <c r="L704" s="5">
        <f t="shared" si="16"/>
        <v>0</v>
      </c>
    </row>
    <row r="705" spans="1:12" ht="15.95">
      <c r="A705" s="58"/>
      <c r="B705" s="58"/>
      <c r="C705" s="58"/>
      <c r="D705" s="58"/>
      <c r="E705" s="61"/>
      <c r="F705" s="61"/>
      <c r="G705" s="58"/>
      <c r="H705" s="58"/>
      <c r="I705" s="60"/>
      <c r="L705" s="5">
        <f t="shared" si="16"/>
        <v>0</v>
      </c>
    </row>
    <row r="706" spans="1:12" ht="15.95">
      <c r="A706" s="58"/>
      <c r="B706" s="58"/>
      <c r="C706" s="58"/>
      <c r="D706" s="58"/>
      <c r="E706" s="61"/>
      <c r="F706" s="61"/>
      <c r="G706" s="58"/>
      <c r="H706" s="58"/>
      <c r="I706" s="60"/>
      <c r="L706" s="5">
        <f t="shared" si="16"/>
        <v>0</v>
      </c>
    </row>
    <row r="707" spans="1:12" ht="15.95">
      <c r="A707" s="58"/>
      <c r="B707" s="58"/>
      <c r="C707" s="58"/>
      <c r="D707" s="58"/>
      <c r="E707" s="61"/>
      <c r="F707" s="61"/>
      <c r="G707" s="58"/>
      <c r="H707" s="58"/>
      <c r="I707" s="60"/>
      <c r="L707" s="5">
        <f t="shared" si="16"/>
        <v>0</v>
      </c>
    </row>
    <row r="708" spans="1:12" ht="15.95">
      <c r="A708" s="58"/>
      <c r="B708" s="58"/>
      <c r="C708" s="58"/>
      <c r="D708" s="58"/>
      <c r="E708" s="61"/>
      <c r="F708" s="61"/>
      <c r="G708" s="58"/>
      <c r="H708" s="58"/>
      <c r="I708" s="60"/>
      <c r="L708" s="5">
        <f t="shared" si="16"/>
        <v>0</v>
      </c>
    </row>
    <row r="709" spans="1:12" ht="15.95">
      <c r="A709" s="58"/>
      <c r="B709" s="58"/>
      <c r="C709" s="58"/>
      <c r="D709" s="58"/>
      <c r="E709" s="61"/>
      <c r="F709" s="61"/>
      <c r="G709" s="58"/>
      <c r="H709" s="58"/>
      <c r="I709" s="60"/>
      <c r="L709" s="5">
        <f t="shared" si="16"/>
        <v>0</v>
      </c>
    </row>
    <row r="710" spans="1:12" ht="15.95">
      <c r="A710" s="58"/>
      <c r="B710" s="58"/>
      <c r="C710" s="58"/>
      <c r="D710" s="58"/>
      <c r="E710" s="61"/>
      <c r="F710" s="61"/>
      <c r="G710" s="58"/>
      <c r="H710" s="58"/>
      <c r="I710" s="60"/>
      <c r="L710" s="5">
        <f t="shared" si="16"/>
        <v>0</v>
      </c>
    </row>
    <row r="711" spans="1:12" ht="15.95">
      <c r="A711" s="58"/>
      <c r="B711" s="58"/>
      <c r="C711" s="58"/>
      <c r="D711" s="58"/>
      <c r="E711" s="61"/>
      <c r="F711" s="61"/>
      <c r="G711" s="58"/>
      <c r="H711" s="58"/>
      <c r="I711" s="60"/>
      <c r="L711" s="5">
        <f t="shared" si="16"/>
        <v>0</v>
      </c>
    </row>
    <row r="712" spans="1:12" ht="15.95">
      <c r="A712" s="58"/>
      <c r="B712" s="58"/>
      <c r="C712" s="58"/>
      <c r="D712" s="58"/>
      <c r="E712" s="61"/>
      <c r="F712" s="61"/>
      <c r="G712" s="58"/>
      <c r="H712" s="58"/>
      <c r="I712" s="60"/>
      <c r="L712" s="5">
        <f t="shared" si="16"/>
        <v>0</v>
      </c>
    </row>
    <row r="713" spans="1:12" ht="15.95">
      <c r="A713" s="58"/>
      <c r="B713" s="58"/>
      <c r="C713" s="58"/>
      <c r="D713" s="58"/>
      <c r="E713" s="61"/>
      <c r="F713" s="61"/>
      <c r="G713" s="58"/>
      <c r="H713" s="58"/>
      <c r="I713" s="60"/>
      <c r="L713" s="5">
        <f t="shared" si="16"/>
        <v>0</v>
      </c>
    </row>
    <row r="714" spans="1:12" ht="15.95">
      <c r="A714" s="58"/>
      <c r="B714" s="58"/>
      <c r="C714" s="58"/>
      <c r="D714" s="58"/>
      <c r="E714" s="61"/>
      <c r="F714" s="61"/>
      <c r="G714" s="58"/>
      <c r="H714" s="58"/>
      <c r="I714" s="60"/>
      <c r="L714" s="5">
        <f t="shared" ref="L714:L777" si="17">A714</f>
        <v>0</v>
      </c>
    </row>
    <row r="715" spans="1:12" ht="15.95">
      <c r="A715" s="58"/>
      <c r="B715" s="58"/>
      <c r="C715" s="58"/>
      <c r="D715" s="58"/>
      <c r="E715" s="61"/>
      <c r="F715" s="61"/>
      <c r="G715" s="58"/>
      <c r="H715" s="58"/>
      <c r="I715" s="60"/>
      <c r="L715" s="5">
        <f t="shared" si="17"/>
        <v>0</v>
      </c>
    </row>
    <row r="716" spans="1:12" ht="15.95">
      <c r="A716" s="58"/>
      <c r="B716" s="58"/>
      <c r="C716" s="58"/>
      <c r="D716" s="58"/>
      <c r="E716" s="61"/>
      <c r="F716" s="61"/>
      <c r="G716" s="58"/>
      <c r="H716" s="58"/>
      <c r="I716" s="60"/>
      <c r="L716" s="5">
        <f t="shared" si="17"/>
        <v>0</v>
      </c>
    </row>
    <row r="717" spans="1:12" ht="15.95">
      <c r="A717" s="58"/>
      <c r="B717" s="58"/>
      <c r="C717" s="58"/>
      <c r="D717" s="58"/>
      <c r="E717" s="61"/>
      <c r="F717" s="61"/>
      <c r="G717" s="58"/>
      <c r="H717" s="58"/>
      <c r="I717" s="60"/>
      <c r="L717" s="5">
        <f t="shared" si="17"/>
        <v>0</v>
      </c>
    </row>
    <row r="718" spans="1:12" ht="15.95">
      <c r="A718" s="58"/>
      <c r="B718" s="58"/>
      <c r="C718" s="58"/>
      <c r="D718" s="58"/>
      <c r="E718" s="61"/>
      <c r="F718" s="61"/>
      <c r="G718" s="58"/>
      <c r="H718" s="58"/>
      <c r="I718" s="60"/>
      <c r="L718" s="5">
        <f t="shared" si="17"/>
        <v>0</v>
      </c>
    </row>
    <row r="719" spans="1:12" ht="15.95">
      <c r="A719" s="58"/>
      <c r="B719" s="58"/>
      <c r="C719" s="58"/>
      <c r="D719" s="58"/>
      <c r="E719" s="61"/>
      <c r="F719" s="61"/>
      <c r="G719" s="58"/>
      <c r="H719" s="58"/>
      <c r="I719" s="60"/>
      <c r="L719" s="5">
        <f t="shared" si="17"/>
        <v>0</v>
      </c>
    </row>
    <row r="720" spans="1:12" ht="15.95">
      <c r="A720" s="58"/>
      <c r="B720" s="58"/>
      <c r="C720" s="58"/>
      <c r="D720" s="58"/>
      <c r="E720" s="61"/>
      <c r="F720" s="61"/>
      <c r="G720" s="58"/>
      <c r="H720" s="58"/>
      <c r="I720" s="60"/>
      <c r="L720" s="5">
        <f t="shared" si="17"/>
        <v>0</v>
      </c>
    </row>
    <row r="721" spans="1:12" ht="15.95">
      <c r="A721" s="58"/>
      <c r="B721" s="58"/>
      <c r="C721" s="58"/>
      <c r="D721" s="58"/>
      <c r="E721" s="61"/>
      <c r="F721" s="61"/>
      <c r="G721" s="58"/>
      <c r="H721" s="58"/>
      <c r="I721" s="60"/>
      <c r="L721" s="5">
        <f t="shared" si="17"/>
        <v>0</v>
      </c>
    </row>
    <row r="722" spans="1:12" ht="15.95">
      <c r="A722" s="58"/>
      <c r="B722" s="58"/>
      <c r="C722" s="58"/>
      <c r="D722" s="58"/>
      <c r="E722" s="61"/>
      <c r="F722" s="61"/>
      <c r="G722" s="58"/>
      <c r="H722" s="58"/>
      <c r="I722" s="60"/>
      <c r="L722" s="5">
        <f t="shared" si="17"/>
        <v>0</v>
      </c>
    </row>
    <row r="723" spans="1:12" ht="15.95">
      <c r="A723" s="58"/>
      <c r="B723" s="58"/>
      <c r="C723" s="58"/>
      <c r="D723" s="58"/>
      <c r="E723" s="61"/>
      <c r="F723" s="61"/>
      <c r="G723" s="58"/>
      <c r="H723" s="58"/>
      <c r="I723" s="60"/>
      <c r="L723" s="5">
        <f t="shared" si="17"/>
        <v>0</v>
      </c>
    </row>
    <row r="724" spans="1:12" ht="15.95">
      <c r="A724" s="58"/>
      <c r="B724" s="58"/>
      <c r="C724" s="58"/>
      <c r="D724" s="58"/>
      <c r="E724" s="61"/>
      <c r="F724" s="61"/>
      <c r="G724" s="58"/>
      <c r="H724" s="58"/>
      <c r="I724" s="60"/>
      <c r="L724" s="5">
        <f t="shared" si="17"/>
        <v>0</v>
      </c>
    </row>
    <row r="725" spans="1:12" ht="15.95">
      <c r="A725" s="58"/>
      <c r="B725" s="58"/>
      <c r="C725" s="58"/>
      <c r="D725" s="58"/>
      <c r="E725" s="61"/>
      <c r="F725" s="61"/>
      <c r="G725" s="58"/>
      <c r="H725" s="58"/>
      <c r="I725" s="60"/>
      <c r="L725" s="5">
        <f t="shared" si="17"/>
        <v>0</v>
      </c>
    </row>
    <row r="726" spans="1:12" ht="15.95">
      <c r="A726" s="58"/>
      <c r="B726" s="58"/>
      <c r="C726" s="58"/>
      <c r="D726" s="58"/>
      <c r="E726" s="61"/>
      <c r="F726" s="61"/>
      <c r="G726" s="58"/>
      <c r="H726" s="58"/>
      <c r="I726" s="60"/>
      <c r="L726" s="5">
        <f t="shared" si="17"/>
        <v>0</v>
      </c>
    </row>
    <row r="727" spans="1:12" ht="15.95">
      <c r="A727" s="58"/>
      <c r="B727" s="58"/>
      <c r="C727" s="58"/>
      <c r="D727" s="58"/>
      <c r="E727" s="61"/>
      <c r="F727" s="61"/>
      <c r="G727" s="58"/>
      <c r="H727" s="58"/>
      <c r="I727" s="60"/>
      <c r="L727" s="5">
        <f t="shared" si="17"/>
        <v>0</v>
      </c>
    </row>
    <row r="728" spans="1:12" ht="15.95">
      <c r="A728" s="58"/>
      <c r="B728" s="58"/>
      <c r="C728" s="58"/>
      <c r="D728" s="58"/>
      <c r="E728" s="61"/>
      <c r="F728" s="61"/>
      <c r="G728" s="58"/>
      <c r="H728" s="58"/>
      <c r="I728" s="60"/>
      <c r="L728" s="5">
        <f t="shared" si="17"/>
        <v>0</v>
      </c>
    </row>
    <row r="729" spans="1:12" ht="15.95">
      <c r="A729" s="58"/>
      <c r="B729" s="58"/>
      <c r="C729" s="58"/>
      <c r="D729" s="58"/>
      <c r="E729" s="61"/>
      <c r="F729" s="61"/>
      <c r="G729" s="58"/>
      <c r="H729" s="58"/>
      <c r="I729" s="60"/>
      <c r="L729" s="5">
        <f t="shared" si="17"/>
        <v>0</v>
      </c>
    </row>
    <row r="730" spans="1:12" ht="15.95">
      <c r="A730" s="58"/>
      <c r="B730" s="58"/>
      <c r="C730" s="58"/>
      <c r="D730" s="58"/>
      <c r="E730" s="61"/>
      <c r="F730" s="61"/>
      <c r="G730" s="58"/>
      <c r="H730" s="58"/>
      <c r="I730" s="60"/>
      <c r="L730" s="5">
        <f t="shared" si="17"/>
        <v>0</v>
      </c>
    </row>
    <row r="731" spans="1:12" ht="15.95">
      <c r="A731" s="58"/>
      <c r="B731" s="58"/>
      <c r="C731" s="58"/>
      <c r="D731" s="58"/>
      <c r="E731" s="61"/>
      <c r="F731" s="61"/>
      <c r="G731" s="58"/>
      <c r="H731" s="58"/>
      <c r="I731" s="60"/>
      <c r="L731" s="5">
        <f t="shared" si="17"/>
        <v>0</v>
      </c>
    </row>
    <row r="732" spans="1:12" ht="15.95">
      <c r="A732" s="58"/>
      <c r="B732" s="58"/>
      <c r="C732" s="58"/>
      <c r="D732" s="58"/>
      <c r="E732" s="61"/>
      <c r="F732" s="61"/>
      <c r="G732" s="58"/>
      <c r="H732" s="58"/>
      <c r="I732" s="60"/>
      <c r="L732" s="5">
        <f t="shared" si="17"/>
        <v>0</v>
      </c>
    </row>
    <row r="733" spans="1:12" ht="15.95">
      <c r="A733" s="58"/>
      <c r="B733" s="58"/>
      <c r="C733" s="58"/>
      <c r="D733" s="58"/>
      <c r="E733" s="61"/>
      <c r="F733" s="61"/>
      <c r="G733" s="58"/>
      <c r="H733" s="58"/>
      <c r="I733" s="60"/>
      <c r="L733" s="5">
        <f t="shared" si="17"/>
        <v>0</v>
      </c>
    </row>
    <row r="734" spans="1:12" ht="15.95">
      <c r="A734" s="58"/>
      <c r="B734" s="58"/>
      <c r="C734" s="58"/>
      <c r="D734" s="58"/>
      <c r="E734" s="61"/>
      <c r="F734" s="61"/>
      <c r="G734" s="58"/>
      <c r="H734" s="58"/>
      <c r="I734" s="60"/>
      <c r="L734" s="5">
        <f t="shared" si="17"/>
        <v>0</v>
      </c>
    </row>
    <row r="735" spans="1:12" ht="15.95">
      <c r="A735" s="58"/>
      <c r="B735" s="58"/>
      <c r="C735" s="58"/>
      <c r="D735" s="58"/>
      <c r="E735" s="61"/>
      <c r="F735" s="61"/>
      <c r="G735" s="58"/>
      <c r="H735" s="58"/>
      <c r="I735" s="60"/>
      <c r="L735" s="5">
        <f t="shared" si="17"/>
        <v>0</v>
      </c>
    </row>
    <row r="736" spans="1:12" ht="15.95">
      <c r="A736" s="58"/>
      <c r="B736" s="58"/>
      <c r="C736" s="58"/>
      <c r="D736" s="58"/>
      <c r="E736" s="61"/>
      <c r="F736" s="61"/>
      <c r="G736" s="58"/>
      <c r="H736" s="58"/>
      <c r="I736" s="60"/>
      <c r="L736" s="5">
        <f t="shared" si="17"/>
        <v>0</v>
      </c>
    </row>
    <row r="737" spans="1:12" ht="15.95">
      <c r="A737" s="58"/>
      <c r="B737" s="58"/>
      <c r="C737" s="58"/>
      <c r="D737" s="58"/>
      <c r="E737" s="61"/>
      <c r="F737" s="61"/>
      <c r="G737" s="58"/>
      <c r="H737" s="58"/>
      <c r="I737" s="60"/>
      <c r="L737" s="5">
        <f t="shared" si="17"/>
        <v>0</v>
      </c>
    </row>
    <row r="738" spans="1:12" ht="15.95">
      <c r="A738" s="58"/>
      <c r="B738" s="58"/>
      <c r="C738" s="58"/>
      <c r="D738" s="58"/>
      <c r="E738" s="61"/>
      <c r="F738" s="61"/>
      <c r="G738" s="58"/>
      <c r="H738" s="58"/>
      <c r="I738" s="60"/>
      <c r="L738" s="5">
        <f t="shared" si="17"/>
        <v>0</v>
      </c>
    </row>
    <row r="739" spans="1:12" ht="15.95">
      <c r="A739" s="58"/>
      <c r="B739" s="58"/>
      <c r="C739" s="58"/>
      <c r="D739" s="58"/>
      <c r="E739" s="61"/>
      <c r="F739" s="61"/>
      <c r="G739" s="58"/>
      <c r="H739" s="58"/>
      <c r="I739" s="60"/>
      <c r="L739" s="5">
        <f t="shared" si="17"/>
        <v>0</v>
      </c>
    </row>
    <row r="740" spans="1:12" ht="15.95">
      <c r="A740" s="58"/>
      <c r="B740" s="58"/>
      <c r="C740" s="58"/>
      <c r="D740" s="58"/>
      <c r="E740" s="61"/>
      <c r="F740" s="61"/>
      <c r="G740" s="58"/>
      <c r="H740" s="58"/>
      <c r="I740" s="60"/>
      <c r="L740" s="5">
        <f t="shared" si="17"/>
        <v>0</v>
      </c>
    </row>
    <row r="741" spans="1:12" ht="15.95">
      <c r="A741" s="58"/>
      <c r="B741" s="58"/>
      <c r="C741" s="58"/>
      <c r="D741" s="58"/>
      <c r="E741" s="61"/>
      <c r="F741" s="61"/>
      <c r="G741" s="58"/>
      <c r="H741" s="58"/>
      <c r="I741" s="60"/>
      <c r="L741" s="5">
        <f t="shared" si="17"/>
        <v>0</v>
      </c>
    </row>
    <row r="742" spans="1:12" ht="15.95">
      <c r="A742" s="58"/>
      <c r="B742" s="58"/>
      <c r="C742" s="58"/>
      <c r="D742" s="58"/>
      <c r="E742" s="61"/>
      <c r="F742" s="61"/>
      <c r="G742" s="58"/>
      <c r="H742" s="58"/>
      <c r="I742" s="60"/>
      <c r="L742" s="5">
        <f t="shared" si="17"/>
        <v>0</v>
      </c>
    </row>
    <row r="743" spans="1:12" ht="15.95">
      <c r="A743" s="58"/>
      <c r="B743" s="58"/>
      <c r="C743" s="58"/>
      <c r="D743" s="58"/>
      <c r="E743" s="61"/>
      <c r="F743" s="61"/>
      <c r="G743" s="58"/>
      <c r="H743" s="58"/>
      <c r="I743" s="60"/>
      <c r="L743" s="5">
        <f t="shared" si="17"/>
        <v>0</v>
      </c>
    </row>
    <row r="744" spans="1:12" ht="15.95">
      <c r="A744" s="58"/>
      <c r="B744" s="58"/>
      <c r="C744" s="58"/>
      <c r="D744" s="58"/>
      <c r="E744" s="61"/>
      <c r="F744" s="61"/>
      <c r="G744" s="58"/>
      <c r="H744" s="58"/>
      <c r="I744" s="60"/>
      <c r="L744" s="5">
        <f t="shared" si="17"/>
        <v>0</v>
      </c>
    </row>
    <row r="745" spans="1:12" ht="15.95">
      <c r="A745" s="58"/>
      <c r="B745" s="58"/>
      <c r="C745" s="58"/>
      <c r="D745" s="58"/>
      <c r="E745" s="61"/>
      <c r="F745" s="61"/>
      <c r="G745" s="58"/>
      <c r="H745" s="58"/>
      <c r="I745" s="60"/>
      <c r="L745" s="5">
        <f t="shared" si="17"/>
        <v>0</v>
      </c>
    </row>
    <row r="746" spans="1:12" ht="15.95">
      <c r="A746" s="58"/>
      <c r="B746" s="58"/>
      <c r="C746" s="58"/>
      <c r="D746" s="58"/>
      <c r="E746" s="61"/>
      <c r="F746" s="61"/>
      <c r="G746" s="58"/>
      <c r="H746" s="58"/>
      <c r="I746" s="60"/>
      <c r="L746" s="5">
        <f t="shared" si="17"/>
        <v>0</v>
      </c>
    </row>
    <row r="747" spans="1:12" ht="15.95">
      <c r="A747" s="58"/>
      <c r="B747" s="58"/>
      <c r="C747" s="58"/>
      <c r="D747" s="58"/>
      <c r="E747" s="61"/>
      <c r="F747" s="61"/>
      <c r="G747" s="58"/>
      <c r="H747" s="58"/>
      <c r="I747" s="60"/>
      <c r="L747" s="5">
        <f t="shared" si="17"/>
        <v>0</v>
      </c>
    </row>
    <row r="748" spans="1:12" ht="15.95">
      <c r="A748" s="58"/>
      <c r="B748" s="58"/>
      <c r="C748" s="58"/>
      <c r="D748" s="58"/>
      <c r="E748" s="61"/>
      <c r="F748" s="61"/>
      <c r="G748" s="58"/>
      <c r="H748" s="58"/>
      <c r="I748" s="60"/>
      <c r="L748" s="5">
        <f t="shared" si="17"/>
        <v>0</v>
      </c>
    </row>
    <row r="749" spans="1:12" ht="15.95">
      <c r="A749" s="58"/>
      <c r="B749" s="58"/>
      <c r="C749" s="58"/>
      <c r="D749" s="58"/>
      <c r="E749" s="61"/>
      <c r="F749" s="61"/>
      <c r="G749" s="58"/>
      <c r="H749" s="58"/>
      <c r="I749" s="60"/>
      <c r="L749" s="5">
        <f t="shared" si="17"/>
        <v>0</v>
      </c>
    </row>
    <row r="750" spans="1:12" ht="15.95">
      <c r="A750" s="58"/>
      <c r="B750" s="58"/>
      <c r="C750" s="58"/>
      <c r="D750" s="58"/>
      <c r="E750" s="61"/>
      <c r="F750" s="61"/>
      <c r="G750" s="58"/>
      <c r="H750" s="58"/>
      <c r="I750" s="60"/>
      <c r="L750" s="5">
        <f t="shared" si="17"/>
        <v>0</v>
      </c>
    </row>
    <row r="751" spans="1:12" ht="15.95">
      <c r="A751" s="58"/>
      <c r="B751" s="58"/>
      <c r="C751" s="58"/>
      <c r="D751" s="58"/>
      <c r="E751" s="61"/>
      <c r="F751" s="61"/>
      <c r="G751" s="58"/>
      <c r="H751" s="58"/>
      <c r="I751" s="60"/>
      <c r="L751" s="5">
        <f t="shared" si="17"/>
        <v>0</v>
      </c>
    </row>
    <row r="752" spans="1:12" ht="15.95">
      <c r="A752" s="58"/>
      <c r="B752" s="58"/>
      <c r="C752" s="58"/>
      <c r="D752" s="58"/>
      <c r="E752" s="61"/>
      <c r="F752" s="61"/>
      <c r="G752" s="58"/>
      <c r="H752" s="58"/>
      <c r="I752" s="60"/>
      <c r="L752" s="5">
        <f t="shared" si="17"/>
        <v>0</v>
      </c>
    </row>
    <row r="753" spans="1:12" ht="15.95">
      <c r="A753" s="58"/>
      <c r="B753" s="58"/>
      <c r="C753" s="58"/>
      <c r="D753" s="58"/>
      <c r="E753" s="61"/>
      <c r="F753" s="61"/>
      <c r="G753" s="58"/>
      <c r="H753" s="58"/>
      <c r="I753" s="60"/>
      <c r="L753" s="5">
        <f t="shared" si="17"/>
        <v>0</v>
      </c>
    </row>
    <row r="754" spans="1:12" ht="15.95">
      <c r="A754" s="58"/>
      <c r="B754" s="58"/>
      <c r="C754" s="58"/>
      <c r="D754" s="58"/>
      <c r="E754" s="61"/>
      <c r="F754" s="61"/>
      <c r="G754" s="58"/>
      <c r="H754" s="58"/>
      <c r="I754" s="60"/>
      <c r="L754" s="5">
        <f t="shared" si="17"/>
        <v>0</v>
      </c>
    </row>
    <row r="755" spans="1:12" ht="15.95">
      <c r="A755" s="58"/>
      <c r="B755" s="58"/>
      <c r="C755" s="58"/>
      <c r="D755" s="58"/>
      <c r="E755" s="61"/>
      <c r="F755" s="61"/>
      <c r="G755" s="58"/>
      <c r="H755" s="58"/>
      <c r="I755" s="60"/>
      <c r="L755" s="5">
        <f t="shared" si="17"/>
        <v>0</v>
      </c>
    </row>
    <row r="756" spans="1:12" ht="15.95">
      <c r="A756" s="58"/>
      <c r="B756" s="58"/>
      <c r="C756" s="58"/>
      <c r="D756" s="58"/>
      <c r="E756" s="61"/>
      <c r="F756" s="61"/>
      <c r="G756" s="58"/>
      <c r="H756" s="58"/>
      <c r="I756" s="60"/>
      <c r="L756" s="5">
        <f t="shared" si="17"/>
        <v>0</v>
      </c>
    </row>
    <row r="757" spans="1:12" ht="15.95">
      <c r="A757" s="58"/>
      <c r="B757" s="58"/>
      <c r="C757" s="58"/>
      <c r="D757" s="58"/>
      <c r="E757" s="61"/>
      <c r="F757" s="61"/>
      <c r="G757" s="58"/>
      <c r="H757" s="58"/>
      <c r="I757" s="60"/>
      <c r="L757" s="5">
        <f t="shared" si="17"/>
        <v>0</v>
      </c>
    </row>
    <row r="758" spans="1:12" ht="15.95">
      <c r="A758" s="58"/>
      <c r="B758" s="58"/>
      <c r="C758" s="58"/>
      <c r="D758" s="58"/>
      <c r="E758" s="61"/>
      <c r="F758" s="61"/>
      <c r="G758" s="58"/>
      <c r="H758" s="58"/>
      <c r="I758" s="60"/>
      <c r="L758" s="5">
        <f t="shared" si="17"/>
        <v>0</v>
      </c>
    </row>
    <row r="759" spans="1:12" ht="15.95">
      <c r="A759" s="58"/>
      <c r="B759" s="58"/>
      <c r="C759" s="58"/>
      <c r="D759" s="58"/>
      <c r="E759" s="61"/>
      <c r="F759" s="61"/>
      <c r="G759" s="58"/>
      <c r="H759" s="58"/>
      <c r="I759" s="60"/>
      <c r="L759" s="5">
        <f t="shared" si="17"/>
        <v>0</v>
      </c>
    </row>
    <row r="760" spans="1:12" ht="15.95">
      <c r="A760" s="58"/>
      <c r="B760" s="58"/>
      <c r="C760" s="58"/>
      <c r="D760" s="58"/>
      <c r="E760" s="61"/>
      <c r="F760" s="61"/>
      <c r="G760" s="58"/>
      <c r="H760" s="58"/>
      <c r="I760" s="60"/>
      <c r="L760" s="5">
        <f t="shared" si="17"/>
        <v>0</v>
      </c>
    </row>
    <row r="761" spans="1:12" ht="15.95">
      <c r="A761" s="58"/>
      <c r="B761" s="58"/>
      <c r="C761" s="58"/>
      <c r="D761" s="58"/>
      <c r="E761" s="61"/>
      <c r="F761" s="61"/>
      <c r="G761" s="58"/>
      <c r="H761" s="58"/>
      <c r="I761" s="60"/>
      <c r="L761" s="5">
        <f t="shared" si="17"/>
        <v>0</v>
      </c>
    </row>
    <row r="762" spans="1:12" ht="15.95">
      <c r="A762" s="58"/>
      <c r="B762" s="58"/>
      <c r="C762" s="58"/>
      <c r="D762" s="58"/>
      <c r="E762" s="61"/>
      <c r="F762" s="61"/>
      <c r="G762" s="58"/>
      <c r="H762" s="58"/>
      <c r="I762" s="60"/>
      <c r="L762" s="5">
        <f t="shared" si="17"/>
        <v>0</v>
      </c>
    </row>
    <row r="763" spans="1:12" ht="15.95">
      <c r="A763" s="58"/>
      <c r="B763" s="58"/>
      <c r="C763" s="58"/>
      <c r="D763" s="58"/>
      <c r="E763" s="61"/>
      <c r="F763" s="61"/>
      <c r="G763" s="58"/>
      <c r="H763" s="58"/>
      <c r="I763" s="60"/>
      <c r="L763" s="5">
        <f t="shared" si="17"/>
        <v>0</v>
      </c>
    </row>
    <row r="764" spans="1:12" ht="15.95">
      <c r="A764" s="58"/>
      <c r="B764" s="58"/>
      <c r="C764" s="58"/>
      <c r="D764" s="58"/>
      <c r="E764" s="61"/>
      <c r="F764" s="61"/>
      <c r="G764" s="58"/>
      <c r="H764" s="58"/>
      <c r="I764" s="60"/>
      <c r="L764" s="5">
        <f t="shared" si="17"/>
        <v>0</v>
      </c>
    </row>
    <row r="765" spans="1:12" ht="15.95">
      <c r="A765" s="58"/>
      <c r="B765" s="58"/>
      <c r="C765" s="58"/>
      <c r="D765" s="58"/>
      <c r="E765" s="61"/>
      <c r="F765" s="61"/>
      <c r="G765" s="58"/>
      <c r="H765" s="58"/>
      <c r="I765" s="60"/>
      <c r="L765" s="5">
        <f t="shared" si="17"/>
        <v>0</v>
      </c>
    </row>
    <row r="766" spans="1:12" ht="15.95">
      <c r="A766" s="58"/>
      <c r="B766" s="58"/>
      <c r="C766" s="58"/>
      <c r="D766" s="58"/>
      <c r="E766" s="61"/>
      <c r="F766" s="61"/>
      <c r="G766" s="58"/>
      <c r="H766" s="58"/>
      <c r="I766" s="60"/>
      <c r="L766" s="5">
        <f t="shared" si="17"/>
        <v>0</v>
      </c>
    </row>
    <row r="767" spans="1:12" ht="15.95">
      <c r="A767" s="58"/>
      <c r="B767" s="58"/>
      <c r="C767" s="58"/>
      <c r="D767" s="58"/>
      <c r="E767" s="61"/>
      <c r="F767" s="61"/>
      <c r="G767" s="58"/>
      <c r="H767" s="58"/>
      <c r="I767" s="60"/>
      <c r="L767" s="5">
        <f t="shared" si="17"/>
        <v>0</v>
      </c>
    </row>
    <row r="768" spans="1:12" ht="15.95">
      <c r="A768" s="58"/>
      <c r="B768" s="58"/>
      <c r="C768" s="58"/>
      <c r="D768" s="58"/>
      <c r="E768" s="61"/>
      <c r="F768" s="61"/>
      <c r="G768" s="58"/>
      <c r="H768" s="58"/>
      <c r="I768" s="60"/>
      <c r="L768" s="5">
        <f t="shared" si="17"/>
        <v>0</v>
      </c>
    </row>
    <row r="769" spans="1:12" ht="15.95">
      <c r="A769" s="58"/>
      <c r="B769" s="58"/>
      <c r="C769" s="58"/>
      <c r="D769" s="58"/>
      <c r="E769" s="61"/>
      <c r="F769" s="61"/>
      <c r="G769" s="58"/>
      <c r="H769" s="58"/>
      <c r="I769" s="60"/>
      <c r="L769" s="5">
        <f t="shared" si="17"/>
        <v>0</v>
      </c>
    </row>
    <row r="770" spans="1:12" ht="15.95">
      <c r="A770" s="58"/>
      <c r="B770" s="58"/>
      <c r="C770" s="58"/>
      <c r="D770" s="58"/>
      <c r="E770" s="61"/>
      <c r="F770" s="61"/>
      <c r="G770" s="58"/>
      <c r="H770" s="58"/>
      <c r="I770" s="60"/>
      <c r="L770" s="5">
        <f t="shared" si="17"/>
        <v>0</v>
      </c>
    </row>
    <row r="771" spans="1:12" ht="15.95">
      <c r="A771" s="58"/>
      <c r="B771" s="58"/>
      <c r="C771" s="58"/>
      <c r="D771" s="58"/>
      <c r="E771" s="61"/>
      <c r="F771" s="61"/>
      <c r="G771" s="58"/>
      <c r="H771" s="58"/>
      <c r="I771" s="60"/>
      <c r="L771" s="5">
        <f t="shared" si="17"/>
        <v>0</v>
      </c>
    </row>
    <row r="772" spans="1:12" ht="15.95">
      <c r="A772" s="58"/>
      <c r="B772" s="58"/>
      <c r="C772" s="58"/>
      <c r="D772" s="58"/>
      <c r="E772" s="61"/>
      <c r="F772" s="61"/>
      <c r="G772" s="58"/>
      <c r="H772" s="58"/>
      <c r="I772" s="60"/>
      <c r="L772" s="5">
        <f t="shared" si="17"/>
        <v>0</v>
      </c>
    </row>
    <row r="773" spans="1:12" ht="15.95">
      <c r="A773" s="58"/>
      <c r="B773" s="58"/>
      <c r="C773" s="58"/>
      <c r="D773" s="58"/>
      <c r="E773" s="61"/>
      <c r="F773" s="61"/>
      <c r="G773" s="58"/>
      <c r="H773" s="58"/>
      <c r="I773" s="60"/>
      <c r="L773" s="5">
        <f t="shared" si="17"/>
        <v>0</v>
      </c>
    </row>
    <row r="774" spans="1:12" ht="15.95">
      <c r="A774" s="58"/>
      <c r="B774" s="58"/>
      <c r="C774" s="58"/>
      <c r="D774" s="58"/>
      <c r="E774" s="61"/>
      <c r="F774" s="61"/>
      <c r="G774" s="58"/>
      <c r="H774" s="58"/>
      <c r="I774" s="60"/>
      <c r="L774" s="5">
        <f t="shared" si="17"/>
        <v>0</v>
      </c>
    </row>
    <row r="775" spans="1:12" ht="15.95">
      <c r="A775" s="58"/>
      <c r="B775" s="58"/>
      <c r="C775" s="58"/>
      <c r="D775" s="58"/>
      <c r="E775" s="61"/>
      <c r="F775" s="61"/>
      <c r="G775" s="58"/>
      <c r="H775" s="58"/>
      <c r="I775" s="60"/>
      <c r="L775" s="5">
        <f t="shared" si="17"/>
        <v>0</v>
      </c>
    </row>
    <row r="776" spans="1:12" ht="15.95">
      <c r="A776" s="58"/>
      <c r="B776" s="58"/>
      <c r="C776" s="58"/>
      <c r="D776" s="58"/>
      <c r="E776" s="61"/>
      <c r="F776" s="61"/>
      <c r="G776" s="58"/>
      <c r="H776" s="58"/>
      <c r="I776" s="60"/>
      <c r="L776" s="5">
        <f t="shared" si="17"/>
        <v>0</v>
      </c>
    </row>
    <row r="777" spans="1:12" ht="15.95">
      <c r="A777" s="58"/>
      <c r="B777" s="58"/>
      <c r="C777" s="58"/>
      <c r="D777" s="58"/>
      <c r="E777" s="61"/>
      <c r="F777" s="61"/>
      <c r="G777" s="58"/>
      <c r="H777" s="58"/>
      <c r="I777" s="60"/>
      <c r="L777" s="5">
        <f t="shared" si="17"/>
        <v>0</v>
      </c>
    </row>
    <row r="778" spans="1:12" ht="15.95">
      <c r="A778" s="58"/>
      <c r="B778" s="58"/>
      <c r="C778" s="58"/>
      <c r="D778" s="58"/>
      <c r="E778" s="61"/>
      <c r="F778" s="61"/>
      <c r="G778" s="58"/>
      <c r="H778" s="58"/>
      <c r="I778" s="60"/>
      <c r="L778" s="5">
        <f t="shared" ref="L778:L841" si="18">A778</f>
        <v>0</v>
      </c>
    </row>
    <row r="779" spans="1:12" ht="15.95">
      <c r="A779" s="58"/>
      <c r="B779" s="58"/>
      <c r="C779" s="58"/>
      <c r="D779" s="58"/>
      <c r="E779" s="61"/>
      <c r="F779" s="61"/>
      <c r="G779" s="58"/>
      <c r="H779" s="58"/>
      <c r="I779" s="60"/>
      <c r="L779" s="5">
        <f t="shared" si="18"/>
        <v>0</v>
      </c>
    </row>
    <row r="780" spans="1:12" ht="15.95">
      <c r="A780" s="58"/>
      <c r="B780" s="58"/>
      <c r="C780" s="58"/>
      <c r="D780" s="58"/>
      <c r="E780" s="61"/>
      <c r="F780" s="61"/>
      <c r="G780" s="58"/>
      <c r="H780" s="58"/>
      <c r="I780" s="60"/>
      <c r="L780" s="5">
        <f t="shared" si="18"/>
        <v>0</v>
      </c>
    </row>
    <row r="781" spans="1:12" ht="15.95">
      <c r="A781" s="58"/>
      <c r="B781" s="58"/>
      <c r="C781" s="58"/>
      <c r="D781" s="58"/>
      <c r="E781" s="61"/>
      <c r="F781" s="61"/>
      <c r="G781" s="58"/>
      <c r="H781" s="58"/>
      <c r="I781" s="60"/>
      <c r="L781" s="5">
        <f t="shared" si="18"/>
        <v>0</v>
      </c>
    </row>
    <row r="782" spans="1:12" ht="15.95">
      <c r="A782" s="58"/>
      <c r="B782" s="58"/>
      <c r="C782" s="58"/>
      <c r="D782" s="58"/>
      <c r="E782" s="61"/>
      <c r="F782" s="61"/>
      <c r="G782" s="58"/>
      <c r="H782" s="58"/>
      <c r="I782" s="60"/>
      <c r="L782" s="5">
        <f t="shared" si="18"/>
        <v>0</v>
      </c>
    </row>
    <row r="783" spans="1:12" ht="15.95">
      <c r="A783" s="58"/>
      <c r="B783" s="58"/>
      <c r="C783" s="58"/>
      <c r="D783" s="58"/>
      <c r="E783" s="61"/>
      <c r="F783" s="61"/>
      <c r="G783" s="58"/>
      <c r="H783" s="58"/>
      <c r="I783" s="60"/>
      <c r="L783" s="5">
        <f t="shared" si="18"/>
        <v>0</v>
      </c>
    </row>
    <row r="784" spans="1:12" ht="15.95">
      <c r="A784" s="58"/>
      <c r="B784" s="58"/>
      <c r="C784" s="58"/>
      <c r="D784" s="58"/>
      <c r="E784" s="61"/>
      <c r="F784" s="61"/>
      <c r="G784" s="58"/>
      <c r="H784" s="58"/>
      <c r="I784" s="60"/>
      <c r="L784" s="5">
        <f t="shared" si="18"/>
        <v>0</v>
      </c>
    </row>
    <row r="785" spans="1:12" ht="15.95">
      <c r="A785" s="58"/>
      <c r="B785" s="58"/>
      <c r="C785" s="58"/>
      <c r="D785" s="58"/>
      <c r="E785" s="61"/>
      <c r="F785" s="61"/>
      <c r="G785" s="58"/>
      <c r="H785" s="58"/>
      <c r="I785" s="60"/>
      <c r="L785" s="5">
        <f t="shared" si="18"/>
        <v>0</v>
      </c>
    </row>
    <row r="786" spans="1:12" ht="15.95">
      <c r="A786" s="58"/>
      <c r="B786" s="58"/>
      <c r="C786" s="58"/>
      <c r="D786" s="58"/>
      <c r="E786" s="61"/>
      <c r="F786" s="61"/>
      <c r="G786" s="58"/>
      <c r="H786" s="58"/>
      <c r="I786" s="60"/>
      <c r="L786" s="5">
        <f t="shared" si="18"/>
        <v>0</v>
      </c>
    </row>
    <row r="787" spans="1:12" ht="15.95">
      <c r="A787" s="58"/>
      <c r="B787" s="58"/>
      <c r="C787" s="58"/>
      <c r="D787" s="58"/>
      <c r="E787" s="61"/>
      <c r="F787" s="61"/>
      <c r="G787" s="58"/>
      <c r="H787" s="58"/>
      <c r="I787" s="60"/>
      <c r="L787" s="5">
        <f t="shared" si="18"/>
        <v>0</v>
      </c>
    </row>
    <row r="788" spans="1:12" ht="15.95">
      <c r="A788" s="58"/>
      <c r="B788" s="58"/>
      <c r="C788" s="58"/>
      <c r="D788" s="58"/>
      <c r="E788" s="61"/>
      <c r="F788" s="61"/>
      <c r="G788" s="58"/>
      <c r="H788" s="58"/>
      <c r="I788" s="60"/>
      <c r="L788" s="5">
        <f t="shared" si="18"/>
        <v>0</v>
      </c>
    </row>
    <row r="789" spans="1:12" ht="15.95">
      <c r="A789" s="58"/>
      <c r="B789" s="58"/>
      <c r="C789" s="58"/>
      <c r="D789" s="58"/>
      <c r="E789" s="61"/>
      <c r="F789" s="61"/>
      <c r="G789" s="58"/>
      <c r="H789" s="58"/>
      <c r="I789" s="60"/>
      <c r="L789" s="5">
        <f t="shared" si="18"/>
        <v>0</v>
      </c>
    </row>
    <row r="790" spans="1:12" ht="15.95">
      <c r="A790" s="58"/>
      <c r="B790" s="58"/>
      <c r="C790" s="58"/>
      <c r="D790" s="58"/>
      <c r="E790" s="61"/>
      <c r="F790" s="61"/>
      <c r="G790" s="58"/>
      <c r="H790" s="58"/>
      <c r="I790" s="60"/>
      <c r="L790" s="5">
        <f t="shared" si="18"/>
        <v>0</v>
      </c>
    </row>
    <row r="791" spans="1:12" ht="15.95">
      <c r="A791" s="58"/>
      <c r="B791" s="58"/>
      <c r="C791" s="58"/>
      <c r="D791" s="58"/>
      <c r="E791" s="61"/>
      <c r="F791" s="61"/>
      <c r="G791" s="58"/>
      <c r="H791" s="58"/>
      <c r="I791" s="60"/>
      <c r="L791" s="5">
        <f t="shared" si="18"/>
        <v>0</v>
      </c>
    </row>
    <row r="792" spans="1:12" ht="15.95">
      <c r="A792" s="58"/>
      <c r="B792" s="58"/>
      <c r="C792" s="58"/>
      <c r="D792" s="58"/>
      <c r="E792" s="61"/>
      <c r="F792" s="61"/>
      <c r="G792" s="58"/>
      <c r="H792" s="58"/>
      <c r="I792" s="60"/>
      <c r="L792" s="5">
        <f t="shared" si="18"/>
        <v>0</v>
      </c>
    </row>
    <row r="793" spans="1:12" ht="15.95">
      <c r="A793" s="58"/>
      <c r="B793" s="58"/>
      <c r="C793" s="58"/>
      <c r="D793" s="58"/>
      <c r="E793" s="61"/>
      <c r="F793" s="61"/>
      <c r="G793" s="58"/>
      <c r="H793" s="58"/>
      <c r="I793" s="60"/>
      <c r="L793" s="5">
        <f t="shared" si="18"/>
        <v>0</v>
      </c>
    </row>
    <row r="794" spans="1:12" ht="15.95">
      <c r="A794" s="58"/>
      <c r="B794" s="58"/>
      <c r="C794" s="58"/>
      <c r="D794" s="58"/>
      <c r="E794" s="61"/>
      <c r="F794" s="61"/>
      <c r="G794" s="58"/>
      <c r="H794" s="58"/>
      <c r="I794" s="60"/>
      <c r="L794" s="5">
        <f t="shared" si="18"/>
        <v>0</v>
      </c>
    </row>
    <row r="795" spans="1:12" ht="15.95">
      <c r="A795" s="58"/>
      <c r="B795" s="58"/>
      <c r="C795" s="58"/>
      <c r="D795" s="58"/>
      <c r="E795" s="61"/>
      <c r="F795" s="61"/>
      <c r="G795" s="58"/>
      <c r="H795" s="58"/>
      <c r="I795" s="60"/>
      <c r="L795" s="5">
        <f t="shared" si="18"/>
        <v>0</v>
      </c>
    </row>
    <row r="796" spans="1:12" ht="15.95">
      <c r="A796" s="58"/>
      <c r="B796" s="58"/>
      <c r="C796" s="58"/>
      <c r="D796" s="58"/>
      <c r="E796" s="61"/>
      <c r="F796" s="61"/>
      <c r="G796" s="58"/>
      <c r="H796" s="58"/>
      <c r="I796" s="60"/>
      <c r="L796" s="5">
        <f t="shared" si="18"/>
        <v>0</v>
      </c>
    </row>
    <row r="797" spans="1:12" ht="15.95">
      <c r="A797" s="58"/>
      <c r="B797" s="58"/>
      <c r="C797" s="58"/>
      <c r="D797" s="58"/>
      <c r="E797" s="61"/>
      <c r="F797" s="61"/>
      <c r="G797" s="58"/>
      <c r="H797" s="58"/>
      <c r="I797" s="60"/>
      <c r="L797" s="5">
        <f t="shared" si="18"/>
        <v>0</v>
      </c>
    </row>
    <row r="798" spans="1:12" ht="15.95">
      <c r="A798" s="58"/>
      <c r="B798" s="58"/>
      <c r="C798" s="58"/>
      <c r="D798" s="58"/>
      <c r="E798" s="61"/>
      <c r="F798" s="61"/>
      <c r="G798" s="58"/>
      <c r="H798" s="58"/>
      <c r="I798" s="60"/>
      <c r="L798" s="5">
        <f t="shared" si="18"/>
        <v>0</v>
      </c>
    </row>
    <row r="799" spans="1:12" ht="15.95">
      <c r="A799" s="58"/>
      <c r="B799" s="58"/>
      <c r="C799" s="58"/>
      <c r="D799" s="58"/>
      <c r="E799" s="61"/>
      <c r="F799" s="61"/>
      <c r="G799" s="58"/>
      <c r="H799" s="58"/>
      <c r="I799" s="60"/>
      <c r="L799" s="5">
        <f t="shared" si="18"/>
        <v>0</v>
      </c>
    </row>
    <row r="800" spans="1:12" ht="15.95">
      <c r="A800" s="58"/>
      <c r="B800" s="58"/>
      <c r="C800" s="58"/>
      <c r="D800" s="58"/>
      <c r="E800" s="61"/>
      <c r="F800" s="61"/>
      <c r="G800" s="58"/>
      <c r="H800" s="58"/>
      <c r="I800" s="60"/>
      <c r="L800" s="5">
        <f t="shared" si="18"/>
        <v>0</v>
      </c>
    </row>
    <row r="801" spans="1:12" ht="15.95">
      <c r="A801" s="58"/>
      <c r="B801" s="58"/>
      <c r="C801" s="58"/>
      <c r="D801" s="58"/>
      <c r="E801" s="61"/>
      <c r="F801" s="61"/>
      <c r="G801" s="58"/>
      <c r="H801" s="58"/>
      <c r="I801" s="60"/>
      <c r="L801" s="5">
        <f t="shared" si="18"/>
        <v>0</v>
      </c>
    </row>
    <row r="802" spans="1:12" ht="15.95">
      <c r="A802" s="58"/>
      <c r="B802" s="58"/>
      <c r="C802" s="58"/>
      <c r="D802" s="58"/>
      <c r="E802" s="61"/>
      <c r="F802" s="61"/>
      <c r="G802" s="58"/>
      <c r="H802" s="58"/>
      <c r="I802" s="60"/>
      <c r="L802" s="5">
        <f t="shared" si="18"/>
        <v>0</v>
      </c>
    </row>
    <row r="803" spans="1:12" ht="15.95">
      <c r="A803" s="58"/>
      <c r="B803" s="58"/>
      <c r="C803" s="58"/>
      <c r="D803" s="58"/>
      <c r="E803" s="61"/>
      <c r="F803" s="61"/>
      <c r="G803" s="58"/>
      <c r="H803" s="58"/>
      <c r="I803" s="60"/>
      <c r="L803" s="5">
        <f t="shared" si="18"/>
        <v>0</v>
      </c>
    </row>
    <row r="804" spans="1:12" ht="15.95">
      <c r="A804" s="58"/>
      <c r="B804" s="58"/>
      <c r="C804" s="58"/>
      <c r="D804" s="58"/>
      <c r="E804" s="61"/>
      <c r="F804" s="61"/>
      <c r="G804" s="58"/>
      <c r="H804" s="58"/>
      <c r="I804" s="60"/>
      <c r="L804" s="5">
        <f t="shared" si="18"/>
        <v>0</v>
      </c>
    </row>
    <row r="805" spans="1:12" ht="15.95">
      <c r="A805" s="58"/>
      <c r="B805" s="58"/>
      <c r="C805" s="58"/>
      <c r="D805" s="58"/>
      <c r="E805" s="61"/>
      <c r="F805" s="61"/>
      <c r="G805" s="58"/>
      <c r="H805" s="58"/>
      <c r="I805" s="60"/>
      <c r="L805" s="5">
        <f t="shared" si="18"/>
        <v>0</v>
      </c>
    </row>
    <row r="806" spans="1:12" ht="15.95">
      <c r="A806" s="58"/>
      <c r="B806" s="58"/>
      <c r="C806" s="58"/>
      <c r="D806" s="58"/>
      <c r="E806" s="61"/>
      <c r="F806" s="61"/>
      <c r="G806" s="58"/>
      <c r="H806" s="58"/>
      <c r="I806" s="60"/>
      <c r="L806" s="5">
        <f t="shared" si="18"/>
        <v>0</v>
      </c>
    </row>
    <row r="807" spans="1:12" ht="15.95">
      <c r="A807" s="58"/>
      <c r="B807" s="58"/>
      <c r="C807" s="58"/>
      <c r="D807" s="58"/>
      <c r="E807" s="61"/>
      <c r="F807" s="61"/>
      <c r="G807" s="58"/>
      <c r="H807" s="58"/>
      <c r="I807" s="60"/>
      <c r="L807" s="5">
        <f t="shared" si="18"/>
        <v>0</v>
      </c>
    </row>
    <row r="808" spans="1:12" ht="15.95">
      <c r="A808" s="58"/>
      <c r="B808" s="58"/>
      <c r="C808" s="58"/>
      <c r="D808" s="58"/>
      <c r="E808" s="61"/>
      <c r="F808" s="61"/>
      <c r="G808" s="58"/>
      <c r="H808" s="58"/>
      <c r="I808" s="60"/>
      <c r="L808" s="5">
        <f t="shared" si="18"/>
        <v>0</v>
      </c>
    </row>
    <row r="809" spans="1:12" ht="15.95">
      <c r="A809" s="58"/>
      <c r="B809" s="58"/>
      <c r="C809" s="58"/>
      <c r="D809" s="58"/>
      <c r="E809" s="61"/>
      <c r="F809" s="61"/>
      <c r="G809" s="58"/>
      <c r="H809" s="58"/>
      <c r="I809" s="60"/>
      <c r="L809" s="5">
        <f t="shared" si="18"/>
        <v>0</v>
      </c>
    </row>
    <row r="810" spans="1:12" ht="15.95">
      <c r="A810" s="58"/>
      <c r="B810" s="58"/>
      <c r="C810" s="58"/>
      <c r="D810" s="58"/>
      <c r="E810" s="61"/>
      <c r="F810" s="61"/>
      <c r="G810" s="58"/>
      <c r="H810" s="58"/>
      <c r="I810" s="60"/>
      <c r="L810" s="5">
        <f t="shared" si="18"/>
        <v>0</v>
      </c>
    </row>
    <row r="811" spans="1:12" ht="15.95">
      <c r="A811" s="58"/>
      <c r="B811" s="58"/>
      <c r="C811" s="58"/>
      <c r="D811" s="58"/>
      <c r="E811" s="61"/>
      <c r="F811" s="61"/>
      <c r="G811" s="58"/>
      <c r="H811" s="58"/>
      <c r="I811" s="60"/>
      <c r="L811" s="5">
        <f t="shared" si="18"/>
        <v>0</v>
      </c>
    </row>
    <row r="812" spans="1:12" ht="15.95">
      <c r="A812" s="58"/>
      <c r="B812" s="58"/>
      <c r="C812" s="58"/>
      <c r="D812" s="58"/>
      <c r="E812" s="61"/>
      <c r="F812" s="61"/>
      <c r="G812" s="58"/>
      <c r="H812" s="58"/>
      <c r="I812" s="60"/>
      <c r="L812" s="5">
        <f t="shared" si="18"/>
        <v>0</v>
      </c>
    </row>
    <row r="813" spans="1:12" ht="15.95">
      <c r="A813" s="58"/>
      <c r="B813" s="58"/>
      <c r="C813" s="58"/>
      <c r="D813" s="58"/>
      <c r="E813" s="61"/>
      <c r="F813" s="61"/>
      <c r="G813" s="58"/>
      <c r="H813" s="58"/>
      <c r="I813" s="60"/>
      <c r="L813" s="5">
        <f t="shared" si="18"/>
        <v>0</v>
      </c>
    </row>
    <row r="814" spans="1:12" ht="15.95">
      <c r="A814" s="58"/>
      <c r="B814" s="58"/>
      <c r="C814" s="58"/>
      <c r="D814" s="58"/>
      <c r="E814" s="61"/>
      <c r="F814" s="61"/>
      <c r="G814" s="58"/>
      <c r="H814" s="58"/>
      <c r="I814" s="60"/>
      <c r="L814" s="5">
        <f t="shared" si="18"/>
        <v>0</v>
      </c>
    </row>
    <row r="815" spans="1:12" ht="15.95">
      <c r="A815" s="58"/>
      <c r="B815" s="58"/>
      <c r="C815" s="58"/>
      <c r="D815" s="58"/>
      <c r="E815" s="61"/>
      <c r="F815" s="61"/>
      <c r="G815" s="58"/>
      <c r="H815" s="58"/>
      <c r="I815" s="60"/>
      <c r="L815" s="5">
        <f t="shared" si="18"/>
        <v>0</v>
      </c>
    </row>
    <row r="816" spans="1:12" ht="15.95">
      <c r="A816" s="58"/>
      <c r="B816" s="58"/>
      <c r="C816" s="58"/>
      <c r="D816" s="58"/>
      <c r="E816" s="61"/>
      <c r="F816" s="61"/>
      <c r="G816" s="58"/>
      <c r="H816" s="58"/>
      <c r="I816" s="60"/>
      <c r="L816" s="5">
        <f t="shared" si="18"/>
        <v>0</v>
      </c>
    </row>
    <row r="817" spans="1:12" ht="15.95">
      <c r="A817" s="58"/>
      <c r="B817" s="58"/>
      <c r="C817" s="58"/>
      <c r="D817" s="58"/>
      <c r="E817" s="61"/>
      <c r="F817" s="61"/>
      <c r="G817" s="58"/>
      <c r="H817" s="58"/>
      <c r="I817" s="60"/>
      <c r="L817" s="5">
        <f t="shared" si="18"/>
        <v>0</v>
      </c>
    </row>
    <row r="818" spans="1:12" ht="15.95">
      <c r="A818" s="58"/>
      <c r="B818" s="58"/>
      <c r="C818" s="58"/>
      <c r="D818" s="58"/>
      <c r="E818" s="61"/>
      <c r="F818" s="61"/>
      <c r="G818" s="58"/>
      <c r="H818" s="58"/>
      <c r="I818" s="60"/>
      <c r="L818" s="5">
        <f t="shared" si="18"/>
        <v>0</v>
      </c>
    </row>
    <row r="819" spans="1:12" ht="15.95">
      <c r="A819" s="58"/>
      <c r="B819" s="58"/>
      <c r="C819" s="58"/>
      <c r="D819" s="58"/>
      <c r="E819" s="61"/>
      <c r="F819" s="61"/>
      <c r="G819" s="58"/>
      <c r="H819" s="58"/>
      <c r="I819" s="60"/>
      <c r="L819" s="5">
        <f t="shared" si="18"/>
        <v>0</v>
      </c>
    </row>
    <row r="820" spans="1:12" ht="15.95">
      <c r="A820" s="58"/>
      <c r="B820" s="58"/>
      <c r="C820" s="58"/>
      <c r="D820" s="58"/>
      <c r="E820" s="61"/>
      <c r="F820" s="61"/>
      <c r="G820" s="58"/>
      <c r="H820" s="58"/>
      <c r="I820" s="60"/>
      <c r="L820" s="5">
        <f t="shared" si="18"/>
        <v>0</v>
      </c>
    </row>
    <row r="821" spans="1:12" ht="15.95">
      <c r="A821" s="58"/>
      <c r="B821" s="58"/>
      <c r="C821" s="58"/>
      <c r="D821" s="58"/>
      <c r="E821" s="61"/>
      <c r="F821" s="61"/>
      <c r="G821" s="58"/>
      <c r="H821" s="58"/>
      <c r="I821" s="60"/>
      <c r="L821" s="5">
        <f t="shared" si="18"/>
        <v>0</v>
      </c>
    </row>
    <row r="822" spans="1:12" ht="15.95">
      <c r="A822" s="58"/>
      <c r="B822" s="58"/>
      <c r="C822" s="58"/>
      <c r="D822" s="58"/>
      <c r="E822" s="61"/>
      <c r="F822" s="61"/>
      <c r="G822" s="58"/>
      <c r="H822" s="58"/>
      <c r="I822" s="60"/>
      <c r="L822" s="5">
        <f t="shared" si="18"/>
        <v>0</v>
      </c>
    </row>
    <row r="823" spans="1:12" ht="15.95">
      <c r="A823" s="58"/>
      <c r="B823" s="58"/>
      <c r="C823" s="58"/>
      <c r="D823" s="58"/>
      <c r="E823" s="61"/>
      <c r="F823" s="61"/>
      <c r="G823" s="58"/>
      <c r="H823" s="58"/>
      <c r="I823" s="60"/>
      <c r="L823" s="5">
        <f t="shared" si="18"/>
        <v>0</v>
      </c>
    </row>
    <row r="824" spans="1:12" ht="15.95">
      <c r="A824" s="58"/>
      <c r="B824" s="58"/>
      <c r="C824" s="58"/>
      <c r="D824" s="58"/>
      <c r="E824" s="61"/>
      <c r="F824" s="61"/>
      <c r="G824" s="58"/>
      <c r="H824" s="58"/>
      <c r="I824" s="60"/>
      <c r="L824" s="5">
        <f t="shared" si="18"/>
        <v>0</v>
      </c>
    </row>
    <row r="825" spans="1:12" ht="15.95">
      <c r="A825" s="58"/>
      <c r="B825" s="58"/>
      <c r="C825" s="58"/>
      <c r="D825" s="58"/>
      <c r="E825" s="61"/>
      <c r="F825" s="61"/>
      <c r="G825" s="58"/>
      <c r="H825" s="58"/>
      <c r="I825" s="60"/>
      <c r="L825" s="5">
        <f t="shared" si="18"/>
        <v>0</v>
      </c>
    </row>
    <row r="826" spans="1:12" ht="15.95">
      <c r="A826" s="58"/>
      <c r="B826" s="58"/>
      <c r="C826" s="58"/>
      <c r="D826" s="58"/>
      <c r="E826" s="61"/>
      <c r="F826" s="61"/>
      <c r="G826" s="58"/>
      <c r="H826" s="58"/>
      <c r="I826" s="60"/>
      <c r="L826" s="5">
        <f t="shared" si="18"/>
        <v>0</v>
      </c>
    </row>
    <row r="827" spans="1:12" ht="15.95">
      <c r="A827" s="58"/>
      <c r="B827" s="58"/>
      <c r="C827" s="58"/>
      <c r="D827" s="58"/>
      <c r="E827" s="61"/>
      <c r="F827" s="61"/>
      <c r="G827" s="58"/>
      <c r="H827" s="58"/>
      <c r="I827" s="60"/>
      <c r="L827" s="5">
        <f t="shared" si="18"/>
        <v>0</v>
      </c>
    </row>
    <row r="828" spans="1:12" ht="15.95">
      <c r="A828" s="58"/>
      <c r="B828" s="58"/>
      <c r="C828" s="58"/>
      <c r="D828" s="58"/>
      <c r="E828" s="61"/>
      <c r="F828" s="61"/>
      <c r="G828" s="58"/>
      <c r="H828" s="58"/>
      <c r="I828" s="60"/>
      <c r="L828" s="5">
        <f t="shared" si="18"/>
        <v>0</v>
      </c>
    </row>
    <row r="829" spans="1:12" ht="15.95">
      <c r="A829" s="58"/>
      <c r="B829" s="58"/>
      <c r="C829" s="58"/>
      <c r="D829" s="58"/>
      <c r="E829" s="61"/>
      <c r="F829" s="61"/>
      <c r="G829" s="58"/>
      <c r="H829" s="58"/>
      <c r="I829" s="60"/>
      <c r="L829" s="5">
        <f t="shared" si="18"/>
        <v>0</v>
      </c>
    </row>
    <row r="830" spans="1:12" ht="15.95">
      <c r="A830" s="58"/>
      <c r="B830" s="58"/>
      <c r="C830" s="58"/>
      <c r="D830" s="58"/>
      <c r="E830" s="61"/>
      <c r="F830" s="61"/>
      <c r="G830" s="58"/>
      <c r="H830" s="58"/>
      <c r="I830" s="60"/>
      <c r="L830" s="5">
        <f t="shared" si="18"/>
        <v>0</v>
      </c>
    </row>
    <row r="831" spans="1:12" ht="15.95">
      <c r="A831" s="58"/>
      <c r="B831" s="58"/>
      <c r="C831" s="58"/>
      <c r="D831" s="58"/>
      <c r="E831" s="61"/>
      <c r="F831" s="61"/>
      <c r="G831" s="58"/>
      <c r="H831" s="58"/>
      <c r="I831" s="60"/>
      <c r="L831" s="5">
        <f t="shared" si="18"/>
        <v>0</v>
      </c>
    </row>
    <row r="832" spans="1:12" ht="15.95">
      <c r="A832" s="58"/>
      <c r="B832" s="58"/>
      <c r="C832" s="58"/>
      <c r="D832" s="58"/>
      <c r="E832" s="61"/>
      <c r="F832" s="61"/>
      <c r="G832" s="58"/>
      <c r="H832" s="58"/>
      <c r="I832" s="60"/>
      <c r="L832" s="5">
        <f t="shared" si="18"/>
        <v>0</v>
      </c>
    </row>
    <row r="833" spans="1:12" ht="15.95">
      <c r="A833" s="58"/>
      <c r="B833" s="58"/>
      <c r="C833" s="58"/>
      <c r="D833" s="58"/>
      <c r="E833" s="61"/>
      <c r="F833" s="61"/>
      <c r="G833" s="58"/>
      <c r="H833" s="58"/>
      <c r="I833" s="60"/>
      <c r="L833" s="5">
        <f t="shared" si="18"/>
        <v>0</v>
      </c>
    </row>
    <row r="834" spans="1:12" ht="15.95">
      <c r="A834" s="58"/>
      <c r="B834" s="58"/>
      <c r="C834" s="58"/>
      <c r="D834" s="58"/>
      <c r="E834" s="61"/>
      <c r="F834" s="61"/>
      <c r="G834" s="58"/>
      <c r="H834" s="58"/>
      <c r="I834" s="60"/>
      <c r="L834" s="5">
        <f t="shared" si="18"/>
        <v>0</v>
      </c>
    </row>
    <row r="835" spans="1:12" ht="15.95">
      <c r="A835" s="58"/>
      <c r="B835" s="58"/>
      <c r="C835" s="58"/>
      <c r="D835" s="58"/>
      <c r="E835" s="61"/>
      <c r="F835" s="61"/>
      <c r="G835" s="58"/>
      <c r="H835" s="58"/>
      <c r="I835" s="60"/>
      <c r="L835" s="5">
        <f t="shared" si="18"/>
        <v>0</v>
      </c>
    </row>
    <row r="836" spans="1:12" ht="15.95">
      <c r="A836" s="58"/>
      <c r="B836" s="58"/>
      <c r="C836" s="58"/>
      <c r="D836" s="58"/>
      <c r="E836" s="61"/>
      <c r="F836" s="61"/>
      <c r="G836" s="58"/>
      <c r="H836" s="58"/>
      <c r="I836" s="60"/>
      <c r="L836" s="5">
        <f t="shared" si="18"/>
        <v>0</v>
      </c>
    </row>
    <row r="837" spans="1:12" ht="15.95">
      <c r="A837" s="58"/>
      <c r="B837" s="58"/>
      <c r="C837" s="58"/>
      <c r="D837" s="58"/>
      <c r="E837" s="61"/>
      <c r="F837" s="61"/>
      <c r="G837" s="58"/>
      <c r="H837" s="58"/>
      <c r="I837" s="60"/>
      <c r="L837" s="5">
        <f t="shared" si="18"/>
        <v>0</v>
      </c>
    </row>
    <row r="838" spans="1:12" ht="15.95">
      <c r="A838" s="58"/>
      <c r="B838" s="58"/>
      <c r="C838" s="58"/>
      <c r="D838" s="58"/>
      <c r="E838" s="61"/>
      <c r="F838" s="61"/>
      <c r="G838" s="58"/>
      <c r="H838" s="58"/>
      <c r="I838" s="60"/>
      <c r="L838" s="5">
        <f t="shared" si="18"/>
        <v>0</v>
      </c>
    </row>
    <row r="839" spans="1:12" ht="15.95">
      <c r="A839" s="58"/>
      <c r="B839" s="58"/>
      <c r="C839" s="58"/>
      <c r="D839" s="58"/>
      <c r="E839" s="61"/>
      <c r="F839" s="61"/>
      <c r="G839" s="58"/>
      <c r="H839" s="58"/>
      <c r="I839" s="60"/>
      <c r="L839" s="5">
        <f t="shared" si="18"/>
        <v>0</v>
      </c>
    </row>
    <row r="840" spans="1:12" ht="15.95">
      <c r="A840" s="58"/>
      <c r="B840" s="58"/>
      <c r="C840" s="58"/>
      <c r="D840" s="58"/>
      <c r="E840" s="61"/>
      <c r="F840" s="61"/>
      <c r="G840" s="58"/>
      <c r="H840" s="58"/>
      <c r="I840" s="60"/>
      <c r="L840" s="5">
        <f t="shared" si="18"/>
        <v>0</v>
      </c>
    </row>
    <row r="841" spans="1:12" ht="15.95">
      <c r="A841" s="58"/>
      <c r="B841" s="58"/>
      <c r="C841" s="58"/>
      <c r="D841" s="58"/>
      <c r="E841" s="61"/>
      <c r="F841" s="61"/>
      <c r="G841" s="58"/>
      <c r="H841" s="58"/>
      <c r="I841" s="60"/>
      <c r="L841" s="5">
        <f t="shared" si="18"/>
        <v>0</v>
      </c>
    </row>
    <row r="842" spans="1:12" ht="15.95">
      <c r="A842" s="58"/>
      <c r="B842" s="58"/>
      <c r="C842" s="58"/>
      <c r="D842" s="58"/>
      <c r="E842" s="61"/>
      <c r="F842" s="61"/>
      <c r="G842" s="58"/>
      <c r="H842" s="58"/>
      <c r="I842" s="60"/>
      <c r="L842" s="5">
        <f t="shared" ref="L842:L905" si="19">A842</f>
        <v>0</v>
      </c>
    </row>
    <row r="843" spans="1:12" ht="15.95">
      <c r="A843" s="58"/>
      <c r="B843" s="58"/>
      <c r="C843" s="58"/>
      <c r="D843" s="58"/>
      <c r="E843" s="61"/>
      <c r="F843" s="61"/>
      <c r="G843" s="58"/>
      <c r="H843" s="58"/>
      <c r="I843" s="60"/>
      <c r="L843" s="5">
        <f t="shared" si="19"/>
        <v>0</v>
      </c>
    </row>
    <row r="844" spans="1:12" ht="15.95">
      <c r="A844" s="58"/>
      <c r="B844" s="58"/>
      <c r="C844" s="58"/>
      <c r="D844" s="58"/>
      <c r="E844" s="61"/>
      <c r="F844" s="61"/>
      <c r="G844" s="58"/>
      <c r="H844" s="58"/>
      <c r="I844" s="60"/>
      <c r="L844" s="5">
        <f t="shared" si="19"/>
        <v>0</v>
      </c>
    </row>
    <row r="845" spans="1:12" ht="15.95">
      <c r="A845" s="58"/>
      <c r="B845" s="58"/>
      <c r="C845" s="58"/>
      <c r="D845" s="58"/>
      <c r="E845" s="61"/>
      <c r="F845" s="61"/>
      <c r="G845" s="58"/>
      <c r="H845" s="58"/>
      <c r="I845" s="60"/>
      <c r="L845" s="5">
        <f t="shared" si="19"/>
        <v>0</v>
      </c>
    </row>
    <row r="846" spans="1:12" ht="15.95">
      <c r="A846" s="58"/>
      <c r="B846" s="58"/>
      <c r="C846" s="58"/>
      <c r="D846" s="58"/>
      <c r="E846" s="61"/>
      <c r="F846" s="61"/>
      <c r="G846" s="58"/>
      <c r="H846" s="58"/>
      <c r="I846" s="60"/>
      <c r="L846" s="5">
        <f t="shared" si="19"/>
        <v>0</v>
      </c>
    </row>
    <row r="847" spans="1:12" ht="15.95">
      <c r="A847" s="58"/>
      <c r="B847" s="58"/>
      <c r="C847" s="58"/>
      <c r="D847" s="58"/>
      <c r="E847" s="61"/>
      <c r="F847" s="61"/>
      <c r="G847" s="58"/>
      <c r="H847" s="58"/>
      <c r="I847" s="60"/>
      <c r="L847" s="5">
        <f t="shared" si="19"/>
        <v>0</v>
      </c>
    </row>
    <row r="848" spans="1:12" ht="15.95">
      <c r="A848" s="58"/>
      <c r="B848" s="58"/>
      <c r="C848" s="58"/>
      <c r="D848" s="58"/>
      <c r="E848" s="61"/>
      <c r="F848" s="61"/>
      <c r="G848" s="58"/>
      <c r="H848" s="58"/>
      <c r="I848" s="60"/>
      <c r="L848" s="5">
        <f t="shared" si="19"/>
        <v>0</v>
      </c>
    </row>
    <row r="849" spans="1:12" ht="15.95">
      <c r="A849" s="58"/>
      <c r="B849" s="58"/>
      <c r="C849" s="58"/>
      <c r="D849" s="58"/>
      <c r="E849" s="61"/>
      <c r="F849" s="61"/>
      <c r="G849" s="58"/>
      <c r="H849" s="58"/>
      <c r="I849" s="60"/>
      <c r="L849" s="5">
        <f t="shared" si="19"/>
        <v>0</v>
      </c>
    </row>
    <row r="850" spans="1:12" ht="15.95">
      <c r="A850" s="58"/>
      <c r="B850" s="58"/>
      <c r="C850" s="58"/>
      <c r="D850" s="58"/>
      <c r="E850" s="61"/>
      <c r="F850" s="61"/>
      <c r="G850" s="58"/>
      <c r="H850" s="58"/>
      <c r="I850" s="60"/>
      <c r="L850" s="5">
        <f t="shared" si="19"/>
        <v>0</v>
      </c>
    </row>
    <row r="851" spans="1:12" ht="15.95">
      <c r="A851" s="58"/>
      <c r="B851" s="58"/>
      <c r="C851" s="58"/>
      <c r="D851" s="58"/>
      <c r="E851" s="61"/>
      <c r="F851" s="61"/>
      <c r="G851" s="58"/>
      <c r="H851" s="58"/>
      <c r="I851" s="60"/>
      <c r="L851" s="5">
        <f t="shared" si="19"/>
        <v>0</v>
      </c>
    </row>
    <row r="852" spans="1:12" ht="15.95">
      <c r="A852" s="58"/>
      <c r="B852" s="58"/>
      <c r="C852" s="58"/>
      <c r="D852" s="58"/>
      <c r="E852" s="61"/>
      <c r="F852" s="61"/>
      <c r="G852" s="58"/>
      <c r="H852" s="58"/>
      <c r="I852" s="60"/>
      <c r="L852" s="5">
        <f t="shared" si="19"/>
        <v>0</v>
      </c>
    </row>
    <row r="853" spans="1:12" ht="15.95">
      <c r="A853" s="58"/>
      <c r="B853" s="58"/>
      <c r="C853" s="58"/>
      <c r="D853" s="58"/>
      <c r="E853" s="61"/>
      <c r="F853" s="61"/>
      <c r="G853" s="58"/>
      <c r="H853" s="58"/>
      <c r="I853" s="60"/>
      <c r="L853" s="5">
        <f t="shared" si="19"/>
        <v>0</v>
      </c>
    </row>
    <row r="854" spans="1:12" ht="15.95">
      <c r="A854" s="58"/>
      <c r="B854" s="58"/>
      <c r="C854" s="58"/>
      <c r="D854" s="58"/>
      <c r="E854" s="61"/>
      <c r="F854" s="61"/>
      <c r="G854" s="58"/>
      <c r="H854" s="58"/>
      <c r="I854" s="60"/>
      <c r="L854" s="5">
        <f t="shared" si="19"/>
        <v>0</v>
      </c>
    </row>
    <row r="855" spans="1:12" ht="15.95">
      <c r="A855" s="58"/>
      <c r="B855" s="58"/>
      <c r="C855" s="58"/>
      <c r="D855" s="58"/>
      <c r="E855" s="61"/>
      <c r="F855" s="61"/>
      <c r="G855" s="58"/>
      <c r="H855" s="58"/>
      <c r="I855" s="60"/>
      <c r="L855" s="5">
        <f t="shared" si="19"/>
        <v>0</v>
      </c>
    </row>
    <row r="856" spans="1:12" ht="15.95">
      <c r="A856" s="58"/>
      <c r="B856" s="58"/>
      <c r="C856" s="58"/>
      <c r="D856" s="58"/>
      <c r="E856" s="61"/>
      <c r="F856" s="61"/>
      <c r="G856" s="58"/>
      <c r="H856" s="58"/>
      <c r="I856" s="60"/>
      <c r="L856" s="5">
        <f t="shared" si="19"/>
        <v>0</v>
      </c>
    </row>
    <row r="857" spans="1:12" ht="15.95">
      <c r="A857" s="58"/>
      <c r="B857" s="58"/>
      <c r="C857" s="58"/>
      <c r="D857" s="58"/>
      <c r="E857" s="61"/>
      <c r="F857" s="61"/>
      <c r="G857" s="58"/>
      <c r="H857" s="58"/>
      <c r="I857" s="60"/>
      <c r="L857" s="5">
        <f t="shared" si="19"/>
        <v>0</v>
      </c>
    </row>
    <row r="858" spans="1:12" ht="15.95">
      <c r="A858" s="58"/>
      <c r="B858" s="58"/>
      <c r="C858" s="58"/>
      <c r="D858" s="58"/>
      <c r="E858" s="61"/>
      <c r="F858" s="61"/>
      <c r="G858" s="58"/>
      <c r="H858" s="58"/>
      <c r="I858" s="60"/>
      <c r="L858" s="5">
        <f t="shared" si="19"/>
        <v>0</v>
      </c>
    </row>
    <row r="859" spans="1:12" ht="15.95">
      <c r="A859" s="58"/>
      <c r="B859" s="58"/>
      <c r="C859" s="58"/>
      <c r="D859" s="58"/>
      <c r="E859" s="61"/>
      <c r="F859" s="61"/>
      <c r="G859" s="58"/>
      <c r="H859" s="58"/>
      <c r="I859" s="60"/>
      <c r="L859" s="5">
        <f t="shared" si="19"/>
        <v>0</v>
      </c>
    </row>
    <row r="860" spans="1:12" ht="15.95">
      <c r="A860" s="58"/>
      <c r="B860" s="58"/>
      <c r="C860" s="58"/>
      <c r="D860" s="58"/>
      <c r="E860" s="61"/>
      <c r="F860" s="61"/>
      <c r="G860" s="58"/>
      <c r="H860" s="58"/>
      <c r="I860" s="60"/>
      <c r="L860" s="5">
        <f t="shared" si="19"/>
        <v>0</v>
      </c>
    </row>
    <row r="861" spans="1:12" ht="15.95">
      <c r="A861" s="58"/>
      <c r="B861" s="58"/>
      <c r="C861" s="58"/>
      <c r="D861" s="58"/>
      <c r="E861" s="61"/>
      <c r="F861" s="61"/>
      <c r="G861" s="58"/>
      <c r="H861" s="58"/>
      <c r="I861" s="60"/>
      <c r="L861" s="5">
        <f t="shared" si="19"/>
        <v>0</v>
      </c>
    </row>
    <row r="862" spans="1:12" ht="15.95">
      <c r="A862" s="58"/>
      <c r="B862" s="58"/>
      <c r="C862" s="58"/>
      <c r="D862" s="58"/>
      <c r="E862" s="61"/>
      <c r="F862" s="61"/>
      <c r="G862" s="58"/>
      <c r="H862" s="58"/>
      <c r="I862" s="60"/>
      <c r="L862" s="5">
        <f t="shared" si="19"/>
        <v>0</v>
      </c>
    </row>
    <row r="863" spans="1:12" ht="15.95">
      <c r="A863" s="58"/>
      <c r="B863" s="58"/>
      <c r="C863" s="58"/>
      <c r="D863" s="58"/>
      <c r="E863" s="61"/>
      <c r="F863" s="61"/>
      <c r="G863" s="58"/>
      <c r="H863" s="58"/>
      <c r="I863" s="60"/>
      <c r="L863" s="5">
        <f t="shared" si="19"/>
        <v>0</v>
      </c>
    </row>
    <row r="864" spans="1:12" ht="15.95">
      <c r="A864" s="58"/>
      <c r="B864" s="58"/>
      <c r="C864" s="58"/>
      <c r="D864" s="58"/>
      <c r="E864" s="61"/>
      <c r="F864" s="61"/>
      <c r="G864" s="58"/>
      <c r="H864" s="58"/>
      <c r="I864" s="60"/>
      <c r="L864" s="5">
        <f t="shared" si="19"/>
        <v>0</v>
      </c>
    </row>
    <row r="865" spans="1:12" ht="15.95">
      <c r="A865" s="58"/>
      <c r="B865" s="58"/>
      <c r="C865" s="58"/>
      <c r="D865" s="58"/>
      <c r="E865" s="61"/>
      <c r="F865" s="61"/>
      <c r="G865" s="58"/>
      <c r="H865" s="58"/>
      <c r="I865" s="60"/>
      <c r="L865" s="5">
        <f t="shared" si="19"/>
        <v>0</v>
      </c>
    </row>
    <row r="866" spans="1:12" ht="15.95">
      <c r="A866" s="58"/>
      <c r="B866" s="58"/>
      <c r="C866" s="58"/>
      <c r="D866" s="58"/>
      <c r="E866" s="61"/>
      <c r="F866" s="61"/>
      <c r="G866" s="58"/>
      <c r="H866" s="58"/>
      <c r="I866" s="60"/>
      <c r="L866" s="5">
        <f t="shared" si="19"/>
        <v>0</v>
      </c>
    </row>
    <row r="867" spans="1:12" ht="15.95">
      <c r="A867" s="58"/>
      <c r="B867" s="58"/>
      <c r="C867" s="58"/>
      <c r="D867" s="58"/>
      <c r="E867" s="61"/>
      <c r="F867" s="61"/>
      <c r="G867" s="58"/>
      <c r="H867" s="58"/>
      <c r="I867" s="60"/>
      <c r="L867" s="5">
        <f t="shared" si="19"/>
        <v>0</v>
      </c>
    </row>
    <row r="868" spans="1:12" ht="15.95">
      <c r="A868" s="58"/>
      <c r="B868" s="58"/>
      <c r="C868" s="58"/>
      <c r="D868" s="58"/>
      <c r="E868" s="61"/>
      <c r="F868" s="61"/>
      <c r="G868" s="58"/>
      <c r="H868" s="58"/>
      <c r="I868" s="60"/>
      <c r="L868" s="5">
        <f t="shared" si="19"/>
        <v>0</v>
      </c>
    </row>
    <row r="869" spans="1:12" ht="15.95">
      <c r="A869" s="58"/>
      <c r="B869" s="58"/>
      <c r="C869" s="58"/>
      <c r="D869" s="58"/>
      <c r="E869" s="61"/>
      <c r="F869" s="61"/>
      <c r="G869" s="58"/>
      <c r="H869" s="58"/>
      <c r="I869" s="60"/>
      <c r="L869" s="5">
        <f t="shared" si="19"/>
        <v>0</v>
      </c>
    </row>
    <row r="870" spans="1:12" ht="15.95">
      <c r="A870" s="58"/>
      <c r="B870" s="58"/>
      <c r="C870" s="58"/>
      <c r="D870" s="58"/>
      <c r="E870" s="61"/>
      <c r="F870" s="61"/>
      <c r="G870" s="58"/>
      <c r="H870" s="58"/>
      <c r="I870" s="60"/>
      <c r="L870" s="5">
        <f t="shared" si="19"/>
        <v>0</v>
      </c>
    </row>
    <row r="871" spans="1:12" ht="15.95">
      <c r="A871" s="58"/>
      <c r="B871" s="58"/>
      <c r="C871" s="58"/>
      <c r="D871" s="58"/>
      <c r="E871" s="61"/>
      <c r="F871" s="61"/>
      <c r="G871" s="58"/>
      <c r="H871" s="58"/>
      <c r="I871" s="60"/>
      <c r="L871" s="5">
        <f t="shared" si="19"/>
        <v>0</v>
      </c>
    </row>
    <row r="872" spans="1:12" ht="15.95">
      <c r="A872" s="58"/>
      <c r="B872" s="58"/>
      <c r="C872" s="58"/>
      <c r="D872" s="58"/>
      <c r="E872" s="61"/>
      <c r="F872" s="61"/>
      <c r="G872" s="58"/>
      <c r="H872" s="58"/>
      <c r="I872" s="60"/>
      <c r="L872" s="5">
        <f t="shared" si="19"/>
        <v>0</v>
      </c>
    </row>
    <row r="873" spans="1:12" ht="15.95">
      <c r="A873" s="58"/>
      <c r="B873" s="58"/>
      <c r="C873" s="58"/>
      <c r="D873" s="58"/>
      <c r="E873" s="61"/>
      <c r="F873" s="61"/>
      <c r="G873" s="58"/>
      <c r="H873" s="58"/>
      <c r="I873" s="60"/>
      <c r="L873" s="5">
        <f t="shared" si="19"/>
        <v>0</v>
      </c>
    </row>
    <row r="874" spans="1:12" ht="15.95">
      <c r="A874" s="58"/>
      <c r="B874" s="58"/>
      <c r="C874" s="58"/>
      <c r="D874" s="58"/>
      <c r="E874" s="61"/>
      <c r="F874" s="61"/>
      <c r="G874" s="58"/>
      <c r="H874" s="58"/>
      <c r="I874" s="60"/>
      <c r="L874" s="5">
        <f t="shared" si="19"/>
        <v>0</v>
      </c>
    </row>
    <row r="875" spans="1:12" ht="15.95">
      <c r="A875" s="58"/>
      <c r="B875" s="58"/>
      <c r="C875" s="58"/>
      <c r="D875" s="58"/>
      <c r="E875" s="61"/>
      <c r="F875" s="61"/>
      <c r="G875" s="58"/>
      <c r="H875" s="58"/>
      <c r="I875" s="60"/>
      <c r="L875" s="5">
        <f t="shared" si="19"/>
        <v>0</v>
      </c>
    </row>
    <row r="876" spans="1:12" ht="15.95">
      <c r="A876" s="58"/>
      <c r="B876" s="58"/>
      <c r="C876" s="58"/>
      <c r="D876" s="58"/>
      <c r="E876" s="61"/>
      <c r="F876" s="61"/>
      <c r="G876" s="58"/>
      <c r="H876" s="58"/>
      <c r="I876" s="60"/>
      <c r="L876" s="5">
        <f t="shared" si="19"/>
        <v>0</v>
      </c>
    </row>
    <row r="877" spans="1:12" ht="15.95">
      <c r="A877" s="58"/>
      <c r="B877" s="58"/>
      <c r="C877" s="58"/>
      <c r="D877" s="58"/>
      <c r="E877" s="61"/>
      <c r="F877" s="61"/>
      <c r="G877" s="58"/>
      <c r="H877" s="58"/>
      <c r="I877" s="60"/>
      <c r="L877" s="5">
        <f t="shared" si="19"/>
        <v>0</v>
      </c>
    </row>
    <row r="878" spans="1:12" ht="15.95">
      <c r="A878" s="58"/>
      <c r="B878" s="58"/>
      <c r="C878" s="58"/>
      <c r="D878" s="58"/>
      <c r="E878" s="61"/>
      <c r="F878" s="61"/>
      <c r="G878" s="58"/>
      <c r="H878" s="58"/>
      <c r="I878" s="60"/>
      <c r="L878" s="5">
        <f t="shared" si="19"/>
        <v>0</v>
      </c>
    </row>
    <row r="879" spans="1:12" ht="15.95">
      <c r="A879" s="58"/>
      <c r="B879" s="58"/>
      <c r="C879" s="58"/>
      <c r="D879" s="58"/>
      <c r="E879" s="61"/>
      <c r="F879" s="61"/>
      <c r="G879" s="58"/>
      <c r="H879" s="58"/>
      <c r="I879" s="60"/>
      <c r="L879" s="5">
        <f t="shared" si="19"/>
        <v>0</v>
      </c>
    </row>
    <row r="880" spans="1:12" ht="15.95">
      <c r="A880" s="58"/>
      <c r="B880" s="58"/>
      <c r="C880" s="58"/>
      <c r="D880" s="58"/>
      <c r="E880" s="61"/>
      <c r="F880" s="61"/>
      <c r="G880" s="58"/>
      <c r="H880" s="58"/>
      <c r="I880" s="60"/>
      <c r="L880" s="5">
        <f t="shared" si="19"/>
        <v>0</v>
      </c>
    </row>
    <row r="881" spans="1:12" ht="15.95">
      <c r="A881" s="58"/>
      <c r="B881" s="58"/>
      <c r="C881" s="58"/>
      <c r="D881" s="58"/>
      <c r="E881" s="61"/>
      <c r="F881" s="61"/>
      <c r="G881" s="58"/>
      <c r="H881" s="58"/>
      <c r="I881" s="60"/>
      <c r="L881" s="5">
        <f t="shared" si="19"/>
        <v>0</v>
      </c>
    </row>
    <row r="882" spans="1:12" ht="15.95">
      <c r="A882" s="58"/>
      <c r="B882" s="58"/>
      <c r="C882" s="58"/>
      <c r="D882" s="58"/>
      <c r="E882" s="61"/>
      <c r="F882" s="61"/>
      <c r="G882" s="58"/>
      <c r="H882" s="58"/>
      <c r="I882" s="60"/>
      <c r="L882" s="5">
        <f t="shared" si="19"/>
        <v>0</v>
      </c>
    </row>
    <row r="883" spans="1:12" ht="15.95">
      <c r="A883" s="58"/>
      <c r="B883" s="58"/>
      <c r="C883" s="58"/>
      <c r="D883" s="58"/>
      <c r="E883" s="61"/>
      <c r="F883" s="61"/>
      <c r="G883" s="58"/>
      <c r="H883" s="58"/>
      <c r="I883" s="60"/>
      <c r="L883" s="5">
        <f t="shared" si="19"/>
        <v>0</v>
      </c>
    </row>
    <row r="884" spans="1:12" ht="15.95">
      <c r="A884" s="58"/>
      <c r="B884" s="58"/>
      <c r="C884" s="58"/>
      <c r="D884" s="58"/>
      <c r="E884" s="61"/>
      <c r="F884" s="61"/>
      <c r="G884" s="58"/>
      <c r="H884" s="58"/>
      <c r="I884" s="60"/>
      <c r="L884" s="5">
        <f t="shared" si="19"/>
        <v>0</v>
      </c>
    </row>
    <row r="885" spans="1:12" ht="15.95">
      <c r="A885" s="58"/>
      <c r="B885" s="58"/>
      <c r="C885" s="58"/>
      <c r="D885" s="58"/>
      <c r="E885" s="61"/>
      <c r="F885" s="61"/>
      <c r="G885" s="58"/>
      <c r="H885" s="58"/>
      <c r="I885" s="60"/>
      <c r="L885" s="5">
        <f t="shared" si="19"/>
        <v>0</v>
      </c>
    </row>
    <row r="886" spans="1:12" ht="15.95">
      <c r="A886" s="58"/>
      <c r="B886" s="58"/>
      <c r="C886" s="58"/>
      <c r="D886" s="58"/>
      <c r="E886" s="61"/>
      <c r="F886" s="61"/>
      <c r="G886" s="58"/>
      <c r="H886" s="58"/>
      <c r="I886" s="60"/>
      <c r="L886" s="5">
        <f t="shared" si="19"/>
        <v>0</v>
      </c>
    </row>
    <row r="887" spans="1:12" ht="15.95">
      <c r="A887" s="58"/>
      <c r="B887" s="58"/>
      <c r="C887" s="58"/>
      <c r="D887" s="58"/>
      <c r="E887" s="61"/>
      <c r="F887" s="61"/>
      <c r="G887" s="58"/>
      <c r="H887" s="58"/>
      <c r="I887" s="60"/>
      <c r="L887" s="5">
        <f t="shared" si="19"/>
        <v>0</v>
      </c>
    </row>
    <row r="888" spans="1:12" ht="15.95">
      <c r="A888" s="58"/>
      <c r="B888" s="58"/>
      <c r="C888" s="58"/>
      <c r="D888" s="58"/>
      <c r="E888" s="61"/>
      <c r="F888" s="61"/>
      <c r="G888" s="58"/>
      <c r="H888" s="58"/>
      <c r="I888" s="60"/>
      <c r="L888" s="5">
        <f t="shared" si="19"/>
        <v>0</v>
      </c>
    </row>
    <row r="889" spans="1:12" ht="15.95">
      <c r="A889" s="58"/>
      <c r="B889" s="58"/>
      <c r="C889" s="58"/>
      <c r="D889" s="58"/>
      <c r="E889" s="61"/>
      <c r="F889" s="61"/>
      <c r="G889" s="58"/>
      <c r="H889" s="58"/>
      <c r="I889" s="60"/>
      <c r="L889" s="5">
        <f t="shared" si="19"/>
        <v>0</v>
      </c>
    </row>
    <row r="890" spans="1:12" ht="15.95">
      <c r="A890" s="58"/>
      <c r="B890" s="58"/>
      <c r="C890" s="58"/>
      <c r="D890" s="58"/>
      <c r="E890" s="61"/>
      <c r="F890" s="61"/>
      <c r="G890" s="58"/>
      <c r="H890" s="58"/>
      <c r="I890" s="60"/>
      <c r="L890" s="5">
        <f t="shared" si="19"/>
        <v>0</v>
      </c>
    </row>
    <row r="891" spans="1:12" ht="15.95">
      <c r="A891" s="58"/>
      <c r="B891" s="58"/>
      <c r="C891" s="58"/>
      <c r="D891" s="58"/>
      <c r="E891" s="61"/>
      <c r="F891" s="61"/>
      <c r="G891" s="58"/>
      <c r="H891" s="58"/>
      <c r="I891" s="60"/>
      <c r="L891" s="5">
        <f t="shared" si="19"/>
        <v>0</v>
      </c>
    </row>
    <row r="892" spans="1:12" ht="15.95">
      <c r="A892" s="58"/>
      <c r="B892" s="58"/>
      <c r="C892" s="58"/>
      <c r="D892" s="58"/>
      <c r="E892" s="61"/>
      <c r="F892" s="61"/>
      <c r="G892" s="58"/>
      <c r="H892" s="58"/>
      <c r="I892" s="60"/>
      <c r="L892" s="5">
        <f t="shared" si="19"/>
        <v>0</v>
      </c>
    </row>
    <row r="893" spans="1:12" ht="15.95">
      <c r="A893" s="58"/>
      <c r="B893" s="58"/>
      <c r="C893" s="58"/>
      <c r="D893" s="58"/>
      <c r="E893" s="61"/>
      <c r="F893" s="61"/>
      <c r="G893" s="58"/>
      <c r="H893" s="58"/>
      <c r="I893" s="60"/>
      <c r="L893" s="5">
        <f t="shared" si="19"/>
        <v>0</v>
      </c>
    </row>
    <row r="894" spans="1:12" ht="15.95">
      <c r="A894" s="58"/>
      <c r="B894" s="58"/>
      <c r="C894" s="58"/>
      <c r="D894" s="58"/>
      <c r="E894" s="61"/>
      <c r="F894" s="61"/>
      <c r="G894" s="58"/>
      <c r="H894" s="58"/>
      <c r="I894" s="60"/>
      <c r="L894" s="5">
        <f t="shared" si="19"/>
        <v>0</v>
      </c>
    </row>
    <row r="895" spans="1:12" ht="15.95">
      <c r="A895" s="58"/>
      <c r="B895" s="58"/>
      <c r="C895" s="58"/>
      <c r="D895" s="58"/>
      <c r="E895" s="61"/>
      <c r="F895" s="61"/>
      <c r="G895" s="58"/>
      <c r="H895" s="58"/>
      <c r="I895" s="60"/>
      <c r="L895" s="5">
        <f t="shared" si="19"/>
        <v>0</v>
      </c>
    </row>
    <row r="896" spans="1:12" ht="15.95">
      <c r="A896" s="58"/>
      <c r="B896" s="58"/>
      <c r="C896" s="58"/>
      <c r="D896" s="58"/>
      <c r="E896" s="61"/>
      <c r="F896" s="61"/>
      <c r="G896" s="58"/>
      <c r="H896" s="58"/>
      <c r="I896" s="60"/>
      <c r="L896" s="5">
        <f t="shared" si="19"/>
        <v>0</v>
      </c>
    </row>
    <row r="897" spans="1:12" ht="15.95">
      <c r="A897" s="58"/>
      <c r="B897" s="58"/>
      <c r="C897" s="58"/>
      <c r="D897" s="58"/>
      <c r="E897" s="61"/>
      <c r="F897" s="61"/>
      <c r="G897" s="58"/>
      <c r="H897" s="58"/>
      <c r="I897" s="60"/>
      <c r="L897" s="5">
        <f t="shared" si="19"/>
        <v>0</v>
      </c>
    </row>
    <row r="898" spans="1:12" ht="15.95">
      <c r="A898" s="58"/>
      <c r="B898" s="58"/>
      <c r="C898" s="58"/>
      <c r="D898" s="58"/>
      <c r="E898" s="61"/>
      <c r="F898" s="61"/>
      <c r="G898" s="58"/>
      <c r="H898" s="58"/>
      <c r="I898" s="60"/>
      <c r="L898" s="5">
        <f t="shared" si="19"/>
        <v>0</v>
      </c>
    </row>
    <row r="899" spans="1:12" ht="15.95">
      <c r="A899" s="58"/>
      <c r="B899" s="58"/>
      <c r="C899" s="58"/>
      <c r="D899" s="58"/>
      <c r="E899" s="61"/>
      <c r="F899" s="61"/>
      <c r="G899" s="58"/>
      <c r="H899" s="58"/>
      <c r="I899" s="60"/>
      <c r="L899" s="5">
        <f t="shared" si="19"/>
        <v>0</v>
      </c>
    </row>
    <row r="900" spans="1:12" ht="15.95">
      <c r="A900" s="58"/>
      <c r="B900" s="58"/>
      <c r="C900" s="58"/>
      <c r="D900" s="58"/>
      <c r="E900" s="61"/>
      <c r="F900" s="61"/>
      <c r="G900" s="58"/>
      <c r="H900" s="58"/>
      <c r="I900" s="60"/>
      <c r="L900" s="5">
        <f t="shared" si="19"/>
        <v>0</v>
      </c>
    </row>
    <row r="901" spans="1:12" ht="15.95">
      <c r="A901" s="58"/>
      <c r="B901" s="58"/>
      <c r="C901" s="58"/>
      <c r="D901" s="58"/>
      <c r="E901" s="61"/>
      <c r="F901" s="61"/>
      <c r="G901" s="58"/>
      <c r="H901" s="58"/>
      <c r="I901" s="60"/>
      <c r="L901" s="5">
        <f t="shared" si="19"/>
        <v>0</v>
      </c>
    </row>
    <row r="902" spans="1:12" ht="15.95">
      <c r="A902" s="58"/>
      <c r="B902" s="58"/>
      <c r="C902" s="58"/>
      <c r="D902" s="58"/>
      <c r="E902" s="61"/>
      <c r="F902" s="61"/>
      <c r="G902" s="58"/>
      <c r="H902" s="58"/>
      <c r="I902" s="60"/>
      <c r="L902" s="5">
        <f t="shared" si="19"/>
        <v>0</v>
      </c>
    </row>
    <row r="903" spans="1:12" ht="15.95">
      <c r="A903" s="58"/>
      <c r="B903" s="58"/>
      <c r="C903" s="58"/>
      <c r="D903" s="58"/>
      <c r="E903" s="61"/>
      <c r="F903" s="61"/>
      <c r="G903" s="58"/>
      <c r="H903" s="58"/>
      <c r="I903" s="60"/>
      <c r="L903" s="5">
        <f t="shared" si="19"/>
        <v>0</v>
      </c>
    </row>
    <row r="904" spans="1:12" ht="15.95">
      <c r="A904" s="58"/>
      <c r="B904" s="58"/>
      <c r="C904" s="58"/>
      <c r="D904" s="58"/>
      <c r="E904" s="61"/>
      <c r="F904" s="61"/>
      <c r="G904" s="58"/>
      <c r="H904" s="58"/>
      <c r="I904" s="60"/>
      <c r="L904" s="5">
        <f t="shared" si="19"/>
        <v>0</v>
      </c>
    </row>
    <row r="905" spans="1:12" ht="15.95">
      <c r="A905" s="58"/>
      <c r="B905" s="58"/>
      <c r="C905" s="58"/>
      <c r="D905" s="58"/>
      <c r="E905" s="61"/>
      <c r="F905" s="61"/>
      <c r="G905" s="58"/>
      <c r="H905" s="58"/>
      <c r="I905" s="60"/>
      <c r="L905" s="5">
        <f t="shared" si="19"/>
        <v>0</v>
      </c>
    </row>
    <row r="906" spans="1:12" ht="15.95">
      <c r="A906" s="58"/>
      <c r="B906" s="58"/>
      <c r="C906" s="58"/>
      <c r="D906" s="58"/>
      <c r="E906" s="61"/>
      <c r="F906" s="61"/>
      <c r="G906" s="58"/>
      <c r="H906" s="58"/>
      <c r="I906" s="60"/>
      <c r="L906" s="5">
        <f t="shared" ref="L906:L969" si="20">A906</f>
        <v>0</v>
      </c>
    </row>
    <row r="907" spans="1:12" ht="15.95">
      <c r="A907" s="58"/>
      <c r="B907" s="58"/>
      <c r="C907" s="58"/>
      <c r="D907" s="58"/>
      <c r="E907" s="61"/>
      <c r="F907" s="61"/>
      <c r="G907" s="58"/>
      <c r="H907" s="58"/>
      <c r="I907" s="60"/>
      <c r="L907" s="5">
        <f t="shared" si="20"/>
        <v>0</v>
      </c>
    </row>
    <row r="908" spans="1:12" ht="15.95">
      <c r="A908" s="58"/>
      <c r="B908" s="58"/>
      <c r="C908" s="58"/>
      <c r="D908" s="58"/>
      <c r="E908" s="61"/>
      <c r="F908" s="61"/>
      <c r="G908" s="58"/>
      <c r="H908" s="58"/>
      <c r="I908" s="60"/>
      <c r="L908" s="5">
        <f t="shared" si="20"/>
        <v>0</v>
      </c>
    </row>
    <row r="909" spans="1:12" ht="15.95">
      <c r="A909" s="58"/>
      <c r="B909" s="58"/>
      <c r="C909" s="58"/>
      <c r="D909" s="58"/>
      <c r="E909" s="61"/>
      <c r="F909" s="61"/>
      <c r="G909" s="58"/>
      <c r="H909" s="58"/>
      <c r="I909" s="60"/>
      <c r="L909" s="5">
        <f t="shared" si="20"/>
        <v>0</v>
      </c>
    </row>
    <row r="910" spans="1:12" ht="15.95">
      <c r="A910" s="58"/>
      <c r="B910" s="58"/>
      <c r="C910" s="58"/>
      <c r="D910" s="58"/>
      <c r="E910" s="61"/>
      <c r="F910" s="61"/>
      <c r="G910" s="58"/>
      <c r="H910" s="58"/>
      <c r="I910" s="60"/>
      <c r="L910" s="5">
        <f t="shared" si="20"/>
        <v>0</v>
      </c>
    </row>
    <row r="911" spans="1:12" ht="15.95">
      <c r="A911" s="58"/>
      <c r="B911" s="58"/>
      <c r="C911" s="58"/>
      <c r="D911" s="58"/>
      <c r="E911" s="61"/>
      <c r="F911" s="61"/>
      <c r="G911" s="58"/>
      <c r="H911" s="58"/>
      <c r="I911" s="60"/>
      <c r="L911" s="5">
        <f t="shared" si="20"/>
        <v>0</v>
      </c>
    </row>
    <row r="912" spans="1:12" ht="15.95">
      <c r="A912" s="58"/>
      <c r="B912" s="58"/>
      <c r="C912" s="58"/>
      <c r="D912" s="58"/>
      <c r="E912" s="61"/>
      <c r="F912" s="61"/>
      <c r="G912" s="58"/>
      <c r="H912" s="58"/>
      <c r="I912" s="60"/>
      <c r="L912" s="5">
        <f t="shared" si="20"/>
        <v>0</v>
      </c>
    </row>
    <row r="913" spans="1:12" ht="15.95">
      <c r="A913" s="58"/>
      <c r="B913" s="58"/>
      <c r="C913" s="58"/>
      <c r="D913" s="58"/>
      <c r="E913" s="61"/>
      <c r="F913" s="61"/>
      <c r="G913" s="58"/>
      <c r="H913" s="58"/>
      <c r="I913" s="60"/>
      <c r="L913" s="5">
        <f t="shared" si="20"/>
        <v>0</v>
      </c>
    </row>
    <row r="914" spans="1:12" ht="15.95">
      <c r="A914" s="58"/>
      <c r="B914" s="58"/>
      <c r="C914" s="58"/>
      <c r="D914" s="58"/>
      <c r="E914" s="61"/>
      <c r="F914" s="61"/>
      <c r="G914" s="58"/>
      <c r="H914" s="58"/>
      <c r="I914" s="60"/>
      <c r="L914" s="5">
        <f t="shared" si="20"/>
        <v>0</v>
      </c>
    </row>
    <row r="915" spans="1:12" ht="15.95">
      <c r="A915" s="58"/>
      <c r="B915" s="58"/>
      <c r="C915" s="58"/>
      <c r="D915" s="58"/>
      <c r="E915" s="61"/>
      <c r="F915" s="61"/>
      <c r="G915" s="58"/>
      <c r="H915" s="58"/>
      <c r="I915" s="60"/>
      <c r="L915" s="5">
        <f t="shared" si="20"/>
        <v>0</v>
      </c>
    </row>
    <row r="916" spans="1:12" ht="15.95">
      <c r="A916" s="58"/>
      <c r="B916" s="58"/>
      <c r="C916" s="58"/>
      <c r="D916" s="58"/>
      <c r="E916" s="61"/>
      <c r="F916" s="61"/>
      <c r="G916" s="58"/>
      <c r="H916" s="58"/>
      <c r="I916" s="60"/>
      <c r="L916" s="5">
        <f t="shared" si="20"/>
        <v>0</v>
      </c>
    </row>
    <row r="917" spans="1:12" ht="15.95">
      <c r="A917" s="58"/>
      <c r="B917" s="58"/>
      <c r="C917" s="58"/>
      <c r="D917" s="58"/>
      <c r="E917" s="61"/>
      <c r="F917" s="61"/>
      <c r="G917" s="58"/>
      <c r="H917" s="58"/>
      <c r="I917" s="60"/>
      <c r="L917" s="5">
        <f t="shared" si="20"/>
        <v>0</v>
      </c>
    </row>
    <row r="918" spans="1:12" ht="15.95">
      <c r="A918" s="58"/>
      <c r="B918" s="58"/>
      <c r="C918" s="58"/>
      <c r="D918" s="58"/>
      <c r="E918" s="61"/>
      <c r="F918" s="61"/>
      <c r="G918" s="58"/>
      <c r="H918" s="58"/>
      <c r="I918" s="60"/>
      <c r="L918" s="5">
        <f t="shared" si="20"/>
        <v>0</v>
      </c>
    </row>
    <row r="919" spans="1:12" ht="15.95">
      <c r="A919" s="58"/>
      <c r="B919" s="58"/>
      <c r="C919" s="58"/>
      <c r="D919" s="58"/>
      <c r="E919" s="61"/>
      <c r="F919" s="61"/>
      <c r="G919" s="58"/>
      <c r="H919" s="58"/>
      <c r="I919" s="60"/>
      <c r="L919" s="5">
        <f t="shared" si="20"/>
        <v>0</v>
      </c>
    </row>
    <row r="920" spans="1:12" ht="15.95">
      <c r="A920" s="58"/>
      <c r="B920" s="58"/>
      <c r="C920" s="58"/>
      <c r="D920" s="58"/>
      <c r="E920" s="61"/>
      <c r="F920" s="61"/>
      <c r="G920" s="58"/>
      <c r="H920" s="58"/>
      <c r="I920" s="60"/>
      <c r="L920" s="5">
        <f t="shared" si="20"/>
        <v>0</v>
      </c>
    </row>
    <row r="921" spans="1:12" ht="15.95">
      <c r="A921" s="58"/>
      <c r="B921" s="58"/>
      <c r="C921" s="58"/>
      <c r="D921" s="58"/>
      <c r="E921" s="61"/>
      <c r="F921" s="61"/>
      <c r="G921" s="58"/>
      <c r="H921" s="58"/>
      <c r="I921" s="60"/>
      <c r="L921" s="5">
        <f t="shared" si="20"/>
        <v>0</v>
      </c>
    </row>
    <row r="922" spans="1:12" ht="15.95">
      <c r="A922" s="58"/>
      <c r="B922" s="58"/>
      <c r="C922" s="58"/>
      <c r="D922" s="58"/>
      <c r="E922" s="61"/>
      <c r="F922" s="61"/>
      <c r="G922" s="58"/>
      <c r="H922" s="58"/>
      <c r="I922" s="60"/>
      <c r="L922" s="5">
        <f t="shared" si="20"/>
        <v>0</v>
      </c>
    </row>
    <row r="923" spans="1:12" ht="15.95">
      <c r="A923" s="58"/>
      <c r="B923" s="58"/>
      <c r="C923" s="58"/>
      <c r="D923" s="58"/>
      <c r="E923" s="61"/>
      <c r="F923" s="61"/>
      <c r="G923" s="58"/>
      <c r="H923" s="58"/>
      <c r="I923" s="60"/>
      <c r="L923" s="5">
        <f t="shared" si="20"/>
        <v>0</v>
      </c>
    </row>
    <row r="924" spans="1:12" ht="15.95">
      <c r="A924" s="58"/>
      <c r="B924" s="58"/>
      <c r="C924" s="58"/>
      <c r="D924" s="58"/>
      <c r="E924" s="61"/>
      <c r="F924" s="61"/>
      <c r="G924" s="58"/>
      <c r="H924" s="58"/>
      <c r="I924" s="60"/>
      <c r="L924" s="5">
        <f t="shared" si="20"/>
        <v>0</v>
      </c>
    </row>
    <row r="925" spans="1:12" ht="15.95">
      <c r="A925" s="58"/>
      <c r="B925" s="58"/>
      <c r="C925" s="58"/>
      <c r="D925" s="58"/>
      <c r="E925" s="61"/>
      <c r="F925" s="61"/>
      <c r="G925" s="58"/>
      <c r="H925" s="58"/>
      <c r="I925" s="60"/>
      <c r="L925" s="5">
        <f t="shared" si="20"/>
        <v>0</v>
      </c>
    </row>
    <row r="926" spans="1:12" ht="15.95">
      <c r="A926" s="58"/>
      <c r="B926" s="58"/>
      <c r="C926" s="58"/>
      <c r="D926" s="58"/>
      <c r="E926" s="61"/>
      <c r="F926" s="61"/>
      <c r="G926" s="58"/>
      <c r="H926" s="58"/>
      <c r="I926" s="60"/>
      <c r="L926" s="5">
        <f t="shared" si="20"/>
        <v>0</v>
      </c>
    </row>
    <row r="927" spans="1:12" ht="15.95">
      <c r="A927" s="58"/>
      <c r="B927" s="58"/>
      <c r="C927" s="58"/>
      <c r="D927" s="58"/>
      <c r="E927" s="61"/>
      <c r="F927" s="61"/>
      <c r="G927" s="58"/>
      <c r="H927" s="58"/>
      <c r="I927" s="60"/>
      <c r="L927" s="5">
        <f t="shared" si="20"/>
        <v>0</v>
      </c>
    </row>
    <row r="928" spans="1:12" ht="15.95">
      <c r="A928" s="58"/>
      <c r="B928" s="58"/>
      <c r="C928" s="58"/>
      <c r="D928" s="58"/>
      <c r="E928" s="61"/>
      <c r="F928" s="61"/>
      <c r="G928" s="58"/>
      <c r="H928" s="58"/>
      <c r="I928" s="60"/>
      <c r="L928" s="5">
        <f t="shared" si="20"/>
        <v>0</v>
      </c>
    </row>
    <row r="929" spans="1:12" ht="15.95">
      <c r="A929" s="58"/>
      <c r="B929" s="58"/>
      <c r="C929" s="58"/>
      <c r="D929" s="58"/>
      <c r="E929" s="61"/>
      <c r="F929" s="61"/>
      <c r="G929" s="58"/>
      <c r="H929" s="58"/>
      <c r="I929" s="60"/>
      <c r="L929" s="5">
        <f t="shared" si="20"/>
        <v>0</v>
      </c>
    </row>
    <row r="930" spans="1:12" ht="15.95">
      <c r="A930" s="58"/>
      <c r="B930" s="58"/>
      <c r="C930" s="58"/>
      <c r="D930" s="58"/>
      <c r="E930" s="61"/>
      <c r="F930" s="61"/>
      <c r="G930" s="58"/>
      <c r="H930" s="58"/>
      <c r="I930" s="60"/>
      <c r="L930" s="5">
        <f t="shared" si="20"/>
        <v>0</v>
      </c>
    </row>
    <row r="931" spans="1:12" ht="15.95">
      <c r="A931" s="58"/>
      <c r="B931" s="58"/>
      <c r="C931" s="58"/>
      <c r="D931" s="58"/>
      <c r="E931" s="61"/>
      <c r="F931" s="61"/>
      <c r="G931" s="58"/>
      <c r="H931" s="58"/>
      <c r="I931" s="60"/>
      <c r="L931" s="5">
        <f t="shared" si="20"/>
        <v>0</v>
      </c>
    </row>
    <row r="932" spans="1:12" ht="15.95">
      <c r="A932" s="58"/>
      <c r="B932" s="58"/>
      <c r="C932" s="58"/>
      <c r="D932" s="58"/>
      <c r="E932" s="61"/>
      <c r="F932" s="61"/>
      <c r="G932" s="58"/>
      <c r="H932" s="58"/>
      <c r="I932" s="60"/>
      <c r="L932" s="5">
        <f t="shared" si="20"/>
        <v>0</v>
      </c>
    </row>
    <row r="933" spans="1:12" ht="15.95">
      <c r="A933" s="58"/>
      <c r="B933" s="58"/>
      <c r="C933" s="58"/>
      <c r="D933" s="58"/>
      <c r="E933" s="61"/>
      <c r="F933" s="61"/>
      <c r="G933" s="58"/>
      <c r="H933" s="58"/>
      <c r="I933" s="60"/>
      <c r="L933" s="5">
        <f t="shared" si="20"/>
        <v>0</v>
      </c>
    </row>
    <row r="934" spans="1:12" ht="15.95">
      <c r="A934" s="58"/>
      <c r="B934" s="58"/>
      <c r="C934" s="58"/>
      <c r="D934" s="58"/>
      <c r="E934" s="61"/>
      <c r="F934" s="61"/>
      <c r="G934" s="58"/>
      <c r="H934" s="58"/>
      <c r="I934" s="60"/>
      <c r="L934" s="5">
        <f t="shared" si="20"/>
        <v>0</v>
      </c>
    </row>
    <row r="935" spans="1:12" ht="15.95">
      <c r="A935" s="58"/>
      <c r="B935" s="58"/>
      <c r="C935" s="58"/>
      <c r="D935" s="58"/>
      <c r="E935" s="61"/>
      <c r="F935" s="61"/>
      <c r="G935" s="58"/>
      <c r="H935" s="58"/>
      <c r="I935" s="60"/>
      <c r="L935" s="5">
        <f t="shared" si="20"/>
        <v>0</v>
      </c>
    </row>
    <row r="936" spans="1:12" ht="15.95">
      <c r="A936" s="58"/>
      <c r="B936" s="58"/>
      <c r="C936" s="58"/>
      <c r="D936" s="58"/>
      <c r="E936" s="61"/>
      <c r="F936" s="61"/>
      <c r="G936" s="58"/>
      <c r="H936" s="58"/>
      <c r="I936" s="60"/>
      <c r="L936" s="5">
        <f t="shared" si="20"/>
        <v>0</v>
      </c>
    </row>
    <row r="937" spans="1:12" ht="15.95">
      <c r="A937" s="58"/>
      <c r="B937" s="58"/>
      <c r="C937" s="58"/>
      <c r="D937" s="58"/>
      <c r="E937" s="61"/>
      <c r="F937" s="61"/>
      <c r="G937" s="58"/>
      <c r="H937" s="58"/>
      <c r="I937" s="60"/>
      <c r="L937" s="5">
        <f t="shared" si="20"/>
        <v>0</v>
      </c>
    </row>
    <row r="938" spans="1:12" ht="15.95">
      <c r="A938" s="58"/>
      <c r="B938" s="58"/>
      <c r="C938" s="58"/>
      <c r="D938" s="58"/>
      <c r="E938" s="61"/>
      <c r="F938" s="61"/>
      <c r="G938" s="58"/>
      <c r="H938" s="58"/>
      <c r="I938" s="60"/>
      <c r="L938" s="5">
        <f t="shared" si="20"/>
        <v>0</v>
      </c>
    </row>
    <row r="939" spans="1:12" ht="15.95">
      <c r="A939" s="58"/>
      <c r="B939" s="58"/>
      <c r="C939" s="58"/>
      <c r="D939" s="58"/>
      <c r="E939" s="61"/>
      <c r="F939" s="61"/>
      <c r="G939" s="58"/>
      <c r="H939" s="58"/>
      <c r="I939" s="60"/>
      <c r="L939" s="5">
        <f t="shared" si="20"/>
        <v>0</v>
      </c>
    </row>
    <row r="940" spans="1:12" ht="15.95">
      <c r="A940" s="58"/>
      <c r="B940" s="58"/>
      <c r="C940" s="58"/>
      <c r="D940" s="58"/>
      <c r="E940" s="61"/>
      <c r="F940" s="61"/>
      <c r="G940" s="58"/>
      <c r="H940" s="58"/>
      <c r="I940" s="60"/>
      <c r="L940" s="5">
        <f t="shared" si="20"/>
        <v>0</v>
      </c>
    </row>
    <row r="941" spans="1:12" ht="15.95">
      <c r="A941" s="58"/>
      <c r="B941" s="58"/>
      <c r="C941" s="58"/>
      <c r="D941" s="58"/>
      <c r="E941" s="61"/>
      <c r="F941" s="61"/>
      <c r="G941" s="58"/>
      <c r="H941" s="58"/>
      <c r="I941" s="60"/>
      <c r="L941" s="5">
        <f t="shared" si="20"/>
        <v>0</v>
      </c>
    </row>
    <row r="942" spans="1:12" ht="15.95">
      <c r="A942" s="58"/>
      <c r="B942" s="58"/>
      <c r="C942" s="58"/>
      <c r="D942" s="58"/>
      <c r="E942" s="61"/>
      <c r="F942" s="61"/>
      <c r="G942" s="58"/>
      <c r="H942" s="58"/>
      <c r="I942" s="60"/>
      <c r="L942" s="5">
        <f t="shared" si="20"/>
        <v>0</v>
      </c>
    </row>
    <row r="943" spans="1:12" ht="15.95">
      <c r="A943" s="58"/>
      <c r="B943" s="58"/>
      <c r="C943" s="58"/>
      <c r="D943" s="58"/>
      <c r="E943" s="61"/>
      <c r="F943" s="61"/>
      <c r="G943" s="58"/>
      <c r="H943" s="58"/>
      <c r="I943" s="60"/>
      <c r="L943" s="5">
        <f t="shared" si="20"/>
        <v>0</v>
      </c>
    </row>
    <row r="944" spans="1:12" ht="15.95">
      <c r="A944" s="58"/>
      <c r="B944" s="58"/>
      <c r="C944" s="58"/>
      <c r="D944" s="58"/>
      <c r="E944" s="61"/>
      <c r="F944" s="61"/>
      <c r="G944" s="58"/>
      <c r="H944" s="58"/>
      <c r="I944" s="60"/>
      <c r="L944" s="5">
        <f t="shared" si="20"/>
        <v>0</v>
      </c>
    </row>
    <row r="945" spans="1:12" ht="15.95">
      <c r="A945" s="58"/>
      <c r="B945" s="58"/>
      <c r="C945" s="58"/>
      <c r="D945" s="58"/>
      <c r="E945" s="61"/>
      <c r="F945" s="61"/>
      <c r="G945" s="58"/>
      <c r="H945" s="58"/>
      <c r="I945" s="60"/>
      <c r="L945" s="5">
        <f t="shared" si="20"/>
        <v>0</v>
      </c>
    </row>
    <row r="946" spans="1:12" ht="15.95">
      <c r="A946" s="58"/>
      <c r="B946" s="58"/>
      <c r="C946" s="58"/>
      <c r="D946" s="58"/>
      <c r="E946" s="61"/>
      <c r="F946" s="61"/>
      <c r="G946" s="58"/>
      <c r="H946" s="58"/>
      <c r="I946" s="60"/>
      <c r="L946" s="5">
        <f t="shared" si="20"/>
        <v>0</v>
      </c>
    </row>
    <row r="947" spans="1:12" ht="15.95">
      <c r="A947" s="58"/>
      <c r="B947" s="58"/>
      <c r="C947" s="58"/>
      <c r="D947" s="58"/>
      <c r="E947" s="61"/>
      <c r="F947" s="61"/>
      <c r="G947" s="58"/>
      <c r="H947" s="58"/>
      <c r="I947" s="60"/>
      <c r="L947" s="5">
        <f t="shared" si="20"/>
        <v>0</v>
      </c>
    </row>
    <row r="948" spans="1:12" ht="15.95">
      <c r="A948" s="58"/>
      <c r="B948" s="58"/>
      <c r="C948" s="58"/>
      <c r="D948" s="58"/>
      <c r="E948" s="61"/>
      <c r="F948" s="61"/>
      <c r="G948" s="58"/>
      <c r="H948" s="58"/>
      <c r="I948" s="60"/>
      <c r="L948" s="5">
        <f t="shared" si="20"/>
        <v>0</v>
      </c>
    </row>
    <row r="949" spans="1:12" ht="15.95">
      <c r="A949" s="58"/>
      <c r="B949" s="58"/>
      <c r="C949" s="58"/>
      <c r="D949" s="58"/>
      <c r="E949" s="61"/>
      <c r="F949" s="61"/>
      <c r="G949" s="58"/>
      <c r="H949" s="58"/>
      <c r="I949" s="60"/>
      <c r="L949" s="5">
        <f t="shared" si="20"/>
        <v>0</v>
      </c>
    </row>
    <row r="950" spans="1:12" ht="15.95">
      <c r="A950" s="58"/>
      <c r="B950" s="58"/>
      <c r="C950" s="58"/>
      <c r="D950" s="58"/>
      <c r="E950" s="61"/>
      <c r="F950" s="61"/>
      <c r="G950" s="58"/>
      <c r="H950" s="58"/>
      <c r="I950" s="60"/>
      <c r="L950" s="5">
        <f t="shared" si="20"/>
        <v>0</v>
      </c>
    </row>
    <row r="951" spans="1:12" ht="15.95">
      <c r="A951" s="58"/>
      <c r="B951" s="58"/>
      <c r="C951" s="58"/>
      <c r="D951" s="58"/>
      <c r="E951" s="61"/>
      <c r="F951" s="61"/>
      <c r="G951" s="58"/>
      <c r="H951" s="58"/>
      <c r="I951" s="60"/>
      <c r="L951" s="5">
        <f t="shared" si="20"/>
        <v>0</v>
      </c>
    </row>
    <row r="952" spans="1:12" ht="15.95">
      <c r="A952" s="58"/>
      <c r="B952" s="58"/>
      <c r="C952" s="58"/>
      <c r="D952" s="58"/>
      <c r="E952" s="61"/>
      <c r="F952" s="61"/>
      <c r="G952" s="58"/>
      <c r="H952" s="58"/>
      <c r="I952" s="60"/>
      <c r="L952" s="5">
        <f t="shared" si="20"/>
        <v>0</v>
      </c>
    </row>
    <row r="953" spans="1:12" ht="15.95">
      <c r="A953" s="58"/>
      <c r="B953" s="58"/>
      <c r="C953" s="58"/>
      <c r="D953" s="58"/>
      <c r="E953" s="61"/>
      <c r="F953" s="61"/>
      <c r="G953" s="58"/>
      <c r="H953" s="58"/>
      <c r="I953" s="60"/>
      <c r="L953" s="5">
        <f t="shared" si="20"/>
        <v>0</v>
      </c>
    </row>
    <row r="954" spans="1:12" ht="15.95">
      <c r="A954" s="58"/>
      <c r="B954" s="58"/>
      <c r="C954" s="58"/>
      <c r="D954" s="58"/>
      <c r="E954" s="61"/>
      <c r="F954" s="61"/>
      <c r="G954" s="58"/>
      <c r="H954" s="58"/>
      <c r="I954" s="60"/>
      <c r="L954" s="5">
        <f t="shared" si="20"/>
        <v>0</v>
      </c>
    </row>
    <row r="955" spans="1:12" ht="15.95">
      <c r="A955" s="58"/>
      <c r="B955" s="58"/>
      <c r="C955" s="58"/>
      <c r="D955" s="58"/>
      <c r="E955" s="61"/>
      <c r="F955" s="61"/>
      <c r="G955" s="58"/>
      <c r="H955" s="58"/>
      <c r="I955" s="60"/>
      <c r="L955" s="5">
        <f t="shared" si="20"/>
        <v>0</v>
      </c>
    </row>
    <row r="956" spans="1:12" ht="15.95">
      <c r="A956" s="58"/>
      <c r="B956" s="58"/>
      <c r="C956" s="58"/>
      <c r="D956" s="58"/>
      <c r="E956" s="61"/>
      <c r="F956" s="61"/>
      <c r="G956" s="58"/>
      <c r="H956" s="58"/>
      <c r="I956" s="60"/>
      <c r="L956" s="5">
        <f t="shared" si="20"/>
        <v>0</v>
      </c>
    </row>
    <row r="957" spans="1:12" ht="15.95">
      <c r="A957" s="58"/>
      <c r="B957" s="58"/>
      <c r="C957" s="58"/>
      <c r="D957" s="58"/>
      <c r="E957" s="61"/>
      <c r="F957" s="61"/>
      <c r="G957" s="58"/>
      <c r="H957" s="58"/>
      <c r="I957" s="60"/>
      <c r="L957" s="5">
        <f t="shared" si="20"/>
        <v>0</v>
      </c>
    </row>
    <row r="958" spans="1:12" ht="15.95">
      <c r="A958" s="58"/>
      <c r="B958" s="58"/>
      <c r="C958" s="58"/>
      <c r="D958" s="58"/>
      <c r="E958" s="61"/>
      <c r="F958" s="61"/>
      <c r="G958" s="58"/>
      <c r="H958" s="58"/>
      <c r="I958" s="60"/>
      <c r="L958" s="5">
        <f t="shared" si="20"/>
        <v>0</v>
      </c>
    </row>
    <row r="959" spans="1:12" ht="15.95">
      <c r="A959" s="58"/>
      <c r="B959" s="58"/>
      <c r="C959" s="58"/>
      <c r="D959" s="58"/>
      <c r="E959" s="61"/>
      <c r="F959" s="61"/>
      <c r="G959" s="58"/>
      <c r="H959" s="58"/>
      <c r="I959" s="60"/>
      <c r="L959" s="5">
        <f t="shared" si="20"/>
        <v>0</v>
      </c>
    </row>
    <row r="960" spans="1:12" ht="15.95">
      <c r="A960" s="58"/>
      <c r="B960" s="58"/>
      <c r="C960" s="58"/>
      <c r="D960" s="58"/>
      <c r="E960" s="61"/>
      <c r="F960" s="61"/>
      <c r="G960" s="58"/>
      <c r="H960" s="58"/>
      <c r="I960" s="60"/>
      <c r="L960" s="5">
        <f t="shared" si="20"/>
        <v>0</v>
      </c>
    </row>
    <row r="961" spans="1:12" ht="15.95">
      <c r="A961" s="58"/>
      <c r="B961" s="58"/>
      <c r="C961" s="58"/>
      <c r="D961" s="58"/>
      <c r="E961" s="61"/>
      <c r="F961" s="61"/>
      <c r="G961" s="58"/>
      <c r="H961" s="58"/>
      <c r="I961" s="60"/>
      <c r="L961" s="5">
        <f t="shared" si="20"/>
        <v>0</v>
      </c>
    </row>
    <row r="962" spans="1:12" ht="15.95">
      <c r="A962" s="58"/>
      <c r="B962" s="58"/>
      <c r="C962" s="58"/>
      <c r="D962" s="58"/>
      <c r="E962" s="61"/>
      <c r="F962" s="61"/>
      <c r="G962" s="58"/>
      <c r="H962" s="58"/>
      <c r="I962" s="60"/>
      <c r="L962" s="5">
        <f t="shared" si="20"/>
        <v>0</v>
      </c>
    </row>
    <row r="963" spans="1:12" ht="15.95">
      <c r="A963" s="58"/>
      <c r="B963" s="58"/>
      <c r="C963" s="58"/>
      <c r="D963" s="58"/>
      <c r="E963" s="61"/>
      <c r="F963" s="61"/>
      <c r="G963" s="58"/>
      <c r="H963" s="58"/>
      <c r="I963" s="60"/>
      <c r="L963" s="5">
        <f t="shared" si="20"/>
        <v>0</v>
      </c>
    </row>
    <row r="964" spans="1:12" ht="15.95">
      <c r="A964" s="58"/>
      <c r="B964" s="58"/>
      <c r="C964" s="58"/>
      <c r="D964" s="58"/>
      <c r="E964" s="61"/>
      <c r="F964" s="61"/>
      <c r="G964" s="58"/>
      <c r="H964" s="58"/>
      <c r="I964" s="60"/>
      <c r="L964" s="5">
        <f t="shared" si="20"/>
        <v>0</v>
      </c>
    </row>
    <row r="965" spans="1:12" ht="15.95">
      <c r="A965" s="58"/>
      <c r="B965" s="58"/>
      <c r="C965" s="58"/>
      <c r="D965" s="58"/>
      <c r="E965" s="61"/>
      <c r="F965" s="61"/>
      <c r="G965" s="58"/>
      <c r="H965" s="58"/>
      <c r="I965" s="60"/>
      <c r="L965" s="5">
        <f t="shared" si="20"/>
        <v>0</v>
      </c>
    </row>
    <row r="966" spans="1:12" ht="15.95">
      <c r="A966" s="58"/>
      <c r="B966" s="58"/>
      <c r="C966" s="58"/>
      <c r="D966" s="58"/>
      <c r="E966" s="61"/>
      <c r="F966" s="61"/>
      <c r="G966" s="58"/>
      <c r="H966" s="58"/>
      <c r="I966" s="60"/>
      <c r="L966" s="5">
        <f t="shared" si="20"/>
        <v>0</v>
      </c>
    </row>
    <row r="967" spans="1:12" ht="15.95">
      <c r="A967" s="58"/>
      <c r="B967" s="58"/>
      <c r="C967" s="58"/>
      <c r="D967" s="58"/>
      <c r="E967" s="61"/>
      <c r="F967" s="61"/>
      <c r="G967" s="58"/>
      <c r="H967" s="58"/>
      <c r="I967" s="60"/>
      <c r="L967" s="5">
        <f t="shared" si="20"/>
        <v>0</v>
      </c>
    </row>
    <row r="968" spans="1:12" ht="15.95">
      <c r="A968" s="58"/>
      <c r="B968" s="58"/>
      <c r="C968" s="58"/>
      <c r="D968" s="58"/>
      <c r="E968" s="61"/>
      <c r="F968" s="61"/>
      <c r="G968" s="58"/>
      <c r="H968" s="58"/>
      <c r="I968" s="60"/>
      <c r="L968" s="5">
        <f t="shared" si="20"/>
        <v>0</v>
      </c>
    </row>
    <row r="969" spans="1:12" ht="15.95">
      <c r="A969" s="58"/>
      <c r="B969" s="58"/>
      <c r="C969" s="58"/>
      <c r="D969" s="58"/>
      <c r="E969" s="61"/>
      <c r="F969" s="61"/>
      <c r="G969" s="58"/>
      <c r="H969" s="58"/>
      <c r="I969" s="60"/>
      <c r="L969" s="5">
        <f t="shared" si="20"/>
        <v>0</v>
      </c>
    </row>
    <row r="970" spans="1:12" ht="15.95">
      <c r="A970" s="58"/>
      <c r="B970" s="58"/>
      <c r="C970" s="58"/>
      <c r="D970" s="58"/>
      <c r="E970" s="61"/>
      <c r="F970" s="61"/>
      <c r="G970" s="58"/>
      <c r="H970" s="58"/>
      <c r="I970" s="60"/>
      <c r="L970" s="5">
        <f t="shared" ref="L970:L1033" si="21">A970</f>
        <v>0</v>
      </c>
    </row>
    <row r="971" spans="1:12" ht="15.95">
      <c r="A971" s="58"/>
      <c r="B971" s="58"/>
      <c r="C971" s="58"/>
      <c r="D971" s="58"/>
      <c r="E971" s="61"/>
      <c r="F971" s="61"/>
      <c r="G971" s="58"/>
      <c r="H971" s="58"/>
      <c r="I971" s="60"/>
      <c r="L971" s="5">
        <f t="shared" si="21"/>
        <v>0</v>
      </c>
    </row>
    <row r="972" spans="1:12" ht="15.95">
      <c r="A972" s="58"/>
      <c r="B972" s="58"/>
      <c r="C972" s="58"/>
      <c r="D972" s="58"/>
      <c r="E972" s="61"/>
      <c r="F972" s="61"/>
      <c r="G972" s="58"/>
      <c r="H972" s="58"/>
      <c r="I972" s="60"/>
      <c r="L972" s="5">
        <f t="shared" si="21"/>
        <v>0</v>
      </c>
    </row>
    <row r="973" spans="1:12" ht="15.95">
      <c r="A973" s="58"/>
      <c r="B973" s="58"/>
      <c r="C973" s="58"/>
      <c r="D973" s="58"/>
      <c r="E973" s="61"/>
      <c r="F973" s="61"/>
      <c r="G973" s="58"/>
      <c r="H973" s="58"/>
      <c r="I973" s="60"/>
      <c r="L973" s="5">
        <f t="shared" si="21"/>
        <v>0</v>
      </c>
    </row>
    <row r="974" spans="1:12" ht="15.95">
      <c r="A974" s="58"/>
      <c r="B974" s="58"/>
      <c r="C974" s="58"/>
      <c r="D974" s="58"/>
      <c r="E974" s="61"/>
      <c r="F974" s="61"/>
      <c r="G974" s="58"/>
      <c r="H974" s="58"/>
      <c r="I974" s="60"/>
      <c r="L974" s="5">
        <f t="shared" si="21"/>
        <v>0</v>
      </c>
    </row>
    <row r="975" spans="1:12" ht="15.95">
      <c r="A975" s="58"/>
      <c r="B975" s="58"/>
      <c r="C975" s="58"/>
      <c r="D975" s="58"/>
      <c r="E975" s="61"/>
      <c r="F975" s="61"/>
      <c r="G975" s="58"/>
      <c r="H975" s="58"/>
      <c r="I975" s="60"/>
      <c r="L975" s="5">
        <f t="shared" si="21"/>
        <v>0</v>
      </c>
    </row>
    <row r="976" spans="1:12" ht="15.95">
      <c r="A976" s="58"/>
      <c r="B976" s="58"/>
      <c r="C976" s="58"/>
      <c r="D976" s="58"/>
      <c r="E976" s="61"/>
      <c r="F976" s="61"/>
      <c r="G976" s="58"/>
      <c r="H976" s="58"/>
      <c r="I976" s="60"/>
      <c r="L976" s="5">
        <f t="shared" si="21"/>
        <v>0</v>
      </c>
    </row>
    <row r="977" spans="1:12" ht="15.95">
      <c r="A977" s="58"/>
      <c r="B977" s="58"/>
      <c r="C977" s="58"/>
      <c r="D977" s="58"/>
      <c r="E977" s="61"/>
      <c r="F977" s="61"/>
      <c r="G977" s="58"/>
      <c r="H977" s="58"/>
      <c r="I977" s="60"/>
      <c r="L977" s="5">
        <f t="shared" si="21"/>
        <v>0</v>
      </c>
    </row>
    <row r="978" spans="1:12" ht="15.95">
      <c r="A978" s="58"/>
      <c r="B978" s="58"/>
      <c r="C978" s="58"/>
      <c r="D978" s="58"/>
      <c r="E978" s="61"/>
      <c r="F978" s="61"/>
      <c r="G978" s="58"/>
      <c r="H978" s="58"/>
      <c r="I978" s="60"/>
      <c r="L978" s="5">
        <f t="shared" si="21"/>
        <v>0</v>
      </c>
    </row>
    <row r="979" spans="1:12" ht="15.95">
      <c r="A979" s="58"/>
      <c r="B979" s="58"/>
      <c r="C979" s="58"/>
      <c r="D979" s="58"/>
      <c r="E979" s="61"/>
      <c r="F979" s="61"/>
      <c r="G979" s="58"/>
      <c r="H979" s="58"/>
      <c r="I979" s="60"/>
      <c r="L979" s="5">
        <f t="shared" si="21"/>
        <v>0</v>
      </c>
    </row>
    <row r="980" spans="1:12" ht="15.95">
      <c r="A980" s="58"/>
      <c r="B980" s="58"/>
      <c r="C980" s="58"/>
      <c r="D980" s="58"/>
      <c r="E980" s="61"/>
      <c r="F980" s="61"/>
      <c r="G980" s="58"/>
      <c r="H980" s="58"/>
      <c r="I980" s="60"/>
      <c r="L980" s="5">
        <f t="shared" si="21"/>
        <v>0</v>
      </c>
    </row>
    <row r="981" spans="1:12" ht="15.95">
      <c r="A981" s="58"/>
      <c r="B981" s="58"/>
      <c r="C981" s="58"/>
      <c r="D981" s="58"/>
      <c r="E981" s="61"/>
      <c r="F981" s="61"/>
      <c r="G981" s="58"/>
      <c r="H981" s="58"/>
      <c r="I981" s="60"/>
      <c r="L981" s="5">
        <f t="shared" si="21"/>
        <v>0</v>
      </c>
    </row>
    <row r="982" spans="1:12" ht="15.95">
      <c r="A982" s="58"/>
      <c r="B982" s="58"/>
      <c r="C982" s="58"/>
      <c r="D982" s="58"/>
      <c r="E982" s="61"/>
      <c r="F982" s="61"/>
      <c r="G982" s="58"/>
      <c r="H982" s="58"/>
      <c r="I982" s="60"/>
      <c r="L982" s="5">
        <f t="shared" si="21"/>
        <v>0</v>
      </c>
    </row>
    <row r="983" spans="1:12" ht="15.95">
      <c r="A983" s="58"/>
      <c r="B983" s="58"/>
      <c r="C983" s="58"/>
      <c r="D983" s="58"/>
      <c r="E983" s="61"/>
      <c r="F983" s="61"/>
      <c r="G983" s="58"/>
      <c r="H983" s="58"/>
      <c r="I983" s="60"/>
      <c r="L983" s="5">
        <f t="shared" si="21"/>
        <v>0</v>
      </c>
    </row>
    <row r="984" spans="1:12" ht="15.95">
      <c r="A984" s="58"/>
      <c r="B984" s="58"/>
      <c r="C984" s="58"/>
      <c r="D984" s="58"/>
      <c r="E984" s="61"/>
      <c r="F984" s="61"/>
      <c r="G984" s="58"/>
      <c r="H984" s="58"/>
      <c r="I984" s="60"/>
      <c r="L984" s="5">
        <f t="shared" si="21"/>
        <v>0</v>
      </c>
    </row>
    <row r="985" spans="1:12" ht="15.95">
      <c r="A985" s="58"/>
      <c r="B985" s="58"/>
      <c r="C985" s="58"/>
      <c r="D985" s="58"/>
      <c r="E985" s="61"/>
      <c r="F985" s="61"/>
      <c r="G985" s="58"/>
      <c r="H985" s="58"/>
      <c r="I985" s="60"/>
      <c r="L985" s="5">
        <f t="shared" si="21"/>
        <v>0</v>
      </c>
    </row>
    <row r="986" spans="1:12" ht="15.95">
      <c r="A986" s="58"/>
      <c r="B986" s="58"/>
      <c r="C986" s="58"/>
      <c r="D986" s="58"/>
      <c r="E986" s="61"/>
      <c r="F986" s="61"/>
      <c r="G986" s="58"/>
      <c r="H986" s="58"/>
      <c r="I986" s="60"/>
      <c r="L986" s="5">
        <f t="shared" si="21"/>
        <v>0</v>
      </c>
    </row>
    <row r="987" spans="1:12" ht="15.95">
      <c r="A987" s="58"/>
      <c r="B987" s="58"/>
      <c r="C987" s="58"/>
      <c r="D987" s="58"/>
      <c r="E987" s="61"/>
      <c r="F987" s="61"/>
      <c r="G987" s="58"/>
      <c r="H987" s="58"/>
      <c r="I987" s="60"/>
      <c r="L987" s="5">
        <f t="shared" si="21"/>
        <v>0</v>
      </c>
    </row>
    <row r="988" spans="1:12" ht="15.95">
      <c r="A988" s="58"/>
      <c r="B988" s="58"/>
      <c r="C988" s="58"/>
      <c r="D988" s="58"/>
      <c r="E988" s="61"/>
      <c r="F988" s="61"/>
      <c r="G988" s="58"/>
      <c r="H988" s="58"/>
      <c r="I988" s="60"/>
      <c r="L988" s="5">
        <f t="shared" si="21"/>
        <v>0</v>
      </c>
    </row>
    <row r="989" spans="1:12" ht="15.95">
      <c r="A989" s="58"/>
      <c r="B989" s="58"/>
      <c r="C989" s="58"/>
      <c r="D989" s="58"/>
      <c r="E989" s="61"/>
      <c r="F989" s="61"/>
      <c r="G989" s="58"/>
      <c r="H989" s="58"/>
      <c r="I989" s="60"/>
      <c r="L989" s="5">
        <f t="shared" si="21"/>
        <v>0</v>
      </c>
    </row>
    <row r="990" spans="1:12" ht="15.95">
      <c r="A990" s="58"/>
      <c r="B990" s="58"/>
      <c r="C990" s="58"/>
      <c r="D990" s="58"/>
      <c r="E990" s="61"/>
      <c r="F990" s="61"/>
      <c r="G990" s="58"/>
      <c r="H990" s="58"/>
      <c r="I990" s="60"/>
      <c r="L990" s="5">
        <f t="shared" si="21"/>
        <v>0</v>
      </c>
    </row>
    <row r="991" spans="1:12" ht="15.95">
      <c r="A991" s="58"/>
      <c r="B991" s="58"/>
      <c r="C991" s="58"/>
      <c r="D991" s="58"/>
      <c r="E991" s="61"/>
      <c r="F991" s="61"/>
      <c r="G991" s="58"/>
      <c r="H991" s="58"/>
      <c r="I991" s="60"/>
      <c r="L991" s="5">
        <f t="shared" si="21"/>
        <v>0</v>
      </c>
    </row>
    <row r="992" spans="1:12" ht="15.95">
      <c r="A992" s="58"/>
      <c r="B992" s="58"/>
      <c r="C992" s="58"/>
      <c r="D992" s="58"/>
      <c r="E992" s="61"/>
      <c r="F992" s="61"/>
      <c r="G992" s="58"/>
      <c r="H992" s="58"/>
      <c r="I992" s="60"/>
      <c r="L992" s="5">
        <f t="shared" si="21"/>
        <v>0</v>
      </c>
    </row>
    <row r="993" spans="1:12" ht="15.95">
      <c r="A993" s="58"/>
      <c r="B993" s="58"/>
      <c r="C993" s="58"/>
      <c r="D993" s="58"/>
      <c r="E993" s="61"/>
      <c r="F993" s="61"/>
      <c r="G993" s="58"/>
      <c r="H993" s="58"/>
      <c r="I993" s="60"/>
      <c r="L993" s="5">
        <f t="shared" si="21"/>
        <v>0</v>
      </c>
    </row>
    <row r="994" spans="1:12" ht="15.95">
      <c r="A994" s="58"/>
      <c r="B994" s="58"/>
      <c r="C994" s="58"/>
      <c r="D994" s="58"/>
      <c r="E994" s="61"/>
      <c r="F994" s="61"/>
      <c r="G994" s="58"/>
      <c r="H994" s="58"/>
      <c r="I994" s="60"/>
      <c r="L994" s="5">
        <f t="shared" si="21"/>
        <v>0</v>
      </c>
    </row>
    <row r="995" spans="1:12" ht="15.95">
      <c r="A995" s="58"/>
      <c r="B995" s="58"/>
      <c r="C995" s="58"/>
      <c r="D995" s="58"/>
      <c r="E995" s="61"/>
      <c r="F995" s="61"/>
      <c r="G995" s="58"/>
      <c r="H995" s="58"/>
      <c r="I995" s="60"/>
      <c r="L995" s="5">
        <f t="shared" si="21"/>
        <v>0</v>
      </c>
    </row>
    <row r="996" spans="1:12" ht="15.95">
      <c r="A996" s="58"/>
      <c r="B996" s="58"/>
      <c r="C996" s="58"/>
      <c r="D996" s="58"/>
      <c r="E996" s="61"/>
      <c r="F996" s="61"/>
      <c r="G996" s="58"/>
      <c r="H996" s="58"/>
      <c r="I996" s="60"/>
      <c r="L996" s="5">
        <f t="shared" si="21"/>
        <v>0</v>
      </c>
    </row>
    <row r="997" spans="1:12" ht="15.95">
      <c r="A997" s="58"/>
      <c r="B997" s="58"/>
      <c r="C997" s="58"/>
      <c r="D997" s="58"/>
      <c r="E997" s="61"/>
      <c r="F997" s="61"/>
      <c r="G997" s="58"/>
      <c r="H997" s="58"/>
      <c r="I997" s="60"/>
      <c r="L997" s="5">
        <f t="shared" si="21"/>
        <v>0</v>
      </c>
    </row>
    <row r="998" spans="1:12" ht="15.95">
      <c r="A998" s="58"/>
      <c r="B998" s="58"/>
      <c r="C998" s="58"/>
      <c r="D998" s="58"/>
      <c r="E998" s="61"/>
      <c r="F998" s="61"/>
      <c r="G998" s="58"/>
      <c r="H998" s="58"/>
      <c r="I998" s="60"/>
      <c r="L998" s="5">
        <f t="shared" si="21"/>
        <v>0</v>
      </c>
    </row>
    <row r="999" spans="1:12" ht="15.95">
      <c r="A999" s="58"/>
      <c r="B999" s="58"/>
      <c r="C999" s="58"/>
      <c r="D999" s="58"/>
      <c r="E999" s="61"/>
      <c r="F999" s="61"/>
      <c r="G999" s="58"/>
      <c r="H999" s="58"/>
      <c r="I999" s="60"/>
      <c r="L999" s="5">
        <f t="shared" si="21"/>
        <v>0</v>
      </c>
    </row>
    <row r="1000" spans="1:12" ht="15.95">
      <c r="A1000" s="58"/>
      <c r="B1000" s="58"/>
      <c r="C1000" s="58"/>
      <c r="D1000" s="58"/>
      <c r="E1000" s="61"/>
      <c r="F1000" s="61"/>
      <c r="G1000" s="58"/>
      <c r="H1000" s="58"/>
      <c r="I1000" s="60"/>
      <c r="L1000" s="5">
        <f t="shared" si="21"/>
        <v>0</v>
      </c>
    </row>
    <row r="1001" spans="1:12" ht="15.95">
      <c r="A1001" s="58"/>
      <c r="B1001" s="58"/>
      <c r="C1001" s="58"/>
      <c r="D1001" s="58"/>
      <c r="E1001" s="61"/>
      <c r="F1001" s="61"/>
      <c r="G1001" s="58"/>
      <c r="H1001" s="58"/>
      <c r="I1001" s="60"/>
      <c r="L1001" s="5">
        <f t="shared" si="21"/>
        <v>0</v>
      </c>
    </row>
    <row r="1002" spans="1:12" ht="15.95">
      <c r="A1002" s="58"/>
      <c r="B1002" s="58"/>
      <c r="C1002" s="58"/>
      <c r="D1002" s="58"/>
      <c r="E1002" s="61"/>
      <c r="F1002" s="61"/>
      <c r="G1002" s="58"/>
      <c r="H1002" s="58"/>
      <c r="I1002" s="60"/>
      <c r="L1002" s="5">
        <f t="shared" si="21"/>
        <v>0</v>
      </c>
    </row>
    <row r="1003" spans="1:12" ht="15.95">
      <c r="A1003" s="58"/>
      <c r="B1003" s="58"/>
      <c r="C1003" s="58"/>
      <c r="D1003" s="58"/>
      <c r="E1003" s="61"/>
      <c r="F1003" s="61"/>
      <c r="G1003" s="58"/>
      <c r="H1003" s="58"/>
      <c r="I1003" s="60"/>
      <c r="L1003" s="5">
        <f t="shared" si="21"/>
        <v>0</v>
      </c>
    </row>
    <row r="1004" spans="1:12" ht="15.95">
      <c r="A1004" s="58"/>
      <c r="B1004" s="58"/>
      <c r="C1004" s="58"/>
      <c r="D1004" s="58"/>
      <c r="E1004" s="61"/>
      <c r="F1004" s="61"/>
      <c r="G1004" s="58"/>
      <c r="H1004" s="58"/>
      <c r="I1004" s="60"/>
      <c r="L1004" s="5">
        <f t="shared" si="21"/>
        <v>0</v>
      </c>
    </row>
    <row r="1005" spans="1:12" ht="15.95">
      <c r="A1005" s="58"/>
      <c r="B1005" s="58"/>
      <c r="C1005" s="58"/>
      <c r="D1005" s="58"/>
      <c r="E1005" s="61"/>
      <c r="F1005" s="61"/>
      <c r="G1005" s="58"/>
      <c r="H1005" s="58"/>
      <c r="I1005" s="60"/>
      <c r="L1005" s="5">
        <f t="shared" si="21"/>
        <v>0</v>
      </c>
    </row>
    <row r="1006" spans="1:12" ht="15.95">
      <c r="A1006" s="58"/>
      <c r="B1006" s="58"/>
      <c r="C1006" s="58"/>
      <c r="D1006" s="58"/>
      <c r="E1006" s="61"/>
      <c r="F1006" s="61"/>
      <c r="G1006" s="58"/>
      <c r="H1006" s="58"/>
      <c r="I1006" s="60"/>
      <c r="L1006" s="5">
        <f t="shared" si="21"/>
        <v>0</v>
      </c>
    </row>
    <row r="1007" spans="1:12" ht="15.95">
      <c r="A1007" s="58"/>
      <c r="B1007" s="58"/>
      <c r="C1007" s="58"/>
      <c r="D1007" s="58"/>
      <c r="E1007" s="61"/>
      <c r="F1007" s="61"/>
      <c r="G1007" s="58"/>
      <c r="H1007" s="58"/>
      <c r="I1007" s="60"/>
      <c r="L1007" s="5">
        <f t="shared" si="21"/>
        <v>0</v>
      </c>
    </row>
    <row r="1008" spans="1:12" ht="15.95">
      <c r="A1008" s="58"/>
      <c r="B1008" s="58"/>
      <c r="C1008" s="58"/>
      <c r="D1008" s="58"/>
      <c r="E1008" s="61"/>
      <c r="F1008" s="61"/>
      <c r="G1008" s="58"/>
      <c r="H1008" s="58"/>
      <c r="I1008" s="60"/>
      <c r="L1008" s="5">
        <f t="shared" si="21"/>
        <v>0</v>
      </c>
    </row>
    <row r="1009" spans="1:12" ht="15.95">
      <c r="A1009" s="58"/>
      <c r="B1009" s="58"/>
      <c r="C1009" s="58"/>
      <c r="D1009" s="58"/>
      <c r="E1009" s="61"/>
      <c r="F1009" s="61"/>
      <c r="G1009" s="58"/>
      <c r="H1009" s="58"/>
      <c r="I1009" s="60"/>
      <c r="L1009" s="5">
        <f t="shared" si="21"/>
        <v>0</v>
      </c>
    </row>
    <row r="1010" spans="1:12" ht="15.95">
      <c r="A1010" s="58"/>
      <c r="B1010" s="58"/>
      <c r="C1010" s="58"/>
      <c r="D1010" s="58"/>
      <c r="E1010" s="61"/>
      <c r="F1010" s="61"/>
      <c r="G1010" s="58"/>
      <c r="H1010" s="58"/>
      <c r="I1010" s="60"/>
      <c r="L1010" s="5">
        <f t="shared" si="21"/>
        <v>0</v>
      </c>
    </row>
    <row r="1011" spans="1:12" ht="15.95">
      <c r="A1011" s="58"/>
      <c r="B1011" s="58"/>
      <c r="C1011" s="58"/>
      <c r="D1011" s="58"/>
      <c r="E1011" s="61"/>
      <c r="F1011" s="61"/>
      <c r="G1011" s="58"/>
      <c r="H1011" s="58"/>
      <c r="I1011" s="60"/>
      <c r="L1011" s="5">
        <f t="shared" si="21"/>
        <v>0</v>
      </c>
    </row>
    <row r="1012" spans="1:12" ht="15.95">
      <c r="A1012" s="58"/>
      <c r="B1012" s="58"/>
      <c r="C1012" s="58"/>
      <c r="D1012" s="58"/>
      <c r="E1012" s="61"/>
      <c r="F1012" s="61"/>
      <c r="G1012" s="58"/>
      <c r="H1012" s="58"/>
      <c r="I1012" s="60"/>
      <c r="L1012" s="5">
        <f t="shared" si="21"/>
        <v>0</v>
      </c>
    </row>
    <row r="1013" spans="1:12" ht="15.95">
      <c r="A1013" s="58"/>
      <c r="B1013" s="58"/>
      <c r="C1013" s="58"/>
      <c r="D1013" s="58"/>
      <c r="E1013" s="61"/>
      <c r="F1013" s="61"/>
      <c r="G1013" s="58"/>
      <c r="H1013" s="58"/>
      <c r="I1013" s="60"/>
      <c r="L1013" s="5">
        <f t="shared" si="21"/>
        <v>0</v>
      </c>
    </row>
    <row r="1014" spans="1:12" ht="15.95">
      <c r="A1014" s="58"/>
      <c r="B1014" s="58"/>
      <c r="C1014" s="58"/>
      <c r="D1014" s="58"/>
      <c r="E1014" s="61"/>
      <c r="F1014" s="61"/>
      <c r="G1014" s="58"/>
      <c r="H1014" s="58"/>
      <c r="I1014" s="60"/>
      <c r="L1014" s="5">
        <f t="shared" si="21"/>
        <v>0</v>
      </c>
    </row>
    <row r="1015" spans="1:12" ht="15.95">
      <c r="A1015" s="58"/>
      <c r="B1015" s="58"/>
      <c r="C1015" s="58"/>
      <c r="D1015" s="58"/>
      <c r="E1015" s="61"/>
      <c r="F1015" s="61"/>
      <c r="G1015" s="58"/>
      <c r="H1015" s="58"/>
      <c r="I1015" s="60"/>
      <c r="L1015" s="5">
        <f t="shared" si="21"/>
        <v>0</v>
      </c>
    </row>
    <row r="1016" spans="1:12" ht="15.95">
      <c r="A1016" s="58"/>
      <c r="B1016" s="58"/>
      <c r="C1016" s="58"/>
      <c r="D1016" s="58"/>
      <c r="E1016" s="61"/>
      <c r="F1016" s="61"/>
      <c r="G1016" s="58"/>
      <c r="H1016" s="58"/>
      <c r="I1016" s="60"/>
      <c r="L1016" s="5">
        <f t="shared" si="21"/>
        <v>0</v>
      </c>
    </row>
    <row r="1017" spans="1:12" ht="15.95">
      <c r="A1017" s="58"/>
      <c r="B1017" s="58"/>
      <c r="C1017" s="58"/>
      <c r="D1017" s="58"/>
      <c r="E1017" s="61"/>
      <c r="F1017" s="61"/>
      <c r="G1017" s="58"/>
      <c r="H1017" s="58"/>
      <c r="I1017" s="60"/>
      <c r="L1017" s="5">
        <f t="shared" si="21"/>
        <v>0</v>
      </c>
    </row>
    <row r="1018" spans="1:12" ht="15.95">
      <c r="A1018" s="58"/>
      <c r="B1018" s="58"/>
      <c r="C1018" s="58"/>
      <c r="D1018" s="58"/>
      <c r="E1018" s="61"/>
      <c r="F1018" s="61"/>
      <c r="G1018" s="58"/>
      <c r="H1018" s="58"/>
      <c r="I1018" s="60"/>
      <c r="L1018" s="5">
        <f t="shared" si="21"/>
        <v>0</v>
      </c>
    </row>
    <row r="1019" spans="1:12" ht="15.95">
      <c r="A1019" s="58"/>
      <c r="B1019" s="58"/>
      <c r="C1019" s="58"/>
      <c r="D1019" s="58"/>
      <c r="E1019" s="61"/>
      <c r="F1019" s="61"/>
      <c r="G1019" s="58"/>
      <c r="H1019" s="58"/>
      <c r="I1019" s="60"/>
      <c r="L1019" s="5">
        <f t="shared" si="21"/>
        <v>0</v>
      </c>
    </row>
    <row r="1020" spans="1:12" ht="15.95">
      <c r="A1020" s="58"/>
      <c r="B1020" s="58"/>
      <c r="C1020" s="58"/>
      <c r="D1020" s="58"/>
      <c r="E1020" s="61"/>
      <c r="F1020" s="61"/>
      <c r="G1020" s="58"/>
      <c r="H1020" s="58"/>
      <c r="I1020" s="60"/>
      <c r="L1020" s="5">
        <f t="shared" si="21"/>
        <v>0</v>
      </c>
    </row>
    <row r="1021" spans="1:12" ht="15.95">
      <c r="A1021" s="58"/>
      <c r="B1021" s="58"/>
      <c r="C1021" s="58"/>
      <c r="D1021" s="58"/>
      <c r="E1021" s="61"/>
      <c r="F1021" s="61"/>
      <c r="G1021" s="58"/>
      <c r="H1021" s="58"/>
      <c r="I1021" s="60"/>
      <c r="L1021" s="5">
        <f t="shared" si="21"/>
        <v>0</v>
      </c>
    </row>
    <row r="1022" spans="1:12" ht="15.95">
      <c r="A1022" s="58"/>
      <c r="B1022" s="58"/>
      <c r="C1022" s="58"/>
      <c r="D1022" s="58"/>
      <c r="E1022" s="61"/>
      <c r="F1022" s="61"/>
      <c r="G1022" s="58"/>
      <c r="H1022" s="58"/>
      <c r="I1022" s="60"/>
      <c r="L1022" s="5">
        <f t="shared" si="21"/>
        <v>0</v>
      </c>
    </row>
    <row r="1023" spans="1:12" ht="15.95">
      <c r="A1023" s="58"/>
      <c r="B1023" s="58"/>
      <c r="C1023" s="58"/>
      <c r="D1023" s="58"/>
      <c r="E1023" s="61"/>
      <c r="F1023" s="61"/>
      <c r="G1023" s="58"/>
      <c r="H1023" s="58"/>
      <c r="I1023" s="60"/>
      <c r="L1023" s="5">
        <f t="shared" si="21"/>
        <v>0</v>
      </c>
    </row>
    <row r="1024" spans="1:12" ht="15.95">
      <c r="A1024" s="58"/>
      <c r="B1024" s="58"/>
      <c r="C1024" s="58"/>
      <c r="D1024" s="58"/>
      <c r="E1024" s="61"/>
      <c r="F1024" s="61"/>
      <c r="G1024" s="58"/>
      <c r="H1024" s="58"/>
      <c r="I1024" s="60"/>
      <c r="L1024" s="5">
        <f t="shared" si="21"/>
        <v>0</v>
      </c>
    </row>
    <row r="1025" spans="1:12" ht="15.95">
      <c r="A1025" s="58"/>
      <c r="B1025" s="58"/>
      <c r="C1025" s="58"/>
      <c r="D1025" s="58"/>
      <c r="E1025" s="61"/>
      <c r="F1025" s="61"/>
      <c r="G1025" s="58"/>
      <c r="H1025" s="58"/>
      <c r="I1025" s="60"/>
      <c r="L1025" s="5">
        <f t="shared" si="21"/>
        <v>0</v>
      </c>
    </row>
    <row r="1026" spans="1:12" ht="15.95">
      <c r="A1026" s="58"/>
      <c r="B1026" s="58"/>
      <c r="C1026" s="58"/>
      <c r="D1026" s="58"/>
      <c r="E1026" s="61"/>
      <c r="F1026" s="61"/>
      <c r="G1026" s="58"/>
      <c r="H1026" s="58"/>
      <c r="I1026" s="60"/>
      <c r="L1026" s="5">
        <f t="shared" si="21"/>
        <v>0</v>
      </c>
    </row>
    <row r="1027" spans="1:12" ht="15.95">
      <c r="A1027" s="58"/>
      <c r="B1027" s="58"/>
      <c r="C1027" s="58"/>
      <c r="D1027" s="58"/>
      <c r="E1027" s="61"/>
      <c r="F1027" s="61"/>
      <c r="G1027" s="58"/>
      <c r="H1027" s="58"/>
      <c r="I1027" s="60"/>
      <c r="L1027" s="5">
        <f t="shared" si="21"/>
        <v>0</v>
      </c>
    </row>
    <row r="1028" spans="1:12" ht="15.95">
      <c r="A1028" s="58"/>
      <c r="B1028" s="58"/>
      <c r="C1028" s="58"/>
      <c r="D1028" s="58"/>
      <c r="E1028" s="61"/>
      <c r="F1028" s="61"/>
      <c r="G1028" s="58"/>
      <c r="H1028" s="58"/>
      <c r="I1028" s="60"/>
      <c r="L1028" s="5">
        <f t="shared" si="21"/>
        <v>0</v>
      </c>
    </row>
    <row r="1029" spans="1:12" ht="15.95">
      <c r="A1029" s="58"/>
      <c r="B1029" s="58"/>
      <c r="C1029" s="58"/>
      <c r="D1029" s="58"/>
      <c r="E1029" s="61"/>
      <c r="F1029" s="61"/>
      <c r="G1029" s="58"/>
      <c r="H1029" s="58"/>
      <c r="I1029" s="60"/>
      <c r="L1029" s="5">
        <f t="shared" si="21"/>
        <v>0</v>
      </c>
    </row>
    <row r="1030" spans="1:12" ht="15.95">
      <c r="A1030" s="58"/>
      <c r="B1030" s="58"/>
      <c r="C1030" s="58"/>
      <c r="D1030" s="58"/>
      <c r="E1030" s="61"/>
      <c r="F1030" s="61"/>
      <c r="G1030" s="58"/>
      <c r="H1030" s="58"/>
      <c r="I1030" s="60"/>
      <c r="L1030" s="5">
        <f t="shared" si="21"/>
        <v>0</v>
      </c>
    </row>
    <row r="1031" spans="1:12" ht="15.95">
      <c r="A1031" s="58"/>
      <c r="B1031" s="58"/>
      <c r="C1031" s="58"/>
      <c r="D1031" s="58"/>
      <c r="E1031" s="61"/>
      <c r="F1031" s="61"/>
      <c r="G1031" s="58"/>
      <c r="H1031" s="58"/>
      <c r="I1031" s="60"/>
      <c r="L1031" s="5">
        <f t="shared" si="21"/>
        <v>0</v>
      </c>
    </row>
    <row r="1032" spans="1:12" ht="15.95">
      <c r="A1032" s="58"/>
      <c r="B1032" s="58"/>
      <c r="C1032" s="58"/>
      <c r="D1032" s="58"/>
      <c r="E1032" s="61"/>
      <c r="F1032" s="61"/>
      <c r="G1032" s="58"/>
      <c r="H1032" s="58"/>
      <c r="I1032" s="60"/>
      <c r="L1032" s="5">
        <f t="shared" si="21"/>
        <v>0</v>
      </c>
    </row>
    <row r="1033" spans="1:12" ht="15.95">
      <c r="A1033" s="58"/>
      <c r="B1033" s="58"/>
      <c r="C1033" s="58"/>
      <c r="D1033" s="58"/>
      <c r="E1033" s="61"/>
      <c r="F1033" s="61"/>
      <c r="G1033" s="58"/>
      <c r="H1033" s="58"/>
      <c r="I1033" s="60"/>
      <c r="L1033" s="5">
        <f t="shared" si="21"/>
        <v>0</v>
      </c>
    </row>
    <row r="1034" spans="1:12" ht="15.95">
      <c r="A1034" s="58"/>
      <c r="B1034" s="58"/>
      <c r="C1034" s="58"/>
      <c r="D1034" s="58"/>
      <c r="E1034" s="61"/>
      <c r="F1034" s="61"/>
      <c r="G1034" s="58"/>
      <c r="H1034" s="58"/>
      <c r="I1034" s="60"/>
      <c r="L1034" s="5">
        <f t="shared" ref="L1034:L1097" si="22">A1034</f>
        <v>0</v>
      </c>
    </row>
    <row r="1035" spans="1:12" ht="15.95">
      <c r="A1035" s="58"/>
      <c r="B1035" s="58"/>
      <c r="C1035" s="58"/>
      <c r="D1035" s="58"/>
      <c r="E1035" s="61"/>
      <c r="F1035" s="61"/>
      <c r="G1035" s="58"/>
      <c r="H1035" s="58"/>
      <c r="I1035" s="60"/>
      <c r="L1035" s="5">
        <f t="shared" si="22"/>
        <v>0</v>
      </c>
    </row>
    <row r="1036" spans="1:12" ht="15.95">
      <c r="A1036" s="58"/>
      <c r="B1036" s="58"/>
      <c r="C1036" s="58"/>
      <c r="D1036" s="58"/>
      <c r="E1036" s="61"/>
      <c r="F1036" s="61"/>
      <c r="G1036" s="58"/>
      <c r="H1036" s="58"/>
      <c r="I1036" s="60"/>
      <c r="L1036" s="5">
        <f t="shared" si="22"/>
        <v>0</v>
      </c>
    </row>
    <row r="1037" spans="1:12" ht="15.95">
      <c r="A1037" s="58"/>
      <c r="B1037" s="58"/>
      <c r="C1037" s="58"/>
      <c r="D1037" s="58"/>
      <c r="E1037" s="61"/>
      <c r="F1037" s="61"/>
      <c r="G1037" s="58"/>
      <c r="H1037" s="58"/>
      <c r="I1037" s="60"/>
      <c r="L1037" s="5">
        <f t="shared" si="22"/>
        <v>0</v>
      </c>
    </row>
    <row r="1038" spans="1:12" ht="15.95">
      <c r="A1038" s="58"/>
      <c r="B1038" s="58"/>
      <c r="C1038" s="58"/>
      <c r="D1038" s="58"/>
      <c r="E1038" s="61"/>
      <c r="F1038" s="61"/>
      <c r="G1038" s="58"/>
      <c r="H1038" s="58"/>
      <c r="I1038" s="60"/>
      <c r="L1038" s="5">
        <f t="shared" si="22"/>
        <v>0</v>
      </c>
    </row>
    <row r="1039" spans="1:12" ht="15.95">
      <c r="A1039" s="58"/>
      <c r="B1039" s="58"/>
      <c r="C1039" s="58"/>
      <c r="D1039" s="58"/>
      <c r="E1039" s="61"/>
      <c r="F1039" s="61"/>
      <c r="G1039" s="58"/>
      <c r="H1039" s="58"/>
      <c r="I1039" s="60"/>
      <c r="L1039" s="5">
        <f t="shared" si="22"/>
        <v>0</v>
      </c>
    </row>
    <row r="1040" spans="1:12" ht="15.95">
      <c r="A1040" s="58"/>
      <c r="B1040" s="58"/>
      <c r="C1040" s="58"/>
      <c r="D1040" s="58"/>
      <c r="E1040" s="61"/>
      <c r="F1040" s="61"/>
      <c r="G1040" s="58"/>
      <c r="H1040" s="58"/>
      <c r="I1040" s="60"/>
      <c r="L1040" s="5">
        <f t="shared" si="22"/>
        <v>0</v>
      </c>
    </row>
    <row r="1041" spans="1:12" ht="15.95">
      <c r="A1041" s="58"/>
      <c r="B1041" s="58"/>
      <c r="C1041" s="58"/>
      <c r="D1041" s="58"/>
      <c r="E1041" s="61"/>
      <c r="F1041" s="61"/>
      <c r="G1041" s="58"/>
      <c r="H1041" s="58"/>
      <c r="I1041" s="60"/>
      <c r="L1041" s="5">
        <f t="shared" si="22"/>
        <v>0</v>
      </c>
    </row>
    <row r="1042" spans="1:12" ht="15.95">
      <c r="A1042" s="58"/>
      <c r="B1042" s="58"/>
      <c r="C1042" s="58"/>
      <c r="D1042" s="58"/>
      <c r="E1042" s="61"/>
      <c r="F1042" s="61"/>
      <c r="G1042" s="58"/>
      <c r="H1042" s="58"/>
      <c r="I1042" s="60"/>
      <c r="L1042" s="5">
        <f t="shared" si="22"/>
        <v>0</v>
      </c>
    </row>
    <row r="1043" spans="1:12" ht="15.95">
      <c r="A1043" s="58"/>
      <c r="B1043" s="58"/>
      <c r="C1043" s="58"/>
      <c r="D1043" s="58"/>
      <c r="E1043" s="61"/>
      <c r="F1043" s="61"/>
      <c r="G1043" s="58"/>
      <c r="H1043" s="58"/>
      <c r="I1043" s="60"/>
      <c r="L1043" s="5">
        <f t="shared" si="22"/>
        <v>0</v>
      </c>
    </row>
    <row r="1044" spans="1:12" ht="15.95">
      <c r="A1044" s="58"/>
      <c r="B1044" s="58"/>
      <c r="C1044" s="58"/>
      <c r="D1044" s="58"/>
      <c r="E1044" s="61"/>
      <c r="F1044" s="61"/>
      <c r="G1044" s="58"/>
      <c r="H1044" s="58"/>
      <c r="I1044" s="60"/>
      <c r="L1044" s="5">
        <f t="shared" si="22"/>
        <v>0</v>
      </c>
    </row>
    <row r="1045" spans="1:12" ht="15.95">
      <c r="A1045" s="58"/>
      <c r="B1045" s="58"/>
      <c r="C1045" s="58"/>
      <c r="D1045" s="58"/>
      <c r="E1045" s="61"/>
      <c r="F1045" s="61"/>
      <c r="G1045" s="58"/>
      <c r="H1045" s="58"/>
      <c r="I1045" s="60"/>
      <c r="L1045" s="5">
        <f t="shared" si="22"/>
        <v>0</v>
      </c>
    </row>
    <row r="1046" spans="1:12" ht="15.95">
      <c r="A1046" s="58"/>
      <c r="B1046" s="58"/>
      <c r="C1046" s="58"/>
      <c r="D1046" s="58"/>
      <c r="E1046" s="61"/>
      <c r="F1046" s="61"/>
      <c r="G1046" s="58"/>
      <c r="H1046" s="58"/>
      <c r="I1046" s="60"/>
      <c r="L1046" s="5">
        <f t="shared" si="22"/>
        <v>0</v>
      </c>
    </row>
    <row r="1047" spans="1:12" ht="15.95">
      <c r="A1047" s="58"/>
      <c r="B1047" s="58"/>
      <c r="C1047" s="58"/>
      <c r="D1047" s="58"/>
      <c r="E1047" s="61"/>
      <c r="F1047" s="61"/>
      <c r="G1047" s="58"/>
      <c r="H1047" s="58"/>
      <c r="I1047" s="60"/>
      <c r="L1047" s="5">
        <f t="shared" si="22"/>
        <v>0</v>
      </c>
    </row>
    <row r="1048" spans="1:12" ht="15.95">
      <c r="A1048" s="58"/>
      <c r="B1048" s="58"/>
      <c r="C1048" s="58"/>
      <c r="D1048" s="58"/>
      <c r="E1048" s="61"/>
      <c r="F1048" s="61"/>
      <c r="G1048" s="58"/>
      <c r="H1048" s="58"/>
      <c r="I1048" s="60"/>
      <c r="L1048" s="5">
        <f t="shared" si="22"/>
        <v>0</v>
      </c>
    </row>
    <row r="1049" spans="1:12" ht="15.95">
      <c r="A1049" s="58"/>
      <c r="B1049" s="58"/>
      <c r="C1049" s="58"/>
      <c r="D1049" s="58"/>
      <c r="E1049" s="61"/>
      <c r="F1049" s="61"/>
      <c r="G1049" s="58"/>
      <c r="H1049" s="58"/>
      <c r="I1049" s="60"/>
      <c r="L1049" s="5">
        <f t="shared" si="22"/>
        <v>0</v>
      </c>
    </row>
    <row r="1050" spans="1:12" ht="15.95">
      <c r="A1050" s="58"/>
      <c r="B1050" s="58"/>
      <c r="C1050" s="58"/>
      <c r="D1050" s="58"/>
      <c r="E1050" s="61"/>
      <c r="F1050" s="61"/>
      <c r="G1050" s="58"/>
      <c r="H1050" s="58"/>
      <c r="I1050" s="60"/>
      <c r="L1050" s="5">
        <f t="shared" si="22"/>
        <v>0</v>
      </c>
    </row>
    <row r="1051" spans="1:12" ht="15.95">
      <c r="A1051" s="58"/>
      <c r="B1051" s="58"/>
      <c r="C1051" s="58"/>
      <c r="D1051" s="58"/>
      <c r="E1051" s="61"/>
      <c r="F1051" s="61"/>
      <c r="G1051" s="58"/>
      <c r="H1051" s="58"/>
      <c r="I1051" s="60"/>
      <c r="L1051" s="5">
        <f t="shared" si="22"/>
        <v>0</v>
      </c>
    </row>
    <row r="1052" spans="1:12" ht="15.95">
      <c r="A1052" s="58"/>
      <c r="B1052" s="58"/>
      <c r="C1052" s="58"/>
      <c r="D1052" s="58"/>
      <c r="E1052" s="61"/>
      <c r="F1052" s="61"/>
      <c r="G1052" s="58"/>
      <c r="H1052" s="58"/>
      <c r="I1052" s="60"/>
      <c r="L1052" s="5">
        <f t="shared" si="22"/>
        <v>0</v>
      </c>
    </row>
    <row r="1053" spans="1:12" ht="15.95">
      <c r="A1053" s="58"/>
      <c r="B1053" s="58"/>
      <c r="C1053" s="58"/>
      <c r="D1053" s="58"/>
      <c r="E1053" s="61"/>
      <c r="F1053" s="61"/>
      <c r="G1053" s="58"/>
      <c r="H1053" s="58"/>
      <c r="I1053" s="60"/>
      <c r="L1053" s="5">
        <f t="shared" si="22"/>
        <v>0</v>
      </c>
    </row>
    <row r="1054" spans="1:12" ht="15.95">
      <c r="A1054" s="58"/>
      <c r="B1054" s="58"/>
      <c r="C1054" s="58"/>
      <c r="D1054" s="58"/>
      <c r="E1054" s="61"/>
      <c r="F1054" s="61"/>
      <c r="G1054" s="58"/>
      <c r="H1054" s="58"/>
      <c r="I1054" s="60"/>
      <c r="L1054" s="5">
        <f t="shared" si="22"/>
        <v>0</v>
      </c>
    </row>
    <row r="1055" spans="1:12" ht="15.95">
      <c r="A1055" s="58"/>
      <c r="B1055" s="58"/>
      <c r="C1055" s="58"/>
      <c r="D1055" s="58"/>
      <c r="E1055" s="61"/>
      <c r="F1055" s="61"/>
      <c r="G1055" s="58"/>
      <c r="H1055" s="58"/>
      <c r="I1055" s="60"/>
      <c r="L1055" s="5">
        <f t="shared" si="22"/>
        <v>0</v>
      </c>
    </row>
    <row r="1056" spans="1:12" ht="15.95">
      <c r="A1056" s="58"/>
      <c r="B1056" s="58"/>
      <c r="C1056" s="58"/>
      <c r="D1056" s="58"/>
      <c r="E1056" s="61"/>
      <c r="F1056" s="61"/>
      <c r="G1056" s="58"/>
      <c r="H1056" s="58"/>
      <c r="I1056" s="60"/>
      <c r="L1056" s="5">
        <f t="shared" si="22"/>
        <v>0</v>
      </c>
    </row>
    <row r="1057" spans="1:12" ht="15.95">
      <c r="A1057" s="58"/>
      <c r="B1057" s="58"/>
      <c r="C1057" s="58"/>
      <c r="D1057" s="58"/>
      <c r="E1057" s="61"/>
      <c r="F1057" s="61"/>
      <c r="G1057" s="58"/>
      <c r="H1057" s="58"/>
      <c r="I1057" s="60"/>
      <c r="L1057" s="5">
        <f t="shared" si="22"/>
        <v>0</v>
      </c>
    </row>
    <row r="1058" spans="1:12" ht="15.95">
      <c r="A1058" s="58"/>
      <c r="B1058" s="58"/>
      <c r="C1058" s="58"/>
      <c r="D1058" s="58"/>
      <c r="E1058" s="61"/>
      <c r="F1058" s="61"/>
      <c r="G1058" s="58"/>
      <c r="H1058" s="58"/>
      <c r="I1058" s="60"/>
      <c r="L1058" s="5">
        <f t="shared" si="22"/>
        <v>0</v>
      </c>
    </row>
    <row r="1059" spans="1:12" ht="15.95">
      <c r="A1059" s="58"/>
      <c r="B1059" s="58"/>
      <c r="C1059" s="58"/>
      <c r="D1059" s="58"/>
      <c r="E1059" s="61"/>
      <c r="F1059" s="61"/>
      <c r="G1059" s="58"/>
      <c r="H1059" s="58"/>
      <c r="I1059" s="60"/>
      <c r="L1059" s="5">
        <f t="shared" si="22"/>
        <v>0</v>
      </c>
    </row>
    <row r="1060" spans="1:12" ht="15.95">
      <c r="A1060" s="58"/>
      <c r="B1060" s="58"/>
      <c r="C1060" s="58"/>
      <c r="D1060" s="58"/>
      <c r="E1060" s="61"/>
      <c r="F1060" s="61"/>
      <c r="G1060" s="58"/>
      <c r="H1060" s="58"/>
      <c r="I1060" s="60"/>
      <c r="L1060" s="5">
        <f t="shared" si="22"/>
        <v>0</v>
      </c>
    </row>
    <row r="1061" spans="1:12" ht="15.95">
      <c r="A1061" s="58"/>
      <c r="B1061" s="58"/>
      <c r="C1061" s="58"/>
      <c r="D1061" s="58"/>
      <c r="E1061" s="61"/>
      <c r="F1061" s="61"/>
      <c r="G1061" s="58"/>
      <c r="H1061" s="58"/>
      <c r="I1061" s="60"/>
      <c r="L1061" s="5">
        <f t="shared" si="22"/>
        <v>0</v>
      </c>
    </row>
    <row r="1062" spans="1:12" ht="15.95">
      <c r="A1062" s="58"/>
      <c r="B1062" s="58"/>
      <c r="C1062" s="58"/>
      <c r="D1062" s="58"/>
      <c r="E1062" s="61"/>
      <c r="F1062" s="61"/>
      <c r="G1062" s="58"/>
      <c r="H1062" s="58"/>
      <c r="I1062" s="60"/>
      <c r="L1062" s="5">
        <f t="shared" si="22"/>
        <v>0</v>
      </c>
    </row>
    <row r="1063" spans="1:12" ht="15.95">
      <c r="A1063" s="58"/>
      <c r="B1063" s="58"/>
      <c r="C1063" s="58"/>
      <c r="D1063" s="58"/>
      <c r="E1063" s="61"/>
      <c r="F1063" s="61"/>
      <c r="G1063" s="58"/>
      <c r="H1063" s="58"/>
      <c r="I1063" s="60"/>
      <c r="L1063" s="5">
        <f t="shared" si="22"/>
        <v>0</v>
      </c>
    </row>
    <row r="1064" spans="1:12" ht="15.95">
      <c r="A1064" s="58"/>
      <c r="B1064" s="58"/>
      <c r="C1064" s="58"/>
      <c r="D1064" s="58"/>
      <c r="E1064" s="61"/>
      <c r="F1064" s="61"/>
      <c r="G1064" s="58"/>
      <c r="H1064" s="58"/>
      <c r="I1064" s="60"/>
      <c r="L1064" s="5">
        <f t="shared" si="22"/>
        <v>0</v>
      </c>
    </row>
    <row r="1065" spans="1:12" ht="15.95">
      <c r="A1065" s="58"/>
      <c r="B1065" s="58"/>
      <c r="C1065" s="58"/>
      <c r="D1065" s="58"/>
      <c r="E1065" s="61"/>
      <c r="F1065" s="61"/>
      <c r="G1065" s="58"/>
      <c r="H1065" s="58"/>
      <c r="I1065" s="60"/>
      <c r="L1065" s="5">
        <f t="shared" si="22"/>
        <v>0</v>
      </c>
    </row>
    <row r="1066" spans="1:12" ht="15.95">
      <c r="A1066" s="58"/>
      <c r="B1066" s="58"/>
      <c r="C1066" s="58"/>
      <c r="D1066" s="58"/>
      <c r="E1066" s="61"/>
      <c r="F1066" s="61"/>
      <c r="G1066" s="58"/>
      <c r="H1066" s="58"/>
      <c r="I1066" s="60"/>
      <c r="L1066" s="5">
        <f t="shared" si="22"/>
        <v>0</v>
      </c>
    </row>
    <row r="1067" spans="1:12" ht="15.95">
      <c r="A1067" s="58"/>
      <c r="B1067" s="58"/>
      <c r="C1067" s="58"/>
      <c r="D1067" s="58"/>
      <c r="E1067" s="61"/>
      <c r="F1067" s="61"/>
      <c r="G1067" s="58"/>
      <c r="H1067" s="58"/>
      <c r="I1067" s="60"/>
      <c r="L1067" s="5">
        <f t="shared" si="22"/>
        <v>0</v>
      </c>
    </row>
    <row r="1068" spans="1:12" ht="15.95">
      <c r="A1068" s="58"/>
      <c r="B1068" s="58"/>
      <c r="C1068" s="58"/>
      <c r="D1068" s="58"/>
      <c r="E1068" s="61"/>
      <c r="F1068" s="61"/>
      <c r="G1068" s="58"/>
      <c r="H1068" s="58"/>
      <c r="I1068" s="60"/>
      <c r="L1068" s="5">
        <f t="shared" si="22"/>
        <v>0</v>
      </c>
    </row>
    <row r="1069" spans="1:12" ht="15.95">
      <c r="A1069" s="58"/>
      <c r="B1069" s="58"/>
      <c r="C1069" s="58"/>
      <c r="D1069" s="58"/>
      <c r="E1069" s="61"/>
      <c r="F1069" s="61"/>
      <c r="G1069" s="58"/>
      <c r="H1069" s="58"/>
      <c r="I1069" s="60"/>
      <c r="L1069" s="5">
        <f t="shared" si="22"/>
        <v>0</v>
      </c>
    </row>
    <row r="1070" spans="1:12" ht="15.95">
      <c r="A1070" s="58"/>
      <c r="B1070" s="58"/>
      <c r="C1070" s="58"/>
      <c r="D1070" s="58"/>
      <c r="E1070" s="61"/>
      <c r="F1070" s="61"/>
      <c r="G1070" s="58"/>
      <c r="H1070" s="58"/>
      <c r="I1070" s="60"/>
      <c r="L1070" s="5">
        <f t="shared" si="22"/>
        <v>0</v>
      </c>
    </row>
    <row r="1071" spans="1:12" ht="15.95">
      <c r="A1071" s="58"/>
      <c r="B1071" s="58"/>
      <c r="C1071" s="58"/>
      <c r="D1071" s="58"/>
      <c r="E1071" s="61"/>
      <c r="F1071" s="61"/>
      <c r="G1071" s="58"/>
      <c r="H1071" s="58"/>
      <c r="I1071" s="60"/>
      <c r="L1071" s="5">
        <f t="shared" si="22"/>
        <v>0</v>
      </c>
    </row>
    <row r="1072" spans="1:12" ht="15.95">
      <c r="A1072" s="58"/>
      <c r="B1072" s="58"/>
      <c r="C1072" s="58"/>
      <c r="D1072" s="58"/>
      <c r="E1072" s="61"/>
      <c r="F1072" s="61"/>
      <c r="G1072" s="58"/>
      <c r="H1072" s="58"/>
      <c r="I1072" s="60"/>
      <c r="L1072" s="5">
        <f t="shared" si="22"/>
        <v>0</v>
      </c>
    </row>
    <row r="1073" spans="1:12" ht="15.95">
      <c r="A1073" s="58"/>
      <c r="B1073" s="58"/>
      <c r="C1073" s="58"/>
      <c r="D1073" s="58"/>
      <c r="E1073" s="61"/>
      <c r="F1073" s="61"/>
      <c r="G1073" s="58"/>
      <c r="H1073" s="58"/>
      <c r="I1073" s="60"/>
      <c r="L1073" s="5">
        <f t="shared" si="22"/>
        <v>0</v>
      </c>
    </row>
    <row r="1074" spans="1:12" ht="15.95">
      <c r="A1074" s="58"/>
      <c r="B1074" s="58"/>
      <c r="C1074" s="58"/>
      <c r="D1074" s="58"/>
      <c r="E1074" s="61"/>
      <c r="F1074" s="61"/>
      <c r="G1074" s="58"/>
      <c r="H1074" s="58"/>
      <c r="I1074" s="60"/>
      <c r="L1074" s="5">
        <f t="shared" si="22"/>
        <v>0</v>
      </c>
    </row>
    <row r="1075" spans="1:12" ht="15.95">
      <c r="A1075" s="58"/>
      <c r="B1075" s="58"/>
      <c r="C1075" s="58"/>
      <c r="D1075" s="58"/>
      <c r="E1075" s="61"/>
      <c r="F1075" s="61"/>
      <c r="G1075" s="58"/>
      <c r="H1075" s="58"/>
      <c r="I1075" s="60"/>
      <c r="L1075" s="5">
        <f t="shared" si="22"/>
        <v>0</v>
      </c>
    </row>
    <row r="1076" spans="1:12" ht="15.95">
      <c r="A1076" s="58"/>
      <c r="B1076" s="58"/>
      <c r="C1076" s="58"/>
      <c r="D1076" s="58"/>
      <c r="E1076" s="61"/>
      <c r="F1076" s="61"/>
      <c r="G1076" s="58"/>
      <c r="H1076" s="58"/>
      <c r="I1076" s="60"/>
      <c r="L1076" s="5">
        <f t="shared" si="22"/>
        <v>0</v>
      </c>
    </row>
    <row r="1077" spans="1:12" ht="15.95">
      <c r="A1077" s="58"/>
      <c r="B1077" s="58"/>
      <c r="C1077" s="58"/>
      <c r="D1077" s="58"/>
      <c r="E1077" s="61"/>
      <c r="F1077" s="61"/>
      <c r="G1077" s="58"/>
      <c r="H1077" s="58"/>
      <c r="I1077" s="60"/>
      <c r="L1077" s="5">
        <f t="shared" si="22"/>
        <v>0</v>
      </c>
    </row>
    <row r="1078" spans="1:12" ht="15.95">
      <c r="A1078" s="58"/>
      <c r="B1078" s="58"/>
      <c r="C1078" s="58"/>
      <c r="D1078" s="58"/>
      <c r="E1078" s="61"/>
      <c r="F1078" s="61"/>
      <c r="G1078" s="58"/>
      <c r="H1078" s="58"/>
      <c r="I1078" s="60"/>
      <c r="L1078" s="5">
        <f t="shared" si="22"/>
        <v>0</v>
      </c>
    </row>
    <row r="1079" spans="1:12" ht="15.95">
      <c r="A1079" s="58"/>
      <c r="B1079" s="58"/>
      <c r="C1079" s="58"/>
      <c r="D1079" s="58"/>
      <c r="E1079" s="61"/>
      <c r="F1079" s="61"/>
      <c r="G1079" s="58"/>
      <c r="H1079" s="58"/>
      <c r="I1079" s="60"/>
      <c r="L1079" s="5">
        <f t="shared" si="22"/>
        <v>0</v>
      </c>
    </row>
    <row r="1080" spans="1:12" ht="15.95">
      <c r="A1080" s="58"/>
      <c r="B1080" s="58"/>
      <c r="C1080" s="58"/>
      <c r="D1080" s="58"/>
      <c r="E1080" s="61"/>
      <c r="F1080" s="61"/>
      <c r="G1080" s="58"/>
      <c r="H1080" s="58"/>
      <c r="I1080" s="60"/>
      <c r="L1080" s="5">
        <f t="shared" si="22"/>
        <v>0</v>
      </c>
    </row>
    <row r="1081" spans="1:12" ht="15.95">
      <c r="A1081" s="58"/>
      <c r="B1081" s="58"/>
      <c r="C1081" s="58"/>
      <c r="D1081" s="58"/>
      <c r="E1081" s="61"/>
      <c r="F1081" s="61"/>
      <c r="G1081" s="58"/>
      <c r="H1081" s="58"/>
      <c r="I1081" s="60"/>
      <c r="L1081" s="5">
        <f t="shared" si="22"/>
        <v>0</v>
      </c>
    </row>
    <row r="1082" spans="1:12" ht="15.95">
      <c r="A1082" s="58"/>
      <c r="B1082" s="58"/>
      <c r="C1082" s="58"/>
      <c r="D1082" s="58"/>
      <c r="E1082" s="61"/>
      <c r="F1082" s="61"/>
      <c r="G1082" s="58"/>
      <c r="H1082" s="58"/>
      <c r="I1082" s="60"/>
      <c r="L1082" s="5">
        <f t="shared" si="22"/>
        <v>0</v>
      </c>
    </row>
    <row r="1083" spans="1:12" ht="15.95">
      <c r="A1083" s="58"/>
      <c r="B1083" s="58"/>
      <c r="C1083" s="58"/>
      <c r="D1083" s="58"/>
      <c r="E1083" s="61"/>
      <c r="F1083" s="61"/>
      <c r="G1083" s="58"/>
      <c r="H1083" s="58"/>
      <c r="I1083" s="60"/>
      <c r="L1083" s="5">
        <f t="shared" si="22"/>
        <v>0</v>
      </c>
    </row>
    <row r="1084" spans="1:12" ht="15.95">
      <c r="A1084" s="58"/>
      <c r="B1084" s="58"/>
      <c r="C1084" s="58"/>
      <c r="D1084" s="58"/>
      <c r="E1084" s="61"/>
      <c r="F1084" s="61"/>
      <c r="G1084" s="58"/>
      <c r="H1084" s="58"/>
      <c r="I1084" s="60"/>
      <c r="L1084" s="5">
        <f t="shared" si="22"/>
        <v>0</v>
      </c>
    </row>
    <row r="1085" spans="1:12" ht="15.95">
      <c r="A1085" s="58"/>
      <c r="B1085" s="58"/>
      <c r="C1085" s="58"/>
      <c r="D1085" s="58"/>
      <c r="E1085" s="61"/>
      <c r="F1085" s="61"/>
      <c r="G1085" s="58"/>
      <c r="H1085" s="58"/>
      <c r="I1085" s="60"/>
      <c r="L1085" s="5">
        <f t="shared" si="22"/>
        <v>0</v>
      </c>
    </row>
    <row r="1086" spans="1:12" ht="15.95">
      <c r="A1086" s="58"/>
      <c r="B1086" s="58"/>
      <c r="C1086" s="58"/>
      <c r="D1086" s="58"/>
      <c r="E1086" s="61"/>
      <c r="F1086" s="61"/>
      <c r="G1086" s="58"/>
      <c r="H1086" s="58"/>
      <c r="I1086" s="60"/>
      <c r="L1086" s="5">
        <f t="shared" si="22"/>
        <v>0</v>
      </c>
    </row>
    <row r="1087" spans="1:12" ht="15.95">
      <c r="A1087" s="58"/>
      <c r="B1087" s="58"/>
      <c r="C1087" s="58"/>
      <c r="D1087" s="58"/>
      <c r="E1087" s="61"/>
      <c r="F1087" s="61"/>
      <c r="G1087" s="58"/>
      <c r="H1087" s="58"/>
      <c r="I1087" s="60"/>
      <c r="L1087" s="5">
        <f t="shared" si="22"/>
        <v>0</v>
      </c>
    </row>
    <row r="1088" spans="1:12" ht="15.95">
      <c r="A1088" s="58"/>
      <c r="B1088" s="58"/>
      <c r="C1088" s="58"/>
      <c r="D1088" s="58"/>
      <c r="E1088" s="61"/>
      <c r="F1088" s="61"/>
      <c r="G1088" s="58"/>
      <c r="H1088" s="58"/>
      <c r="I1088" s="60"/>
      <c r="L1088" s="5">
        <f t="shared" si="22"/>
        <v>0</v>
      </c>
    </row>
    <row r="1089" spans="1:12" ht="15.95">
      <c r="A1089" s="58"/>
      <c r="B1089" s="58"/>
      <c r="C1089" s="58"/>
      <c r="D1089" s="58"/>
      <c r="E1089" s="61"/>
      <c r="F1089" s="61"/>
      <c r="G1089" s="58"/>
      <c r="H1089" s="58"/>
      <c r="I1089" s="60"/>
      <c r="L1089" s="5">
        <f t="shared" si="22"/>
        <v>0</v>
      </c>
    </row>
    <row r="1090" spans="1:12" ht="15.95">
      <c r="A1090" s="58"/>
      <c r="B1090" s="58"/>
      <c r="C1090" s="58"/>
      <c r="D1090" s="58"/>
      <c r="E1090" s="61"/>
      <c r="F1090" s="61"/>
      <c r="G1090" s="58"/>
      <c r="H1090" s="58"/>
      <c r="I1090" s="60"/>
      <c r="L1090" s="5">
        <f t="shared" si="22"/>
        <v>0</v>
      </c>
    </row>
    <row r="1091" spans="1:12" ht="15.95">
      <c r="A1091" s="58"/>
      <c r="B1091" s="58"/>
      <c r="C1091" s="58"/>
      <c r="D1091" s="58"/>
      <c r="E1091" s="61"/>
      <c r="F1091" s="61"/>
      <c r="G1091" s="58"/>
      <c r="H1091" s="58"/>
      <c r="I1091" s="60"/>
      <c r="L1091" s="5">
        <f t="shared" si="22"/>
        <v>0</v>
      </c>
    </row>
    <row r="1092" spans="1:12" ht="15.95">
      <c r="A1092" s="58"/>
      <c r="B1092" s="58"/>
      <c r="C1092" s="58"/>
      <c r="D1092" s="58"/>
      <c r="E1092" s="61"/>
      <c r="F1092" s="61"/>
      <c r="G1092" s="58"/>
      <c r="H1092" s="58"/>
      <c r="I1092" s="60"/>
      <c r="L1092" s="5">
        <f t="shared" si="22"/>
        <v>0</v>
      </c>
    </row>
    <row r="1093" spans="1:12" ht="15.95">
      <c r="A1093" s="58"/>
      <c r="B1093" s="58"/>
      <c r="C1093" s="58"/>
      <c r="D1093" s="58"/>
      <c r="E1093" s="61"/>
      <c r="F1093" s="61"/>
      <c r="G1093" s="58"/>
      <c r="H1093" s="58"/>
      <c r="I1093" s="60"/>
      <c r="L1093" s="5">
        <f t="shared" si="22"/>
        <v>0</v>
      </c>
    </row>
    <row r="1094" spans="1:12" ht="15.95">
      <c r="A1094" s="58"/>
      <c r="B1094" s="58"/>
      <c r="C1094" s="58"/>
      <c r="D1094" s="58"/>
      <c r="E1094" s="61"/>
      <c r="F1094" s="61"/>
      <c r="G1094" s="58"/>
      <c r="H1094" s="58"/>
      <c r="I1094" s="60"/>
      <c r="L1094" s="5">
        <f t="shared" si="22"/>
        <v>0</v>
      </c>
    </row>
    <row r="1095" spans="1:12" ht="15.95">
      <c r="A1095" s="58"/>
      <c r="B1095" s="58"/>
      <c r="C1095" s="58"/>
      <c r="D1095" s="58"/>
      <c r="E1095" s="61"/>
      <c r="F1095" s="61"/>
      <c r="G1095" s="58"/>
      <c r="H1095" s="58"/>
      <c r="I1095" s="60"/>
      <c r="L1095" s="5">
        <f t="shared" si="22"/>
        <v>0</v>
      </c>
    </row>
    <row r="1096" spans="1:12" ht="15.95">
      <c r="A1096" s="58"/>
      <c r="B1096" s="58"/>
      <c r="C1096" s="58"/>
      <c r="D1096" s="58"/>
      <c r="E1096" s="61"/>
      <c r="F1096" s="61"/>
      <c r="G1096" s="58"/>
      <c r="H1096" s="58"/>
      <c r="I1096" s="60"/>
      <c r="L1096" s="5">
        <f t="shared" si="22"/>
        <v>0</v>
      </c>
    </row>
    <row r="1097" spans="1:12" ht="15.95">
      <c r="A1097" s="58"/>
      <c r="B1097" s="58"/>
      <c r="C1097" s="58"/>
      <c r="D1097" s="58"/>
      <c r="E1097" s="61"/>
      <c r="F1097" s="61"/>
      <c r="G1097" s="58"/>
      <c r="H1097" s="58"/>
      <c r="I1097" s="60"/>
      <c r="L1097" s="5">
        <f t="shared" si="22"/>
        <v>0</v>
      </c>
    </row>
    <row r="1098" spans="1:12" ht="15.95">
      <c r="A1098" s="58"/>
      <c r="B1098" s="58"/>
      <c r="C1098" s="58"/>
      <c r="D1098" s="58"/>
      <c r="E1098" s="61"/>
      <c r="F1098" s="61"/>
      <c r="G1098" s="58"/>
      <c r="H1098" s="58"/>
      <c r="I1098" s="60"/>
      <c r="L1098" s="5">
        <f t="shared" ref="L1098:L1161" si="23">A1098</f>
        <v>0</v>
      </c>
    </row>
    <row r="1099" spans="1:12" ht="15.95">
      <c r="A1099" s="58"/>
      <c r="B1099" s="58"/>
      <c r="C1099" s="58"/>
      <c r="D1099" s="58"/>
      <c r="E1099" s="61"/>
      <c r="F1099" s="61"/>
      <c r="G1099" s="58"/>
      <c r="H1099" s="58"/>
      <c r="I1099" s="60"/>
      <c r="L1099" s="5">
        <f t="shared" si="23"/>
        <v>0</v>
      </c>
    </row>
    <row r="1100" spans="1:12" ht="15.95">
      <c r="A1100" s="58"/>
      <c r="B1100" s="58"/>
      <c r="C1100" s="58"/>
      <c r="D1100" s="58"/>
      <c r="E1100" s="61"/>
      <c r="F1100" s="61"/>
      <c r="G1100" s="58"/>
      <c r="H1100" s="58"/>
      <c r="I1100" s="60"/>
      <c r="L1100" s="5">
        <f t="shared" si="23"/>
        <v>0</v>
      </c>
    </row>
    <row r="1101" spans="1:12" ht="15.95">
      <c r="A1101" s="58"/>
      <c r="B1101" s="58"/>
      <c r="C1101" s="58"/>
      <c r="D1101" s="58"/>
      <c r="E1101" s="61"/>
      <c r="F1101" s="61"/>
      <c r="G1101" s="58"/>
      <c r="H1101" s="58"/>
      <c r="I1101" s="60"/>
      <c r="L1101" s="5">
        <f t="shared" si="23"/>
        <v>0</v>
      </c>
    </row>
    <row r="1102" spans="1:12" ht="15.95">
      <c r="A1102" s="58"/>
      <c r="B1102" s="58"/>
      <c r="C1102" s="58"/>
      <c r="D1102" s="58"/>
      <c r="E1102" s="61"/>
      <c r="F1102" s="61"/>
      <c r="G1102" s="58"/>
      <c r="H1102" s="58"/>
      <c r="I1102" s="60"/>
      <c r="L1102" s="5">
        <f t="shared" si="23"/>
        <v>0</v>
      </c>
    </row>
    <row r="1103" spans="1:12" ht="15.95">
      <c r="A1103" s="58"/>
      <c r="B1103" s="58"/>
      <c r="C1103" s="58"/>
      <c r="D1103" s="58"/>
      <c r="E1103" s="61"/>
      <c r="F1103" s="61"/>
      <c r="G1103" s="58"/>
      <c r="H1103" s="58"/>
      <c r="I1103" s="60"/>
      <c r="L1103" s="5">
        <f t="shared" si="23"/>
        <v>0</v>
      </c>
    </row>
    <row r="1104" spans="1:12" ht="15.95">
      <c r="A1104" s="58"/>
      <c r="B1104" s="58"/>
      <c r="C1104" s="58"/>
      <c r="D1104" s="58"/>
      <c r="E1104" s="61"/>
      <c r="F1104" s="61"/>
      <c r="G1104" s="58"/>
      <c r="H1104" s="58"/>
      <c r="I1104" s="60"/>
      <c r="L1104" s="5">
        <f t="shared" si="23"/>
        <v>0</v>
      </c>
    </row>
    <row r="1105" spans="1:12" ht="15.95">
      <c r="A1105" s="58"/>
      <c r="B1105" s="58"/>
      <c r="C1105" s="58"/>
      <c r="D1105" s="58"/>
      <c r="E1105" s="61"/>
      <c r="F1105" s="61"/>
      <c r="G1105" s="58"/>
      <c r="H1105" s="58"/>
      <c r="I1105" s="60"/>
      <c r="L1105" s="5">
        <f t="shared" si="23"/>
        <v>0</v>
      </c>
    </row>
    <row r="1106" spans="1:12" ht="15.95">
      <c r="A1106" s="58"/>
      <c r="B1106" s="58"/>
      <c r="C1106" s="58"/>
      <c r="D1106" s="58"/>
      <c r="E1106" s="61"/>
      <c r="F1106" s="61"/>
      <c r="G1106" s="58"/>
      <c r="H1106" s="58"/>
      <c r="I1106" s="60"/>
      <c r="L1106" s="5">
        <f t="shared" si="23"/>
        <v>0</v>
      </c>
    </row>
    <row r="1107" spans="1:12" ht="15.95">
      <c r="A1107" s="58"/>
      <c r="B1107" s="58"/>
      <c r="C1107" s="58"/>
      <c r="D1107" s="58"/>
      <c r="E1107" s="61"/>
      <c r="F1107" s="61"/>
      <c r="G1107" s="58"/>
      <c r="H1107" s="58"/>
      <c r="I1107" s="60"/>
      <c r="L1107" s="5">
        <f t="shared" si="23"/>
        <v>0</v>
      </c>
    </row>
    <row r="1108" spans="1:12" ht="15.95">
      <c r="A1108" s="58"/>
      <c r="B1108" s="58"/>
      <c r="C1108" s="58"/>
      <c r="D1108" s="58"/>
      <c r="E1108" s="61"/>
      <c r="F1108" s="61"/>
      <c r="G1108" s="58"/>
      <c r="H1108" s="58"/>
      <c r="I1108" s="60"/>
      <c r="L1108" s="5">
        <f t="shared" si="23"/>
        <v>0</v>
      </c>
    </row>
    <row r="1109" spans="1:12" ht="15.95">
      <c r="A1109" s="58"/>
      <c r="B1109" s="58"/>
      <c r="C1109" s="58"/>
      <c r="D1109" s="58"/>
      <c r="E1109" s="61"/>
      <c r="F1109" s="61"/>
      <c r="G1109" s="58"/>
      <c r="H1109" s="58"/>
      <c r="I1109" s="60"/>
      <c r="L1109" s="5">
        <f t="shared" si="23"/>
        <v>0</v>
      </c>
    </row>
    <row r="1110" spans="1:12" ht="15.95">
      <c r="A1110" s="58"/>
      <c r="B1110" s="58"/>
      <c r="C1110" s="58"/>
      <c r="D1110" s="58"/>
      <c r="E1110" s="61"/>
      <c r="F1110" s="61"/>
      <c r="G1110" s="58"/>
      <c r="H1110" s="58"/>
      <c r="I1110" s="60"/>
      <c r="L1110" s="5">
        <f t="shared" si="23"/>
        <v>0</v>
      </c>
    </row>
    <row r="1111" spans="1:12" ht="15.95">
      <c r="A1111" s="58"/>
      <c r="B1111" s="58"/>
      <c r="C1111" s="58"/>
      <c r="D1111" s="58"/>
      <c r="E1111" s="61"/>
      <c r="F1111" s="61"/>
      <c r="G1111" s="58"/>
      <c r="H1111" s="58"/>
      <c r="I1111" s="60"/>
      <c r="L1111" s="5">
        <f t="shared" si="23"/>
        <v>0</v>
      </c>
    </row>
    <row r="1112" spans="1:12" ht="15.95">
      <c r="A1112" s="58"/>
      <c r="B1112" s="58"/>
      <c r="C1112" s="58"/>
      <c r="D1112" s="58"/>
      <c r="E1112" s="61"/>
      <c r="F1112" s="61"/>
      <c r="G1112" s="58"/>
      <c r="H1112" s="58"/>
      <c r="I1112" s="60"/>
      <c r="L1112" s="5">
        <f t="shared" si="23"/>
        <v>0</v>
      </c>
    </row>
    <row r="1113" spans="1:12" ht="15.95">
      <c r="A1113" s="58"/>
      <c r="B1113" s="58"/>
      <c r="C1113" s="58"/>
      <c r="D1113" s="58"/>
      <c r="E1113" s="61"/>
      <c r="F1113" s="61"/>
      <c r="G1113" s="58"/>
      <c r="H1113" s="58"/>
      <c r="I1113" s="60"/>
      <c r="L1113" s="5">
        <f t="shared" si="23"/>
        <v>0</v>
      </c>
    </row>
    <row r="1114" spans="1:12" ht="15.95">
      <c r="A1114" s="58"/>
      <c r="B1114" s="58"/>
      <c r="C1114" s="58"/>
      <c r="D1114" s="58"/>
      <c r="E1114" s="61"/>
      <c r="F1114" s="61"/>
      <c r="G1114" s="58"/>
      <c r="H1114" s="58"/>
      <c r="I1114" s="60"/>
      <c r="L1114" s="5">
        <f t="shared" si="23"/>
        <v>0</v>
      </c>
    </row>
    <row r="1115" spans="1:12" ht="15.95">
      <c r="A1115" s="58"/>
      <c r="B1115" s="58"/>
      <c r="C1115" s="58"/>
      <c r="D1115" s="58"/>
      <c r="E1115" s="61"/>
      <c r="F1115" s="61"/>
      <c r="G1115" s="58"/>
      <c r="H1115" s="58"/>
      <c r="I1115" s="6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8vVNAVg2qQ6YuAsRvSF3U3EBhJAcN4ybtLpQQbNM4r4Q2ij0sGuGtB2dGuxei746jioGXZ7xVmk+MBPYSzv2lQ==" saltValue="LQniYmeEy1GjaTuC/miHkQ==" spinCount="100000" sheet="1" objects="1" scenarios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63" priority="28">
      <formula>$L11="MÁQUINAS Y EQUIPOS"</formula>
    </cfRule>
    <cfRule type="expression" dxfId="62" priority="29">
      <formula>$L11="SOFTWARE"</formula>
    </cfRule>
    <cfRule type="expression" dxfId="61" priority="30">
      <formula>$L11="MATERIAL INTERACTIVO (DIDÁCTICO)"</formula>
    </cfRule>
    <cfRule type="expression" dxfId="60" priority="31">
      <formula>$L11="HERRAMIENTAS, IMPLEMENTOS Y UTENSILIOS"</formula>
    </cfRule>
    <cfRule type="expression" dxfId="59" priority="32">
      <formula>$L11="INSTRUMENTOS"</formula>
    </cfRule>
  </conditionalFormatting>
  <conditionalFormatting sqref="B1">
    <cfRule type="containsText" dxfId="5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VERIF'!$J$2:$J$12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56" customWidth="1"/>
    <col min="15" max="16" width="21.375" style="56" customWidth="1"/>
    <col min="17" max="17" width="12.125" style="213" customWidth="1"/>
    <col min="18" max="18" width="20.875" bestFit="1" customWidth="1"/>
  </cols>
  <sheetData>
    <row r="1" spans="1:18" ht="18">
      <c r="A1" s="219"/>
      <c r="B1" s="256"/>
      <c r="C1" s="256"/>
      <c r="D1" s="256"/>
      <c r="E1" s="256"/>
      <c r="F1" s="256"/>
      <c r="G1" s="256"/>
      <c r="H1" s="256"/>
      <c r="N1"/>
      <c r="O1"/>
      <c r="P1"/>
    </row>
    <row r="2" spans="1:18" ht="18">
      <c r="A2" s="218" t="s">
        <v>25</v>
      </c>
      <c r="B2" s="257" t="str">
        <f>IFERROR(VLOOKUP(B3,Matricula!A:B,2,0), "INGRESE RBD CORRECTO")</f>
        <v>INGRESE RBD CORRECTO</v>
      </c>
      <c r="C2" s="257"/>
      <c r="D2" s="257"/>
      <c r="E2" s="257"/>
      <c r="F2" s="257"/>
      <c r="G2" s="257"/>
      <c r="H2" s="257"/>
      <c r="N2"/>
      <c r="O2"/>
      <c r="P2"/>
    </row>
    <row r="3" spans="1:18" ht="57">
      <c r="A3" s="131" t="s">
        <v>26</v>
      </c>
      <c r="B3" s="206">
        <f>'Especialidad adm logistica'!B3</f>
        <v>0</v>
      </c>
      <c r="C3" s="237" t="s">
        <v>27</v>
      </c>
      <c r="D3" s="237"/>
      <c r="E3" s="207" t="str">
        <f>'Especialidad adm logistica'!E3</f>
        <v>INGRESE RBD CORRECTO</v>
      </c>
      <c r="F3" s="237" t="s">
        <v>28</v>
      </c>
      <c r="G3" s="237"/>
      <c r="H3" s="208">
        <f>'Especialidad adm logistica'!I3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214" t="s">
        <v>1285</v>
      </c>
      <c r="R8" s="215" t="e">
        <f>AVERAGE(Q11:Q267)</f>
        <v>#DIV/0!</v>
      </c>
    </row>
    <row r="9" spans="1:18" ht="18">
      <c r="A9" s="258" t="str">
        <f>'Innovacion especialidad ADM LOG'!A6</f>
        <v>ADMINISTRACIÓN_MENCIÓN_LOGÍSTICA</v>
      </c>
      <c r="B9" s="258"/>
      <c r="C9" s="258"/>
      <c r="D9" s="258"/>
      <c r="E9" s="258"/>
      <c r="F9" s="258"/>
      <c r="G9" s="258"/>
      <c r="H9" s="258"/>
      <c r="L9" s="4"/>
      <c r="N9" s="255" t="s">
        <v>1286</v>
      </c>
      <c r="O9" s="255"/>
      <c r="P9" s="255"/>
    </row>
    <row r="10" spans="1:18" ht="95.1">
      <c r="A10" s="220" t="str" cm="1">
        <f t="array" ref="A10:I105">'Innovacion especialidad ADM LOG'!A10:I105</f>
        <v>TIPO</v>
      </c>
      <c r="B10" s="220" t="str">
        <v>NOMBRE</v>
      </c>
      <c r="C10" s="220" t="str">
        <v>DESCRIPCIÓN DEL RECURSO</v>
      </c>
      <c r="D10" s="220" t="str">
        <v>OBJETIVO DE APRENDIZAJE</v>
      </c>
      <c r="E10" s="220" t="str">
        <v>tipo de innovacion</v>
      </c>
      <c r="F10" s="220" t="str">
        <v>¿Cuás es el propósito de la innovacion? Y justificación de cantidad solicitada</v>
      </c>
      <c r="G10" s="220" t="str">
        <v>CANTIDAD</v>
      </c>
      <c r="H10" s="220" t="str">
        <v xml:space="preserve">VALOR </v>
      </c>
      <c r="I10" s="220" t="str">
        <v>TOTAL</v>
      </c>
      <c r="L10" s="63" t="str">
        <f t="shared" ref="L10:L73" si="0">A10</f>
        <v>TIPO</v>
      </c>
      <c r="N10" s="216" t="s">
        <v>1287</v>
      </c>
      <c r="O10" s="216" t="s">
        <v>1288</v>
      </c>
      <c r="P10" s="216" t="s">
        <v>1289</v>
      </c>
      <c r="Q10" s="216" t="s">
        <v>1290</v>
      </c>
      <c r="R10" s="62"/>
    </row>
    <row r="11" spans="1:18" ht="15.95">
      <c r="A11" s="150">
        <v>0</v>
      </c>
      <c r="B11" s="150">
        <v>0</v>
      </c>
      <c r="C11" s="150">
        <v>0</v>
      </c>
      <c r="D11" s="150">
        <v>0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L11" s="5">
        <f t="shared" si="0"/>
        <v>0</v>
      </c>
      <c r="N11" s="204"/>
      <c r="O11" s="204"/>
      <c r="P11" s="204"/>
      <c r="Q11" s="217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50">
        <v>0</v>
      </c>
      <c r="B12" s="150">
        <v>0</v>
      </c>
      <c r="C12" s="150">
        <v>0</v>
      </c>
      <c r="D12" s="150">
        <v>0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L12" s="5">
        <f t="shared" si="0"/>
        <v>0</v>
      </c>
      <c r="N12" s="204"/>
      <c r="O12" s="204"/>
      <c r="P12" s="204"/>
      <c r="Q12" s="217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50">
        <v>0</v>
      </c>
      <c r="B13" s="150">
        <v>0</v>
      </c>
      <c r="C13" s="150">
        <v>0</v>
      </c>
      <c r="D13" s="150">
        <v>0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L13" s="5">
        <f t="shared" si="0"/>
        <v>0</v>
      </c>
      <c r="N13" s="204"/>
      <c r="O13" s="204"/>
      <c r="P13" s="204"/>
      <c r="Q13" s="217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50">
        <v>0</v>
      </c>
      <c r="B14" s="150">
        <v>0</v>
      </c>
      <c r="C14" s="150">
        <v>0</v>
      </c>
      <c r="D14" s="150">
        <v>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L14" s="5">
        <f t="shared" si="0"/>
        <v>0</v>
      </c>
      <c r="N14" s="204"/>
      <c r="O14" s="204"/>
      <c r="P14" s="204"/>
      <c r="Q14" s="217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50">
        <v>0</v>
      </c>
      <c r="B15" s="150">
        <v>0</v>
      </c>
      <c r="C15" s="150">
        <v>0</v>
      </c>
      <c r="D15" s="150">
        <v>0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L15" s="5">
        <f t="shared" si="0"/>
        <v>0</v>
      </c>
      <c r="N15" s="204"/>
      <c r="O15" s="204"/>
      <c r="P15" s="204"/>
      <c r="Q15" s="217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50">
        <v>0</v>
      </c>
      <c r="B16" s="150">
        <v>0</v>
      </c>
      <c r="C16" s="150">
        <v>0</v>
      </c>
      <c r="D16" s="150">
        <v>0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L16" s="5">
        <f t="shared" si="0"/>
        <v>0</v>
      </c>
      <c r="N16" s="204"/>
      <c r="O16" s="204"/>
      <c r="P16" s="204"/>
      <c r="Q16" s="217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50">
        <v>0</v>
      </c>
      <c r="B17" s="150">
        <v>0</v>
      </c>
      <c r="C17" s="150">
        <v>0</v>
      </c>
      <c r="D17" s="150">
        <v>0</v>
      </c>
      <c r="E17" s="150">
        <v>0</v>
      </c>
      <c r="F17" s="150">
        <v>0</v>
      </c>
      <c r="G17" s="150">
        <v>0</v>
      </c>
      <c r="H17" s="150">
        <v>0</v>
      </c>
      <c r="I17" s="150">
        <v>0</v>
      </c>
      <c r="L17" s="5">
        <f t="shared" si="0"/>
        <v>0</v>
      </c>
      <c r="N17" s="204"/>
      <c r="O17" s="204"/>
      <c r="P17" s="204"/>
      <c r="Q17" s="217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50">
        <v>0</v>
      </c>
      <c r="B18" s="150">
        <v>0</v>
      </c>
      <c r="C18" s="150">
        <v>0</v>
      </c>
      <c r="D18" s="150">
        <v>0</v>
      </c>
      <c r="E18" s="150">
        <v>0</v>
      </c>
      <c r="F18" s="150">
        <v>0</v>
      </c>
      <c r="G18" s="150">
        <v>0</v>
      </c>
      <c r="H18" s="150">
        <v>0</v>
      </c>
      <c r="I18" s="150">
        <v>0</v>
      </c>
      <c r="L18" s="5">
        <f t="shared" si="0"/>
        <v>0</v>
      </c>
      <c r="N18" s="204"/>
      <c r="O18" s="204"/>
      <c r="P18" s="204"/>
      <c r="Q18" s="217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50">
        <v>0</v>
      </c>
      <c r="B19" s="150">
        <v>0</v>
      </c>
      <c r="C19" s="150">
        <v>0</v>
      </c>
      <c r="D19" s="150">
        <v>0</v>
      </c>
      <c r="E19" s="150">
        <v>0</v>
      </c>
      <c r="F19" s="150">
        <v>0</v>
      </c>
      <c r="G19" s="150">
        <v>0</v>
      </c>
      <c r="H19" s="150">
        <v>0</v>
      </c>
      <c r="I19" s="150">
        <v>0</v>
      </c>
      <c r="L19" s="5">
        <f t="shared" si="0"/>
        <v>0</v>
      </c>
      <c r="N19" s="204"/>
      <c r="O19" s="204"/>
      <c r="P19" s="204"/>
      <c r="Q19" s="217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50">
        <v>0</v>
      </c>
      <c r="B20" s="150">
        <v>0</v>
      </c>
      <c r="C20" s="150">
        <v>0</v>
      </c>
      <c r="D20" s="150">
        <v>0</v>
      </c>
      <c r="E20" s="150">
        <v>0</v>
      </c>
      <c r="F20" s="150">
        <v>0</v>
      </c>
      <c r="G20" s="150">
        <v>0</v>
      </c>
      <c r="H20" s="150">
        <v>0</v>
      </c>
      <c r="I20" s="150">
        <v>0</v>
      </c>
      <c r="L20" s="5">
        <f t="shared" si="0"/>
        <v>0</v>
      </c>
      <c r="N20" s="204"/>
      <c r="O20" s="204"/>
      <c r="P20" s="204"/>
      <c r="Q20" s="217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50">
        <v>0</v>
      </c>
      <c r="B21" s="150">
        <v>0</v>
      </c>
      <c r="C21" s="150">
        <v>0</v>
      </c>
      <c r="D21" s="150">
        <v>0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L21" s="5">
        <f t="shared" si="0"/>
        <v>0</v>
      </c>
      <c r="N21" s="204"/>
      <c r="O21" s="204"/>
      <c r="P21" s="204"/>
      <c r="Q21" s="217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50">
        <v>0</v>
      </c>
      <c r="B22" s="150">
        <v>0</v>
      </c>
      <c r="C22" s="150">
        <v>0</v>
      </c>
      <c r="D22" s="150">
        <v>0</v>
      </c>
      <c r="E22" s="150">
        <v>0</v>
      </c>
      <c r="F22" s="150">
        <v>0</v>
      </c>
      <c r="G22" s="150">
        <v>0</v>
      </c>
      <c r="H22" s="150">
        <v>0</v>
      </c>
      <c r="I22" s="150">
        <v>0</v>
      </c>
      <c r="L22" s="5">
        <f t="shared" si="0"/>
        <v>0</v>
      </c>
      <c r="N22" s="204"/>
      <c r="O22" s="204"/>
      <c r="P22" s="204"/>
      <c r="Q22" s="217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50">
        <v>0</v>
      </c>
      <c r="B23" s="150">
        <v>0</v>
      </c>
      <c r="C23" s="150">
        <v>0</v>
      </c>
      <c r="D23" s="150">
        <v>0</v>
      </c>
      <c r="E23" s="150">
        <v>0</v>
      </c>
      <c r="F23" s="150">
        <v>0</v>
      </c>
      <c r="G23" s="150">
        <v>0</v>
      </c>
      <c r="H23" s="150">
        <v>0</v>
      </c>
      <c r="I23" s="150">
        <v>0</v>
      </c>
      <c r="L23" s="5">
        <f t="shared" si="0"/>
        <v>0</v>
      </c>
      <c r="N23" s="204"/>
      <c r="O23" s="204"/>
      <c r="P23" s="204"/>
      <c r="Q23" s="217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50">
        <v>0</v>
      </c>
      <c r="B24" s="150">
        <v>0</v>
      </c>
      <c r="C24" s="150">
        <v>0</v>
      </c>
      <c r="D24" s="150">
        <v>0</v>
      </c>
      <c r="E24" s="150">
        <v>0</v>
      </c>
      <c r="F24" s="150">
        <v>0</v>
      </c>
      <c r="G24" s="150">
        <v>0</v>
      </c>
      <c r="H24" s="150">
        <v>0</v>
      </c>
      <c r="I24" s="150">
        <v>0</v>
      </c>
      <c r="L24" s="5">
        <f t="shared" si="0"/>
        <v>0</v>
      </c>
      <c r="N24" s="204"/>
      <c r="O24" s="204"/>
      <c r="P24" s="204"/>
      <c r="Q24" s="217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50">
        <v>0</v>
      </c>
      <c r="B25" s="150">
        <v>0</v>
      </c>
      <c r="C25" s="150">
        <v>0</v>
      </c>
      <c r="D25" s="150">
        <v>0</v>
      </c>
      <c r="E25" s="150">
        <v>0</v>
      </c>
      <c r="F25" s="150">
        <v>0</v>
      </c>
      <c r="G25" s="150">
        <v>0</v>
      </c>
      <c r="H25" s="150">
        <v>0</v>
      </c>
      <c r="I25" s="150">
        <v>0</v>
      </c>
      <c r="L25" s="5">
        <f t="shared" si="0"/>
        <v>0</v>
      </c>
      <c r="N25" s="204"/>
      <c r="O25" s="204"/>
      <c r="P25" s="204"/>
      <c r="Q25" s="217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50">
        <v>0</v>
      </c>
      <c r="B26" s="150">
        <v>0</v>
      </c>
      <c r="C26" s="150">
        <v>0</v>
      </c>
      <c r="D26" s="150">
        <v>0</v>
      </c>
      <c r="E26" s="150">
        <v>0</v>
      </c>
      <c r="F26" s="150">
        <v>0</v>
      </c>
      <c r="G26" s="150">
        <v>0</v>
      </c>
      <c r="H26" s="150">
        <v>0</v>
      </c>
      <c r="I26" s="150">
        <v>0</v>
      </c>
      <c r="L26" s="5">
        <f t="shared" si="0"/>
        <v>0</v>
      </c>
      <c r="N26" s="204"/>
      <c r="O26" s="204"/>
      <c r="P26" s="204"/>
      <c r="Q26" s="217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50">
        <v>0</v>
      </c>
      <c r="B27" s="150">
        <v>0</v>
      </c>
      <c r="C27" s="150">
        <v>0</v>
      </c>
      <c r="D27" s="150">
        <v>0</v>
      </c>
      <c r="E27" s="150">
        <v>0</v>
      </c>
      <c r="F27" s="150">
        <v>0</v>
      </c>
      <c r="G27" s="150">
        <v>0</v>
      </c>
      <c r="H27" s="150">
        <v>0</v>
      </c>
      <c r="I27" s="150">
        <v>0</v>
      </c>
      <c r="L27" s="5">
        <f t="shared" si="0"/>
        <v>0</v>
      </c>
      <c r="N27" s="204"/>
      <c r="O27" s="204"/>
      <c r="P27" s="204"/>
      <c r="Q27" s="217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50">
        <v>0</v>
      </c>
      <c r="B28" s="150">
        <v>0</v>
      </c>
      <c r="C28" s="150">
        <v>0</v>
      </c>
      <c r="D28" s="150">
        <v>0</v>
      </c>
      <c r="E28" s="150">
        <v>0</v>
      </c>
      <c r="F28" s="150">
        <v>0</v>
      </c>
      <c r="G28" s="150">
        <v>0</v>
      </c>
      <c r="H28" s="150">
        <v>0</v>
      </c>
      <c r="I28" s="150">
        <v>0</v>
      </c>
      <c r="L28" s="5">
        <f t="shared" si="0"/>
        <v>0</v>
      </c>
      <c r="N28" s="204"/>
      <c r="O28" s="204"/>
      <c r="P28" s="204"/>
      <c r="Q28" s="217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50">
        <v>0</v>
      </c>
      <c r="B29" s="150">
        <v>0</v>
      </c>
      <c r="C29" s="150">
        <v>0</v>
      </c>
      <c r="D29" s="150">
        <v>0</v>
      </c>
      <c r="E29" s="150">
        <v>0</v>
      </c>
      <c r="F29" s="150">
        <v>0</v>
      </c>
      <c r="G29" s="150">
        <v>0</v>
      </c>
      <c r="H29" s="150">
        <v>0</v>
      </c>
      <c r="I29" s="150">
        <v>0</v>
      </c>
      <c r="L29" s="5">
        <f t="shared" si="0"/>
        <v>0</v>
      </c>
      <c r="N29" s="204"/>
      <c r="O29" s="204"/>
      <c r="P29" s="204"/>
      <c r="Q29" s="217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50">
        <v>0</v>
      </c>
      <c r="B30" s="150">
        <v>0</v>
      </c>
      <c r="C30" s="150">
        <v>0</v>
      </c>
      <c r="D30" s="150">
        <v>0</v>
      </c>
      <c r="E30" s="150">
        <v>0</v>
      </c>
      <c r="F30" s="150">
        <v>0</v>
      </c>
      <c r="G30" s="150">
        <v>0</v>
      </c>
      <c r="H30" s="150">
        <v>0</v>
      </c>
      <c r="I30" s="150">
        <v>0</v>
      </c>
      <c r="L30" s="5">
        <f t="shared" si="0"/>
        <v>0</v>
      </c>
      <c r="N30" s="204"/>
      <c r="O30" s="204"/>
      <c r="P30" s="204"/>
      <c r="Q30" s="217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50">
        <v>0</v>
      </c>
      <c r="B31" s="150">
        <v>0</v>
      </c>
      <c r="C31" s="150">
        <v>0</v>
      </c>
      <c r="D31" s="150">
        <v>0</v>
      </c>
      <c r="E31" s="150">
        <v>0</v>
      </c>
      <c r="F31" s="150">
        <v>0</v>
      </c>
      <c r="G31" s="150">
        <v>0</v>
      </c>
      <c r="H31" s="150">
        <v>0</v>
      </c>
      <c r="I31" s="150">
        <v>0</v>
      </c>
      <c r="L31" s="5">
        <f t="shared" si="0"/>
        <v>0</v>
      </c>
      <c r="N31" s="204"/>
      <c r="O31" s="204"/>
      <c r="P31" s="204"/>
      <c r="Q31" s="217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50">
        <v>0</v>
      </c>
      <c r="B32" s="150">
        <v>0</v>
      </c>
      <c r="C32" s="150">
        <v>0</v>
      </c>
      <c r="D32" s="150">
        <v>0</v>
      </c>
      <c r="E32" s="150">
        <v>0</v>
      </c>
      <c r="F32" s="150">
        <v>0</v>
      </c>
      <c r="G32" s="150">
        <v>0</v>
      </c>
      <c r="H32" s="150">
        <v>0</v>
      </c>
      <c r="I32" s="150">
        <v>0</v>
      </c>
      <c r="L32" s="5">
        <f t="shared" si="0"/>
        <v>0</v>
      </c>
      <c r="N32" s="204"/>
      <c r="O32" s="204"/>
      <c r="P32" s="204"/>
      <c r="Q32" s="217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50">
        <v>0</v>
      </c>
      <c r="B33" s="150">
        <v>0</v>
      </c>
      <c r="C33" s="150">
        <v>0</v>
      </c>
      <c r="D33" s="150">
        <v>0</v>
      </c>
      <c r="E33" s="150">
        <v>0</v>
      </c>
      <c r="F33" s="150">
        <v>0</v>
      </c>
      <c r="G33" s="150">
        <v>0</v>
      </c>
      <c r="H33" s="150">
        <v>0</v>
      </c>
      <c r="I33" s="150">
        <v>0</v>
      </c>
      <c r="L33" s="5">
        <f t="shared" si="0"/>
        <v>0</v>
      </c>
      <c r="N33" s="204"/>
      <c r="O33" s="204"/>
      <c r="P33" s="204"/>
      <c r="Q33" s="217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50">
        <v>0</v>
      </c>
      <c r="B34" s="150">
        <v>0</v>
      </c>
      <c r="C34" s="150">
        <v>0</v>
      </c>
      <c r="D34" s="150">
        <v>0</v>
      </c>
      <c r="E34" s="150">
        <v>0</v>
      </c>
      <c r="F34" s="150">
        <v>0</v>
      </c>
      <c r="G34" s="150">
        <v>0</v>
      </c>
      <c r="H34" s="150">
        <v>0</v>
      </c>
      <c r="I34" s="150">
        <v>0</v>
      </c>
      <c r="L34" s="5">
        <f t="shared" si="0"/>
        <v>0</v>
      </c>
      <c r="N34" s="204"/>
      <c r="O34" s="204"/>
      <c r="P34" s="204"/>
      <c r="Q34" s="217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50">
        <v>0</v>
      </c>
      <c r="B35" s="150">
        <v>0</v>
      </c>
      <c r="C35" s="150">
        <v>0</v>
      </c>
      <c r="D35" s="150">
        <v>0</v>
      </c>
      <c r="E35" s="150">
        <v>0</v>
      </c>
      <c r="F35" s="150">
        <v>0</v>
      </c>
      <c r="G35" s="150">
        <v>0</v>
      </c>
      <c r="H35" s="150">
        <v>0</v>
      </c>
      <c r="I35" s="150">
        <v>0</v>
      </c>
      <c r="L35" s="5">
        <f t="shared" si="0"/>
        <v>0</v>
      </c>
      <c r="N35" s="204"/>
      <c r="O35" s="204"/>
      <c r="P35" s="204"/>
      <c r="Q35" s="217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50">
        <v>0</v>
      </c>
      <c r="B36" s="150">
        <v>0</v>
      </c>
      <c r="C36" s="150">
        <v>0</v>
      </c>
      <c r="D36" s="150">
        <v>0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L36" s="5">
        <f t="shared" si="0"/>
        <v>0</v>
      </c>
      <c r="N36" s="204"/>
      <c r="O36" s="204"/>
      <c r="P36" s="204"/>
      <c r="Q36" s="217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50">
        <v>0</v>
      </c>
      <c r="B37" s="150">
        <v>0</v>
      </c>
      <c r="C37" s="150">
        <v>0</v>
      </c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0</v>
      </c>
      <c r="L37" s="5">
        <f t="shared" si="0"/>
        <v>0</v>
      </c>
      <c r="N37" s="204"/>
      <c r="O37" s="204"/>
      <c r="P37" s="204"/>
      <c r="Q37" s="217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50">
        <v>0</v>
      </c>
      <c r="B38" s="150">
        <v>0</v>
      </c>
      <c r="C38" s="150">
        <v>0</v>
      </c>
      <c r="D38" s="150">
        <v>0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L38" s="5">
        <f t="shared" si="0"/>
        <v>0</v>
      </c>
      <c r="N38" s="204"/>
      <c r="O38" s="204"/>
      <c r="P38" s="204"/>
      <c r="Q38" s="217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50">
        <v>0</v>
      </c>
      <c r="B39" s="150">
        <v>0</v>
      </c>
      <c r="C39" s="150">
        <v>0</v>
      </c>
      <c r="D39" s="150">
        <v>0</v>
      </c>
      <c r="E39" s="150">
        <v>0</v>
      </c>
      <c r="F39" s="150">
        <v>0</v>
      </c>
      <c r="G39" s="150">
        <v>0</v>
      </c>
      <c r="H39" s="150">
        <v>0</v>
      </c>
      <c r="I39" s="150">
        <v>0</v>
      </c>
      <c r="L39" s="5">
        <f t="shared" si="0"/>
        <v>0</v>
      </c>
      <c r="N39" s="204"/>
      <c r="O39" s="204"/>
      <c r="P39" s="204"/>
      <c r="Q39" s="217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50">
        <v>0</v>
      </c>
      <c r="B40" s="150">
        <v>0</v>
      </c>
      <c r="C40" s="150">
        <v>0</v>
      </c>
      <c r="D40" s="150">
        <v>0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L40" s="5">
        <f t="shared" si="0"/>
        <v>0</v>
      </c>
      <c r="N40" s="204"/>
      <c r="O40" s="204"/>
      <c r="P40" s="204"/>
      <c r="Q40" s="217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50">
        <v>0</v>
      </c>
      <c r="B41" s="150">
        <v>0</v>
      </c>
      <c r="C41" s="150">
        <v>0</v>
      </c>
      <c r="D41" s="150">
        <v>0</v>
      </c>
      <c r="E41" s="150">
        <v>0</v>
      </c>
      <c r="F41" s="150">
        <v>0</v>
      </c>
      <c r="G41" s="150">
        <v>0</v>
      </c>
      <c r="H41" s="150">
        <v>0</v>
      </c>
      <c r="I41" s="150">
        <v>0</v>
      </c>
      <c r="L41" s="5">
        <f t="shared" si="0"/>
        <v>0</v>
      </c>
      <c r="N41" s="204"/>
      <c r="O41" s="204"/>
      <c r="P41" s="204"/>
      <c r="Q41" s="217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50">
        <v>0</v>
      </c>
      <c r="B42" s="150">
        <v>0</v>
      </c>
      <c r="C42" s="150">
        <v>0</v>
      </c>
      <c r="D42" s="150">
        <v>0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L42" s="5">
        <f t="shared" si="0"/>
        <v>0</v>
      </c>
      <c r="N42" s="204"/>
      <c r="O42" s="204"/>
      <c r="P42" s="204"/>
      <c r="Q42" s="217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50">
        <v>0</v>
      </c>
      <c r="B43" s="150">
        <v>0</v>
      </c>
      <c r="C43" s="150">
        <v>0</v>
      </c>
      <c r="D43" s="150">
        <v>0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L43" s="5">
        <f t="shared" si="0"/>
        <v>0</v>
      </c>
      <c r="N43" s="204"/>
      <c r="O43" s="204"/>
      <c r="P43" s="204"/>
      <c r="Q43" s="217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50">
        <v>0</v>
      </c>
      <c r="B44" s="150">
        <v>0</v>
      </c>
      <c r="C44" s="150">
        <v>0</v>
      </c>
      <c r="D44" s="150">
        <v>0</v>
      </c>
      <c r="E44" s="150">
        <v>0</v>
      </c>
      <c r="F44" s="150">
        <v>0</v>
      </c>
      <c r="G44" s="150">
        <v>0</v>
      </c>
      <c r="H44" s="150">
        <v>0</v>
      </c>
      <c r="I44" s="150">
        <v>0</v>
      </c>
      <c r="L44" s="5">
        <f t="shared" si="0"/>
        <v>0</v>
      </c>
      <c r="N44" s="204"/>
      <c r="O44" s="204"/>
      <c r="P44" s="204"/>
      <c r="Q44" s="217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50">
        <v>0</v>
      </c>
      <c r="B45" s="150">
        <v>0</v>
      </c>
      <c r="C45" s="150">
        <v>0</v>
      </c>
      <c r="D45" s="150">
        <v>0</v>
      </c>
      <c r="E45" s="150">
        <v>0</v>
      </c>
      <c r="F45" s="150">
        <v>0</v>
      </c>
      <c r="G45" s="150">
        <v>0</v>
      </c>
      <c r="H45" s="150">
        <v>0</v>
      </c>
      <c r="I45" s="150">
        <v>0</v>
      </c>
      <c r="L45" s="5">
        <f t="shared" si="0"/>
        <v>0</v>
      </c>
      <c r="N45" s="204"/>
      <c r="O45" s="204"/>
      <c r="P45" s="204"/>
      <c r="Q45" s="217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50">
        <v>0</v>
      </c>
      <c r="B46" s="150">
        <v>0</v>
      </c>
      <c r="C46" s="150">
        <v>0</v>
      </c>
      <c r="D46" s="150">
        <v>0</v>
      </c>
      <c r="E46" s="150">
        <v>0</v>
      </c>
      <c r="F46" s="150">
        <v>0</v>
      </c>
      <c r="G46" s="150">
        <v>0</v>
      </c>
      <c r="H46" s="150">
        <v>0</v>
      </c>
      <c r="I46" s="150">
        <v>0</v>
      </c>
      <c r="L46" s="5">
        <f t="shared" si="0"/>
        <v>0</v>
      </c>
      <c r="N46" s="204"/>
      <c r="O46" s="204"/>
      <c r="P46" s="204"/>
      <c r="Q46" s="217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50">
        <v>0</v>
      </c>
      <c r="B47" s="150">
        <v>0</v>
      </c>
      <c r="C47" s="150">
        <v>0</v>
      </c>
      <c r="D47" s="150">
        <v>0</v>
      </c>
      <c r="E47" s="150">
        <v>0</v>
      </c>
      <c r="F47" s="150">
        <v>0</v>
      </c>
      <c r="G47" s="150">
        <v>0</v>
      </c>
      <c r="H47" s="150">
        <v>0</v>
      </c>
      <c r="I47" s="150">
        <v>0</v>
      </c>
      <c r="L47" s="5">
        <f t="shared" si="0"/>
        <v>0</v>
      </c>
      <c r="N47" s="204"/>
      <c r="O47" s="204"/>
      <c r="P47" s="204"/>
      <c r="Q47" s="217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50">
        <v>0</v>
      </c>
      <c r="B48" s="150">
        <v>0</v>
      </c>
      <c r="C48" s="150">
        <v>0</v>
      </c>
      <c r="D48" s="150">
        <v>0</v>
      </c>
      <c r="E48" s="150">
        <v>0</v>
      </c>
      <c r="F48" s="150">
        <v>0</v>
      </c>
      <c r="G48" s="150">
        <v>0</v>
      </c>
      <c r="H48" s="150">
        <v>0</v>
      </c>
      <c r="I48" s="150">
        <v>0</v>
      </c>
      <c r="L48" s="5">
        <f t="shared" si="0"/>
        <v>0</v>
      </c>
      <c r="N48" s="204"/>
      <c r="O48" s="204"/>
      <c r="P48" s="204"/>
      <c r="Q48" s="217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50">
        <v>0</v>
      </c>
      <c r="B49" s="150">
        <v>0</v>
      </c>
      <c r="C49" s="150">
        <v>0</v>
      </c>
      <c r="D49" s="150">
        <v>0</v>
      </c>
      <c r="E49" s="150">
        <v>0</v>
      </c>
      <c r="F49" s="150">
        <v>0</v>
      </c>
      <c r="G49" s="150">
        <v>0</v>
      </c>
      <c r="H49" s="150">
        <v>0</v>
      </c>
      <c r="I49" s="150">
        <v>0</v>
      </c>
      <c r="L49" s="5">
        <f t="shared" si="0"/>
        <v>0</v>
      </c>
      <c r="N49" s="204"/>
      <c r="O49" s="204"/>
      <c r="P49" s="204"/>
      <c r="Q49" s="217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50">
        <v>0</v>
      </c>
      <c r="B50" s="150">
        <v>0</v>
      </c>
      <c r="C50" s="150">
        <v>0</v>
      </c>
      <c r="D50" s="150">
        <v>0</v>
      </c>
      <c r="E50" s="150">
        <v>0</v>
      </c>
      <c r="F50" s="150">
        <v>0</v>
      </c>
      <c r="G50" s="150">
        <v>0</v>
      </c>
      <c r="H50" s="150">
        <v>0</v>
      </c>
      <c r="I50" s="150">
        <v>0</v>
      </c>
      <c r="L50" s="5">
        <f t="shared" si="0"/>
        <v>0</v>
      </c>
      <c r="N50" s="204"/>
      <c r="O50" s="204"/>
      <c r="P50" s="204"/>
      <c r="Q50" s="217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50">
        <v>0</v>
      </c>
      <c r="B51" s="150">
        <v>0</v>
      </c>
      <c r="C51" s="150">
        <v>0</v>
      </c>
      <c r="D51" s="150">
        <v>0</v>
      </c>
      <c r="E51" s="150">
        <v>0</v>
      </c>
      <c r="F51" s="150">
        <v>0</v>
      </c>
      <c r="G51" s="150">
        <v>0</v>
      </c>
      <c r="H51" s="150">
        <v>0</v>
      </c>
      <c r="I51" s="150">
        <v>0</v>
      </c>
      <c r="L51" s="5">
        <f t="shared" si="0"/>
        <v>0</v>
      </c>
      <c r="N51" s="204"/>
      <c r="O51" s="204"/>
      <c r="P51" s="204"/>
      <c r="Q51" s="217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50">
        <v>0</v>
      </c>
      <c r="B52" s="150">
        <v>0</v>
      </c>
      <c r="C52" s="150">
        <v>0</v>
      </c>
      <c r="D52" s="150">
        <v>0</v>
      </c>
      <c r="E52" s="150">
        <v>0</v>
      </c>
      <c r="F52" s="150">
        <v>0</v>
      </c>
      <c r="G52" s="150">
        <v>0</v>
      </c>
      <c r="H52" s="150">
        <v>0</v>
      </c>
      <c r="I52" s="150">
        <v>0</v>
      </c>
      <c r="L52" s="5">
        <f t="shared" si="0"/>
        <v>0</v>
      </c>
      <c r="N52" s="204"/>
      <c r="O52" s="204"/>
      <c r="P52" s="204"/>
      <c r="Q52" s="217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50">
        <v>0</v>
      </c>
      <c r="B53" s="150">
        <v>0</v>
      </c>
      <c r="C53" s="150">
        <v>0</v>
      </c>
      <c r="D53" s="150">
        <v>0</v>
      </c>
      <c r="E53" s="150">
        <v>0</v>
      </c>
      <c r="F53" s="150">
        <v>0</v>
      </c>
      <c r="G53" s="150">
        <v>0</v>
      </c>
      <c r="H53" s="150">
        <v>0</v>
      </c>
      <c r="I53" s="150">
        <v>0</v>
      </c>
      <c r="L53" s="5">
        <f t="shared" si="0"/>
        <v>0</v>
      </c>
      <c r="N53" s="204"/>
      <c r="O53" s="204"/>
      <c r="P53" s="204"/>
      <c r="Q53" s="217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50">
        <v>0</v>
      </c>
      <c r="B54" s="150">
        <v>0</v>
      </c>
      <c r="C54" s="150">
        <v>0</v>
      </c>
      <c r="D54" s="150">
        <v>0</v>
      </c>
      <c r="E54" s="150">
        <v>0</v>
      </c>
      <c r="F54" s="150">
        <v>0</v>
      </c>
      <c r="G54" s="150">
        <v>0</v>
      </c>
      <c r="H54" s="150">
        <v>0</v>
      </c>
      <c r="I54" s="150">
        <v>0</v>
      </c>
      <c r="L54" s="5">
        <f t="shared" si="0"/>
        <v>0</v>
      </c>
      <c r="N54" s="204"/>
      <c r="O54" s="204"/>
      <c r="P54" s="204"/>
      <c r="Q54" s="217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50">
        <v>0</v>
      </c>
      <c r="B55" s="150">
        <v>0</v>
      </c>
      <c r="C55" s="150">
        <v>0</v>
      </c>
      <c r="D55" s="150">
        <v>0</v>
      </c>
      <c r="E55" s="150">
        <v>0</v>
      </c>
      <c r="F55" s="150">
        <v>0</v>
      </c>
      <c r="G55" s="150">
        <v>0</v>
      </c>
      <c r="H55" s="150">
        <v>0</v>
      </c>
      <c r="I55" s="150">
        <v>0</v>
      </c>
      <c r="L55" s="5">
        <f t="shared" si="0"/>
        <v>0</v>
      </c>
      <c r="N55" s="204"/>
      <c r="O55" s="204"/>
      <c r="P55" s="204"/>
      <c r="Q55" s="217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50">
        <v>0</v>
      </c>
      <c r="B56" s="150">
        <v>0</v>
      </c>
      <c r="C56" s="150">
        <v>0</v>
      </c>
      <c r="D56" s="150">
        <v>0</v>
      </c>
      <c r="E56" s="150">
        <v>0</v>
      </c>
      <c r="F56" s="150">
        <v>0</v>
      </c>
      <c r="G56" s="150">
        <v>0</v>
      </c>
      <c r="H56" s="150">
        <v>0</v>
      </c>
      <c r="I56" s="150">
        <v>0</v>
      </c>
      <c r="L56" s="5">
        <f t="shared" si="0"/>
        <v>0</v>
      </c>
      <c r="N56" s="204"/>
      <c r="O56" s="204"/>
      <c r="P56" s="204"/>
      <c r="Q56" s="217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50">
        <v>0</v>
      </c>
      <c r="B57" s="150">
        <v>0</v>
      </c>
      <c r="C57" s="150">
        <v>0</v>
      </c>
      <c r="D57" s="150">
        <v>0</v>
      </c>
      <c r="E57" s="150">
        <v>0</v>
      </c>
      <c r="F57" s="150">
        <v>0</v>
      </c>
      <c r="G57" s="150">
        <v>0</v>
      </c>
      <c r="H57" s="150">
        <v>0</v>
      </c>
      <c r="I57" s="150">
        <v>0</v>
      </c>
      <c r="L57" s="5">
        <f t="shared" si="0"/>
        <v>0</v>
      </c>
      <c r="N57" s="204"/>
      <c r="O57" s="204"/>
      <c r="P57" s="204"/>
      <c r="Q57" s="217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50">
        <v>0</v>
      </c>
      <c r="B58" s="150">
        <v>0</v>
      </c>
      <c r="C58" s="150">
        <v>0</v>
      </c>
      <c r="D58" s="150">
        <v>0</v>
      </c>
      <c r="E58" s="150">
        <v>0</v>
      </c>
      <c r="F58" s="150">
        <v>0</v>
      </c>
      <c r="G58" s="150">
        <v>0</v>
      </c>
      <c r="H58" s="150">
        <v>0</v>
      </c>
      <c r="I58" s="150">
        <v>0</v>
      </c>
      <c r="L58" s="5">
        <f t="shared" si="0"/>
        <v>0</v>
      </c>
      <c r="N58" s="204"/>
      <c r="O58" s="204"/>
      <c r="P58" s="204"/>
      <c r="Q58" s="217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50">
        <v>0</v>
      </c>
      <c r="B59" s="150">
        <v>0</v>
      </c>
      <c r="C59" s="150">
        <v>0</v>
      </c>
      <c r="D59" s="150">
        <v>0</v>
      </c>
      <c r="E59" s="150">
        <v>0</v>
      </c>
      <c r="F59" s="150">
        <v>0</v>
      </c>
      <c r="G59" s="150">
        <v>0</v>
      </c>
      <c r="H59" s="150">
        <v>0</v>
      </c>
      <c r="I59" s="150">
        <v>0</v>
      </c>
      <c r="L59" s="5">
        <f t="shared" si="0"/>
        <v>0</v>
      </c>
      <c r="N59" s="204"/>
      <c r="O59" s="204"/>
      <c r="P59" s="204"/>
      <c r="Q59" s="217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50">
        <v>0</v>
      </c>
      <c r="B60" s="150">
        <v>0</v>
      </c>
      <c r="C60" s="150">
        <v>0</v>
      </c>
      <c r="D60" s="150">
        <v>0</v>
      </c>
      <c r="E60" s="150">
        <v>0</v>
      </c>
      <c r="F60" s="150">
        <v>0</v>
      </c>
      <c r="G60" s="150">
        <v>0</v>
      </c>
      <c r="H60" s="150">
        <v>0</v>
      </c>
      <c r="I60" s="150">
        <v>0</v>
      </c>
      <c r="L60" s="5">
        <f t="shared" si="0"/>
        <v>0</v>
      </c>
      <c r="N60" s="204"/>
      <c r="O60" s="204"/>
      <c r="P60" s="204"/>
      <c r="Q60" s="217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50">
        <v>0</v>
      </c>
      <c r="B61" s="150">
        <v>0</v>
      </c>
      <c r="C61" s="150">
        <v>0</v>
      </c>
      <c r="D61" s="150">
        <v>0</v>
      </c>
      <c r="E61" s="150">
        <v>0</v>
      </c>
      <c r="F61" s="150">
        <v>0</v>
      </c>
      <c r="G61" s="150">
        <v>0</v>
      </c>
      <c r="H61" s="150">
        <v>0</v>
      </c>
      <c r="I61" s="150">
        <v>0</v>
      </c>
      <c r="L61" s="5">
        <f t="shared" si="0"/>
        <v>0</v>
      </c>
      <c r="N61" s="204"/>
      <c r="O61" s="204"/>
      <c r="P61" s="204"/>
      <c r="Q61" s="217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50">
        <v>0</v>
      </c>
      <c r="B62" s="150">
        <v>0</v>
      </c>
      <c r="C62" s="150">
        <v>0</v>
      </c>
      <c r="D62" s="150">
        <v>0</v>
      </c>
      <c r="E62" s="150">
        <v>0</v>
      </c>
      <c r="F62" s="150">
        <v>0</v>
      </c>
      <c r="G62" s="150">
        <v>0</v>
      </c>
      <c r="H62" s="150">
        <v>0</v>
      </c>
      <c r="I62" s="150">
        <v>0</v>
      </c>
      <c r="L62" s="5">
        <f t="shared" si="0"/>
        <v>0</v>
      </c>
      <c r="N62" s="204"/>
      <c r="O62" s="204"/>
      <c r="P62" s="204"/>
      <c r="Q62" s="217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50">
        <v>0</v>
      </c>
      <c r="B63" s="150">
        <v>0</v>
      </c>
      <c r="C63" s="150">
        <v>0</v>
      </c>
      <c r="D63" s="150">
        <v>0</v>
      </c>
      <c r="E63" s="150">
        <v>0</v>
      </c>
      <c r="F63" s="150">
        <v>0</v>
      </c>
      <c r="G63" s="150">
        <v>0</v>
      </c>
      <c r="H63" s="150">
        <v>0</v>
      </c>
      <c r="I63" s="150">
        <v>0</v>
      </c>
      <c r="L63" s="5">
        <f t="shared" si="0"/>
        <v>0</v>
      </c>
      <c r="N63" s="204"/>
      <c r="O63" s="204"/>
      <c r="P63" s="204"/>
      <c r="Q63" s="217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50">
        <v>0</v>
      </c>
      <c r="B64" s="150">
        <v>0</v>
      </c>
      <c r="C64" s="150">
        <v>0</v>
      </c>
      <c r="D64" s="150">
        <v>0</v>
      </c>
      <c r="E64" s="150">
        <v>0</v>
      </c>
      <c r="F64" s="150">
        <v>0</v>
      </c>
      <c r="G64" s="150">
        <v>0</v>
      </c>
      <c r="H64" s="150">
        <v>0</v>
      </c>
      <c r="I64" s="150">
        <v>0</v>
      </c>
      <c r="L64" s="5">
        <f t="shared" si="0"/>
        <v>0</v>
      </c>
      <c r="N64" s="204"/>
      <c r="O64" s="204"/>
      <c r="P64" s="204"/>
      <c r="Q64" s="217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50">
        <v>0</v>
      </c>
      <c r="B65" s="150">
        <v>0</v>
      </c>
      <c r="C65" s="150">
        <v>0</v>
      </c>
      <c r="D65" s="150">
        <v>0</v>
      </c>
      <c r="E65" s="150">
        <v>0</v>
      </c>
      <c r="F65" s="150">
        <v>0</v>
      </c>
      <c r="G65" s="150">
        <v>0</v>
      </c>
      <c r="H65" s="150">
        <v>0</v>
      </c>
      <c r="I65" s="150">
        <v>0</v>
      </c>
      <c r="L65" s="5">
        <f t="shared" si="0"/>
        <v>0</v>
      </c>
      <c r="N65" s="204"/>
      <c r="O65" s="204"/>
      <c r="P65" s="204"/>
      <c r="Q65" s="217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50">
        <v>0</v>
      </c>
      <c r="B66" s="150">
        <v>0</v>
      </c>
      <c r="C66" s="150">
        <v>0</v>
      </c>
      <c r="D66" s="150">
        <v>0</v>
      </c>
      <c r="E66" s="150">
        <v>0</v>
      </c>
      <c r="F66" s="150">
        <v>0</v>
      </c>
      <c r="G66" s="150">
        <v>0</v>
      </c>
      <c r="H66" s="150">
        <v>0</v>
      </c>
      <c r="I66" s="150">
        <v>0</v>
      </c>
      <c r="L66" s="5">
        <f t="shared" si="0"/>
        <v>0</v>
      </c>
      <c r="N66" s="204"/>
      <c r="O66" s="204"/>
      <c r="P66" s="204"/>
      <c r="Q66" s="217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50">
        <v>0</v>
      </c>
      <c r="B67" s="150">
        <v>0</v>
      </c>
      <c r="C67" s="150">
        <v>0</v>
      </c>
      <c r="D67" s="150">
        <v>0</v>
      </c>
      <c r="E67" s="150">
        <v>0</v>
      </c>
      <c r="F67" s="150">
        <v>0</v>
      </c>
      <c r="G67" s="150">
        <v>0</v>
      </c>
      <c r="H67" s="150">
        <v>0</v>
      </c>
      <c r="I67" s="150">
        <v>0</v>
      </c>
      <c r="L67" s="5">
        <f t="shared" si="0"/>
        <v>0</v>
      </c>
      <c r="N67" s="204"/>
      <c r="O67" s="204"/>
      <c r="P67" s="204"/>
      <c r="Q67" s="217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50">
        <v>0</v>
      </c>
      <c r="B68" s="150">
        <v>0</v>
      </c>
      <c r="C68" s="150">
        <v>0</v>
      </c>
      <c r="D68" s="150">
        <v>0</v>
      </c>
      <c r="E68" s="150">
        <v>0</v>
      </c>
      <c r="F68" s="150">
        <v>0</v>
      </c>
      <c r="G68" s="150">
        <v>0</v>
      </c>
      <c r="H68" s="150">
        <v>0</v>
      </c>
      <c r="I68" s="150">
        <v>0</v>
      </c>
      <c r="L68" s="5">
        <f t="shared" si="0"/>
        <v>0</v>
      </c>
      <c r="N68" s="204"/>
      <c r="O68" s="204"/>
      <c r="P68" s="204"/>
      <c r="Q68" s="217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50">
        <v>0</v>
      </c>
      <c r="B69" s="150">
        <v>0</v>
      </c>
      <c r="C69" s="150">
        <v>0</v>
      </c>
      <c r="D69" s="150">
        <v>0</v>
      </c>
      <c r="E69" s="150">
        <v>0</v>
      </c>
      <c r="F69" s="150">
        <v>0</v>
      </c>
      <c r="G69" s="150">
        <v>0</v>
      </c>
      <c r="H69" s="150">
        <v>0</v>
      </c>
      <c r="I69" s="150">
        <v>0</v>
      </c>
      <c r="L69" s="5">
        <f t="shared" si="0"/>
        <v>0</v>
      </c>
      <c r="N69" s="204"/>
      <c r="O69" s="204"/>
      <c r="P69" s="204"/>
      <c r="Q69" s="217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50">
        <v>0</v>
      </c>
      <c r="B70" s="150">
        <v>0</v>
      </c>
      <c r="C70" s="150">
        <v>0</v>
      </c>
      <c r="D70" s="150">
        <v>0</v>
      </c>
      <c r="E70" s="150">
        <v>0</v>
      </c>
      <c r="F70" s="150">
        <v>0</v>
      </c>
      <c r="G70" s="150">
        <v>0</v>
      </c>
      <c r="H70" s="150">
        <v>0</v>
      </c>
      <c r="I70" s="150">
        <v>0</v>
      </c>
      <c r="L70" s="5">
        <f t="shared" si="0"/>
        <v>0</v>
      </c>
      <c r="N70" s="204"/>
      <c r="O70" s="204"/>
      <c r="P70" s="204"/>
      <c r="Q70" s="217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50">
        <v>0</v>
      </c>
      <c r="B71" s="150">
        <v>0</v>
      </c>
      <c r="C71" s="150">
        <v>0</v>
      </c>
      <c r="D71" s="150">
        <v>0</v>
      </c>
      <c r="E71" s="150">
        <v>0</v>
      </c>
      <c r="F71" s="150">
        <v>0</v>
      </c>
      <c r="G71" s="150">
        <v>0</v>
      </c>
      <c r="H71" s="150">
        <v>0</v>
      </c>
      <c r="I71" s="150">
        <v>0</v>
      </c>
      <c r="L71" s="5">
        <f t="shared" si="0"/>
        <v>0</v>
      </c>
      <c r="N71" s="204"/>
      <c r="O71" s="204"/>
      <c r="P71" s="204"/>
      <c r="Q71" s="217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50">
        <v>0</v>
      </c>
      <c r="B72" s="150">
        <v>0</v>
      </c>
      <c r="C72" s="150">
        <v>0</v>
      </c>
      <c r="D72" s="150">
        <v>0</v>
      </c>
      <c r="E72" s="150">
        <v>0</v>
      </c>
      <c r="F72" s="150">
        <v>0</v>
      </c>
      <c r="G72" s="150">
        <v>0</v>
      </c>
      <c r="H72" s="150">
        <v>0</v>
      </c>
      <c r="I72" s="150">
        <v>0</v>
      </c>
      <c r="L72" s="5">
        <f t="shared" si="0"/>
        <v>0</v>
      </c>
      <c r="N72" s="204"/>
      <c r="O72" s="204"/>
      <c r="P72" s="204"/>
      <c r="Q72" s="217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50">
        <v>0</v>
      </c>
      <c r="B73" s="150">
        <v>0</v>
      </c>
      <c r="C73" s="150">
        <v>0</v>
      </c>
      <c r="D73" s="150">
        <v>0</v>
      </c>
      <c r="E73" s="150">
        <v>0</v>
      </c>
      <c r="F73" s="150">
        <v>0</v>
      </c>
      <c r="G73" s="150">
        <v>0</v>
      </c>
      <c r="H73" s="150">
        <v>0</v>
      </c>
      <c r="I73" s="150">
        <v>0</v>
      </c>
      <c r="L73" s="5">
        <f t="shared" si="0"/>
        <v>0</v>
      </c>
      <c r="N73" s="204"/>
      <c r="O73" s="204"/>
      <c r="P73" s="204"/>
      <c r="Q73" s="217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50">
        <v>0</v>
      </c>
      <c r="B74" s="150">
        <v>0</v>
      </c>
      <c r="C74" s="150">
        <v>0</v>
      </c>
      <c r="D74" s="150">
        <v>0</v>
      </c>
      <c r="E74" s="150">
        <v>0</v>
      </c>
      <c r="F74" s="150">
        <v>0</v>
      </c>
      <c r="G74" s="150">
        <v>0</v>
      </c>
      <c r="H74" s="150">
        <v>0</v>
      </c>
      <c r="I74" s="150">
        <v>0</v>
      </c>
      <c r="L74" s="5">
        <f t="shared" ref="L74:L137" si="1">A74</f>
        <v>0</v>
      </c>
      <c r="N74" s="204"/>
      <c r="O74" s="204"/>
      <c r="P74" s="204"/>
      <c r="Q74" s="217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50">
        <v>0</v>
      </c>
      <c r="B75" s="150">
        <v>0</v>
      </c>
      <c r="C75" s="150">
        <v>0</v>
      </c>
      <c r="D75" s="150">
        <v>0</v>
      </c>
      <c r="E75" s="150">
        <v>0</v>
      </c>
      <c r="F75" s="150">
        <v>0</v>
      </c>
      <c r="G75" s="150">
        <v>0</v>
      </c>
      <c r="H75" s="150">
        <v>0</v>
      </c>
      <c r="I75" s="150">
        <v>0</v>
      </c>
      <c r="L75" s="5">
        <f t="shared" si="1"/>
        <v>0</v>
      </c>
      <c r="N75" s="204"/>
      <c r="O75" s="204"/>
      <c r="P75" s="204"/>
      <c r="Q75" s="217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50">
        <v>0</v>
      </c>
      <c r="B76" s="150">
        <v>0</v>
      </c>
      <c r="C76" s="150">
        <v>0</v>
      </c>
      <c r="D76" s="150">
        <v>0</v>
      </c>
      <c r="E76" s="150">
        <v>0</v>
      </c>
      <c r="F76" s="150">
        <v>0</v>
      </c>
      <c r="G76" s="150">
        <v>0</v>
      </c>
      <c r="H76" s="150">
        <v>0</v>
      </c>
      <c r="I76" s="150">
        <v>0</v>
      </c>
      <c r="L76" s="5">
        <f t="shared" si="1"/>
        <v>0</v>
      </c>
      <c r="N76" s="204"/>
      <c r="O76" s="204"/>
      <c r="P76" s="204"/>
      <c r="Q76" s="217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50">
        <v>0</v>
      </c>
      <c r="B77" s="150">
        <v>0</v>
      </c>
      <c r="C77" s="150">
        <v>0</v>
      </c>
      <c r="D77" s="150">
        <v>0</v>
      </c>
      <c r="E77" s="150">
        <v>0</v>
      </c>
      <c r="F77" s="150">
        <v>0</v>
      </c>
      <c r="G77" s="150">
        <v>0</v>
      </c>
      <c r="H77" s="150">
        <v>0</v>
      </c>
      <c r="I77" s="150">
        <v>0</v>
      </c>
      <c r="L77" s="5">
        <f t="shared" si="1"/>
        <v>0</v>
      </c>
      <c r="N77" s="204"/>
      <c r="O77" s="204"/>
      <c r="P77" s="204"/>
      <c r="Q77" s="217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50">
        <v>0</v>
      </c>
      <c r="B78" s="150">
        <v>0</v>
      </c>
      <c r="C78" s="150">
        <v>0</v>
      </c>
      <c r="D78" s="150">
        <v>0</v>
      </c>
      <c r="E78" s="150">
        <v>0</v>
      </c>
      <c r="F78" s="150">
        <v>0</v>
      </c>
      <c r="G78" s="150">
        <v>0</v>
      </c>
      <c r="H78" s="150">
        <v>0</v>
      </c>
      <c r="I78" s="150">
        <v>0</v>
      </c>
      <c r="L78" s="5">
        <f t="shared" si="1"/>
        <v>0</v>
      </c>
      <c r="N78" s="204"/>
      <c r="O78" s="204"/>
      <c r="P78" s="204"/>
      <c r="Q78" s="217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50">
        <v>0</v>
      </c>
      <c r="B79" s="150">
        <v>0</v>
      </c>
      <c r="C79" s="150">
        <v>0</v>
      </c>
      <c r="D79" s="150">
        <v>0</v>
      </c>
      <c r="E79" s="150">
        <v>0</v>
      </c>
      <c r="F79" s="150">
        <v>0</v>
      </c>
      <c r="G79" s="150">
        <v>0</v>
      </c>
      <c r="H79" s="150">
        <v>0</v>
      </c>
      <c r="I79" s="150">
        <v>0</v>
      </c>
      <c r="L79" s="5">
        <f t="shared" si="1"/>
        <v>0</v>
      </c>
      <c r="N79" s="204"/>
      <c r="O79" s="204"/>
      <c r="P79" s="204"/>
      <c r="Q79" s="217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50">
        <v>0</v>
      </c>
      <c r="B80" s="150">
        <v>0</v>
      </c>
      <c r="C80" s="150">
        <v>0</v>
      </c>
      <c r="D80" s="150">
        <v>0</v>
      </c>
      <c r="E80" s="150">
        <v>0</v>
      </c>
      <c r="F80" s="150">
        <v>0</v>
      </c>
      <c r="G80" s="150">
        <v>0</v>
      </c>
      <c r="H80" s="150">
        <v>0</v>
      </c>
      <c r="I80" s="150">
        <v>0</v>
      </c>
      <c r="L80" s="5">
        <f t="shared" si="1"/>
        <v>0</v>
      </c>
      <c r="N80" s="204"/>
      <c r="O80" s="204"/>
      <c r="P80" s="204"/>
      <c r="Q80" s="217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50">
        <v>0</v>
      </c>
      <c r="B81" s="150">
        <v>0</v>
      </c>
      <c r="C81" s="150">
        <v>0</v>
      </c>
      <c r="D81" s="150">
        <v>0</v>
      </c>
      <c r="E81" s="150">
        <v>0</v>
      </c>
      <c r="F81" s="150">
        <v>0</v>
      </c>
      <c r="G81" s="150">
        <v>0</v>
      </c>
      <c r="H81" s="150">
        <v>0</v>
      </c>
      <c r="I81" s="150">
        <v>0</v>
      </c>
      <c r="L81" s="5">
        <f t="shared" si="1"/>
        <v>0</v>
      </c>
      <c r="N81" s="204"/>
      <c r="O81" s="204"/>
      <c r="P81" s="204"/>
      <c r="Q81" s="217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50">
        <v>0</v>
      </c>
      <c r="B82" s="150">
        <v>0</v>
      </c>
      <c r="C82" s="150">
        <v>0</v>
      </c>
      <c r="D82" s="150">
        <v>0</v>
      </c>
      <c r="E82" s="150">
        <v>0</v>
      </c>
      <c r="F82" s="150">
        <v>0</v>
      </c>
      <c r="G82" s="150">
        <v>0</v>
      </c>
      <c r="H82" s="150">
        <v>0</v>
      </c>
      <c r="I82" s="150">
        <v>0</v>
      </c>
      <c r="L82" s="5">
        <f t="shared" si="1"/>
        <v>0</v>
      </c>
      <c r="N82" s="204"/>
      <c r="O82" s="204"/>
      <c r="P82" s="204"/>
      <c r="Q82" s="217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50">
        <v>0</v>
      </c>
      <c r="B83" s="150">
        <v>0</v>
      </c>
      <c r="C83" s="150">
        <v>0</v>
      </c>
      <c r="D83" s="150">
        <v>0</v>
      </c>
      <c r="E83" s="150">
        <v>0</v>
      </c>
      <c r="F83" s="150">
        <v>0</v>
      </c>
      <c r="G83" s="150">
        <v>0</v>
      </c>
      <c r="H83" s="150">
        <v>0</v>
      </c>
      <c r="I83" s="150">
        <v>0</v>
      </c>
      <c r="L83" s="5">
        <f t="shared" si="1"/>
        <v>0</v>
      </c>
      <c r="N83" s="204"/>
      <c r="O83" s="204"/>
      <c r="P83" s="204"/>
      <c r="Q83" s="217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50">
        <v>0</v>
      </c>
      <c r="B84" s="150">
        <v>0</v>
      </c>
      <c r="C84" s="150">
        <v>0</v>
      </c>
      <c r="D84" s="150">
        <v>0</v>
      </c>
      <c r="E84" s="150">
        <v>0</v>
      </c>
      <c r="F84" s="150">
        <v>0</v>
      </c>
      <c r="G84" s="150">
        <v>0</v>
      </c>
      <c r="H84" s="150">
        <v>0</v>
      </c>
      <c r="I84" s="150">
        <v>0</v>
      </c>
      <c r="L84" s="5">
        <f t="shared" si="1"/>
        <v>0</v>
      </c>
      <c r="N84" s="204"/>
      <c r="O84" s="204"/>
      <c r="P84" s="204"/>
      <c r="Q84" s="217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50">
        <v>0</v>
      </c>
      <c r="B85" s="150">
        <v>0</v>
      </c>
      <c r="C85" s="150">
        <v>0</v>
      </c>
      <c r="D85" s="150">
        <v>0</v>
      </c>
      <c r="E85" s="150">
        <v>0</v>
      </c>
      <c r="F85" s="150">
        <v>0</v>
      </c>
      <c r="G85" s="150">
        <v>0</v>
      </c>
      <c r="H85" s="150">
        <v>0</v>
      </c>
      <c r="I85" s="150">
        <v>0</v>
      </c>
      <c r="L85" s="5">
        <f t="shared" si="1"/>
        <v>0</v>
      </c>
      <c r="N85" s="204"/>
      <c r="O85" s="204"/>
      <c r="P85" s="204"/>
      <c r="Q85" s="217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50">
        <v>0</v>
      </c>
      <c r="B86" s="150">
        <v>0</v>
      </c>
      <c r="C86" s="150">
        <v>0</v>
      </c>
      <c r="D86" s="150">
        <v>0</v>
      </c>
      <c r="E86" s="150">
        <v>0</v>
      </c>
      <c r="F86" s="150">
        <v>0</v>
      </c>
      <c r="G86" s="150">
        <v>0</v>
      </c>
      <c r="H86" s="150">
        <v>0</v>
      </c>
      <c r="I86" s="150">
        <v>0</v>
      </c>
      <c r="L86" s="5">
        <f t="shared" si="1"/>
        <v>0</v>
      </c>
      <c r="N86" s="204"/>
      <c r="O86" s="204"/>
      <c r="P86" s="204"/>
      <c r="Q86" s="217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50">
        <v>0</v>
      </c>
      <c r="B87" s="150">
        <v>0</v>
      </c>
      <c r="C87" s="150">
        <v>0</v>
      </c>
      <c r="D87" s="150">
        <v>0</v>
      </c>
      <c r="E87" s="150">
        <v>0</v>
      </c>
      <c r="F87" s="150">
        <v>0</v>
      </c>
      <c r="G87" s="150">
        <v>0</v>
      </c>
      <c r="H87" s="150">
        <v>0</v>
      </c>
      <c r="I87" s="150">
        <v>0</v>
      </c>
      <c r="L87" s="5">
        <f t="shared" si="1"/>
        <v>0</v>
      </c>
      <c r="N87" s="204"/>
      <c r="O87" s="204"/>
      <c r="P87" s="204"/>
      <c r="Q87" s="217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50">
        <v>0</v>
      </c>
      <c r="B88" s="150">
        <v>0</v>
      </c>
      <c r="C88" s="150">
        <v>0</v>
      </c>
      <c r="D88" s="150">
        <v>0</v>
      </c>
      <c r="E88" s="150">
        <v>0</v>
      </c>
      <c r="F88" s="150">
        <v>0</v>
      </c>
      <c r="G88" s="150">
        <v>0</v>
      </c>
      <c r="H88" s="150">
        <v>0</v>
      </c>
      <c r="I88" s="150">
        <v>0</v>
      </c>
      <c r="L88" s="5">
        <f t="shared" si="1"/>
        <v>0</v>
      </c>
      <c r="N88" s="204"/>
      <c r="O88" s="204"/>
      <c r="P88" s="204"/>
      <c r="Q88" s="217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50">
        <v>0</v>
      </c>
      <c r="B89" s="150">
        <v>0</v>
      </c>
      <c r="C89" s="150">
        <v>0</v>
      </c>
      <c r="D89" s="150">
        <v>0</v>
      </c>
      <c r="E89" s="150">
        <v>0</v>
      </c>
      <c r="F89" s="150">
        <v>0</v>
      </c>
      <c r="G89" s="150">
        <v>0</v>
      </c>
      <c r="H89" s="150">
        <v>0</v>
      </c>
      <c r="I89" s="150">
        <v>0</v>
      </c>
      <c r="L89" s="5">
        <f t="shared" si="1"/>
        <v>0</v>
      </c>
      <c r="N89" s="204"/>
      <c r="O89" s="204"/>
      <c r="P89" s="204"/>
      <c r="Q89" s="217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50">
        <v>0</v>
      </c>
      <c r="B90" s="150">
        <v>0</v>
      </c>
      <c r="C90" s="150">
        <v>0</v>
      </c>
      <c r="D90" s="150">
        <v>0</v>
      </c>
      <c r="E90" s="150">
        <v>0</v>
      </c>
      <c r="F90" s="150">
        <v>0</v>
      </c>
      <c r="G90" s="150">
        <v>0</v>
      </c>
      <c r="H90" s="150">
        <v>0</v>
      </c>
      <c r="I90" s="150">
        <v>0</v>
      </c>
      <c r="L90" s="5">
        <f t="shared" si="1"/>
        <v>0</v>
      </c>
      <c r="N90" s="204"/>
      <c r="O90" s="204"/>
      <c r="P90" s="204"/>
      <c r="Q90" s="217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50">
        <v>0</v>
      </c>
      <c r="B91" s="150">
        <v>0</v>
      </c>
      <c r="C91" s="150">
        <v>0</v>
      </c>
      <c r="D91" s="150">
        <v>0</v>
      </c>
      <c r="E91" s="150">
        <v>0</v>
      </c>
      <c r="F91" s="150">
        <v>0</v>
      </c>
      <c r="G91" s="150">
        <v>0</v>
      </c>
      <c r="H91" s="150">
        <v>0</v>
      </c>
      <c r="I91" s="150">
        <v>0</v>
      </c>
      <c r="L91" s="5">
        <f t="shared" si="1"/>
        <v>0</v>
      </c>
      <c r="N91" s="204"/>
      <c r="O91" s="204"/>
      <c r="P91" s="204"/>
      <c r="Q91" s="217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50">
        <v>0</v>
      </c>
      <c r="B92" s="150">
        <v>0</v>
      </c>
      <c r="C92" s="150">
        <v>0</v>
      </c>
      <c r="D92" s="150">
        <v>0</v>
      </c>
      <c r="E92" s="150">
        <v>0</v>
      </c>
      <c r="F92" s="150">
        <v>0</v>
      </c>
      <c r="G92" s="150">
        <v>0</v>
      </c>
      <c r="H92" s="150">
        <v>0</v>
      </c>
      <c r="I92" s="150">
        <v>0</v>
      </c>
      <c r="L92" s="5">
        <f t="shared" si="1"/>
        <v>0</v>
      </c>
      <c r="N92" s="204"/>
      <c r="O92" s="204"/>
      <c r="P92" s="204"/>
      <c r="Q92" s="217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50">
        <v>0</v>
      </c>
      <c r="B93" s="150">
        <v>0</v>
      </c>
      <c r="C93" s="150">
        <v>0</v>
      </c>
      <c r="D93" s="150">
        <v>0</v>
      </c>
      <c r="E93" s="150">
        <v>0</v>
      </c>
      <c r="F93" s="150">
        <v>0</v>
      </c>
      <c r="G93" s="150">
        <v>0</v>
      </c>
      <c r="H93" s="150">
        <v>0</v>
      </c>
      <c r="I93" s="150">
        <v>0</v>
      </c>
      <c r="L93" s="5">
        <f t="shared" si="1"/>
        <v>0</v>
      </c>
      <c r="N93" s="204"/>
      <c r="O93" s="204"/>
      <c r="P93" s="204"/>
      <c r="Q93" s="217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50">
        <v>0</v>
      </c>
      <c r="B94" s="150">
        <v>0</v>
      </c>
      <c r="C94" s="150">
        <v>0</v>
      </c>
      <c r="D94" s="150">
        <v>0</v>
      </c>
      <c r="E94" s="150">
        <v>0</v>
      </c>
      <c r="F94" s="150">
        <v>0</v>
      </c>
      <c r="G94" s="150">
        <v>0</v>
      </c>
      <c r="H94" s="150">
        <v>0</v>
      </c>
      <c r="I94" s="150">
        <v>0</v>
      </c>
      <c r="L94" s="5">
        <f t="shared" si="1"/>
        <v>0</v>
      </c>
      <c r="N94" s="204"/>
      <c r="O94" s="204"/>
      <c r="P94" s="204"/>
      <c r="Q94" s="217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50">
        <v>0</v>
      </c>
      <c r="B95" s="150">
        <v>0</v>
      </c>
      <c r="C95" s="150">
        <v>0</v>
      </c>
      <c r="D95" s="150">
        <v>0</v>
      </c>
      <c r="E95" s="150">
        <v>0</v>
      </c>
      <c r="F95" s="150">
        <v>0</v>
      </c>
      <c r="G95" s="150">
        <v>0</v>
      </c>
      <c r="H95" s="150">
        <v>0</v>
      </c>
      <c r="I95" s="150">
        <v>0</v>
      </c>
      <c r="L95" s="5">
        <f t="shared" si="1"/>
        <v>0</v>
      </c>
      <c r="N95" s="204"/>
      <c r="O95" s="204"/>
      <c r="P95" s="204"/>
      <c r="Q95" s="217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50">
        <v>0</v>
      </c>
      <c r="B96" s="150">
        <v>0</v>
      </c>
      <c r="C96" s="150">
        <v>0</v>
      </c>
      <c r="D96" s="150">
        <v>0</v>
      </c>
      <c r="E96" s="150">
        <v>0</v>
      </c>
      <c r="F96" s="150">
        <v>0</v>
      </c>
      <c r="G96" s="150">
        <v>0</v>
      </c>
      <c r="H96" s="150">
        <v>0</v>
      </c>
      <c r="I96" s="150">
        <v>0</v>
      </c>
      <c r="L96" s="5">
        <f t="shared" si="1"/>
        <v>0</v>
      </c>
      <c r="N96" s="204"/>
      <c r="O96" s="204"/>
      <c r="P96" s="204"/>
      <c r="Q96" s="217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50">
        <v>0</v>
      </c>
      <c r="B97" s="150">
        <v>0</v>
      </c>
      <c r="C97" s="150">
        <v>0</v>
      </c>
      <c r="D97" s="150">
        <v>0</v>
      </c>
      <c r="E97" s="150">
        <v>0</v>
      </c>
      <c r="F97" s="150">
        <v>0</v>
      </c>
      <c r="G97" s="150">
        <v>0</v>
      </c>
      <c r="H97" s="150">
        <v>0</v>
      </c>
      <c r="I97" s="150">
        <v>0</v>
      </c>
      <c r="L97" s="5">
        <f t="shared" si="1"/>
        <v>0</v>
      </c>
      <c r="N97" s="204"/>
      <c r="O97" s="204"/>
      <c r="P97" s="204"/>
      <c r="Q97" s="217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50">
        <v>0</v>
      </c>
      <c r="B98" s="150">
        <v>0</v>
      </c>
      <c r="C98" s="150">
        <v>0</v>
      </c>
      <c r="D98" s="150">
        <v>0</v>
      </c>
      <c r="E98" s="150">
        <v>0</v>
      </c>
      <c r="F98" s="150">
        <v>0</v>
      </c>
      <c r="G98" s="150">
        <v>0</v>
      </c>
      <c r="H98" s="150">
        <v>0</v>
      </c>
      <c r="I98" s="150">
        <v>0</v>
      </c>
      <c r="L98" s="5">
        <f t="shared" si="1"/>
        <v>0</v>
      </c>
      <c r="N98" s="204"/>
      <c r="O98" s="204"/>
      <c r="P98" s="204"/>
      <c r="Q98" s="217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50">
        <v>0</v>
      </c>
      <c r="B99" s="150">
        <v>0</v>
      </c>
      <c r="C99" s="150">
        <v>0</v>
      </c>
      <c r="D99" s="150">
        <v>0</v>
      </c>
      <c r="E99" s="150">
        <v>0</v>
      </c>
      <c r="F99" s="150">
        <v>0</v>
      </c>
      <c r="G99" s="150">
        <v>0</v>
      </c>
      <c r="H99" s="150">
        <v>0</v>
      </c>
      <c r="I99" s="150">
        <v>0</v>
      </c>
      <c r="L99" s="5">
        <f t="shared" si="1"/>
        <v>0</v>
      </c>
      <c r="N99" s="204"/>
      <c r="O99" s="204"/>
      <c r="P99" s="204"/>
      <c r="Q99" s="217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50">
        <v>0</v>
      </c>
      <c r="B100" s="150">
        <v>0</v>
      </c>
      <c r="C100" s="150">
        <v>0</v>
      </c>
      <c r="D100" s="150">
        <v>0</v>
      </c>
      <c r="E100" s="150">
        <v>0</v>
      </c>
      <c r="F100" s="150">
        <v>0</v>
      </c>
      <c r="G100" s="150">
        <v>0</v>
      </c>
      <c r="H100" s="150">
        <v>0</v>
      </c>
      <c r="I100" s="150">
        <v>0</v>
      </c>
      <c r="L100" s="5">
        <f t="shared" si="1"/>
        <v>0</v>
      </c>
      <c r="N100" s="204"/>
      <c r="O100" s="204"/>
      <c r="P100" s="204"/>
      <c r="Q100" s="217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50">
        <v>0</v>
      </c>
      <c r="B101" s="150">
        <v>0</v>
      </c>
      <c r="C101" s="150">
        <v>0</v>
      </c>
      <c r="D101" s="150">
        <v>0</v>
      </c>
      <c r="E101" s="150">
        <v>0</v>
      </c>
      <c r="F101" s="150">
        <v>0</v>
      </c>
      <c r="G101" s="150">
        <v>0</v>
      </c>
      <c r="H101" s="150">
        <v>0</v>
      </c>
      <c r="I101" s="150">
        <v>0</v>
      </c>
      <c r="L101" s="5">
        <f t="shared" si="1"/>
        <v>0</v>
      </c>
      <c r="N101" s="204"/>
      <c r="O101" s="204"/>
      <c r="P101" s="204"/>
      <c r="Q101" s="217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50">
        <v>0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  <c r="H102" s="150">
        <v>0</v>
      </c>
      <c r="I102" s="150">
        <v>0</v>
      </c>
      <c r="L102" s="5">
        <f t="shared" si="1"/>
        <v>0</v>
      </c>
      <c r="N102" s="204"/>
      <c r="O102" s="204"/>
      <c r="P102" s="204"/>
      <c r="Q102" s="217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50">
        <v>0</v>
      </c>
      <c r="B103" s="150">
        <v>0</v>
      </c>
      <c r="C103" s="150">
        <v>0</v>
      </c>
      <c r="D103" s="150">
        <v>0</v>
      </c>
      <c r="E103" s="150">
        <v>0</v>
      </c>
      <c r="F103" s="150">
        <v>0</v>
      </c>
      <c r="G103" s="150">
        <v>0</v>
      </c>
      <c r="H103" s="150">
        <v>0</v>
      </c>
      <c r="I103" s="150">
        <v>0</v>
      </c>
      <c r="L103" s="5">
        <f t="shared" si="1"/>
        <v>0</v>
      </c>
      <c r="N103" s="204"/>
      <c r="O103" s="204"/>
      <c r="P103" s="204"/>
      <c r="Q103" s="217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50">
        <v>0</v>
      </c>
      <c r="B104" s="150">
        <v>0</v>
      </c>
      <c r="C104" s="150">
        <v>0</v>
      </c>
      <c r="D104" s="150">
        <v>0</v>
      </c>
      <c r="E104" s="150">
        <v>0</v>
      </c>
      <c r="F104" s="150">
        <v>0</v>
      </c>
      <c r="G104" s="150">
        <v>0</v>
      </c>
      <c r="H104" s="150">
        <v>0</v>
      </c>
      <c r="I104" s="150">
        <v>0</v>
      </c>
      <c r="L104" s="5">
        <f t="shared" si="1"/>
        <v>0</v>
      </c>
      <c r="N104" s="204"/>
      <c r="O104" s="204"/>
      <c r="P104" s="204"/>
      <c r="Q104" s="217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50">
        <v>0</v>
      </c>
      <c r="B105" s="150">
        <v>0</v>
      </c>
      <c r="C105" s="150">
        <v>0</v>
      </c>
      <c r="D105" s="150">
        <v>0</v>
      </c>
      <c r="E105" s="150">
        <v>0</v>
      </c>
      <c r="F105" s="150">
        <v>0</v>
      </c>
      <c r="G105" s="150">
        <v>0</v>
      </c>
      <c r="H105" s="150">
        <v>0</v>
      </c>
      <c r="I105" s="150">
        <v>0</v>
      </c>
      <c r="L105" s="5">
        <f t="shared" si="1"/>
        <v>0</v>
      </c>
      <c r="N105" s="204"/>
      <c r="O105" s="204"/>
      <c r="P105" s="204"/>
      <c r="Q105" s="217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204"/>
      <c r="O106" s="204"/>
      <c r="P106" s="204"/>
      <c r="Q106" s="217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204"/>
      <c r="O107" s="204"/>
      <c r="P107" s="204"/>
      <c r="Q107" s="217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204"/>
      <c r="O108" s="204"/>
      <c r="P108" s="204"/>
      <c r="Q108" s="217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204"/>
      <c r="O109" s="204"/>
      <c r="P109" s="204"/>
      <c r="Q109" s="217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204"/>
      <c r="O110" s="204"/>
      <c r="P110" s="204"/>
      <c r="Q110" s="217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204"/>
      <c r="O111" s="204"/>
      <c r="P111" s="204"/>
      <c r="Q111" s="217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204"/>
      <c r="O112" s="204"/>
      <c r="P112" s="204"/>
      <c r="Q112" s="217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204"/>
      <c r="O113" s="204"/>
      <c r="P113" s="204"/>
      <c r="Q113" s="217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204"/>
      <c r="O114" s="204"/>
      <c r="P114" s="204"/>
      <c r="Q114" s="217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204"/>
      <c r="O115" s="204"/>
      <c r="P115" s="204"/>
      <c r="Q115" s="217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204"/>
      <c r="O116" s="204"/>
      <c r="P116" s="204"/>
      <c r="Q116" s="217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204"/>
      <c r="O117" s="204"/>
      <c r="P117" s="204"/>
      <c r="Q117" s="217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204"/>
      <c r="O118" s="204"/>
      <c r="P118" s="204"/>
      <c r="Q118" s="217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204"/>
      <c r="O119" s="204"/>
      <c r="P119" s="204"/>
      <c r="Q119" s="217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204"/>
      <c r="O120" s="204"/>
      <c r="P120" s="204"/>
      <c r="Q120" s="217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204"/>
      <c r="O121" s="204"/>
      <c r="P121" s="204"/>
      <c r="Q121" s="217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204"/>
      <c r="O122" s="204"/>
      <c r="P122" s="204"/>
      <c r="Q122" s="217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204"/>
      <c r="O123" s="204"/>
      <c r="P123" s="204"/>
      <c r="Q123" s="217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204"/>
      <c r="O124" s="204"/>
      <c r="P124" s="204"/>
      <c r="Q124" s="217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204"/>
      <c r="O125" s="204"/>
      <c r="P125" s="204"/>
      <c r="Q125" s="217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204"/>
      <c r="O126" s="204"/>
      <c r="P126" s="204"/>
      <c r="Q126" s="217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204"/>
      <c r="O127" s="204"/>
      <c r="P127" s="204"/>
      <c r="Q127" s="217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204"/>
      <c r="O128" s="204"/>
      <c r="P128" s="204"/>
      <c r="Q128" s="217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204"/>
      <c r="O129" s="204"/>
      <c r="P129" s="204"/>
      <c r="Q129" s="217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204"/>
      <c r="O130" s="204"/>
      <c r="P130" s="204"/>
      <c r="Q130" s="217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204"/>
      <c r="O131" s="204"/>
      <c r="P131" s="204"/>
      <c r="Q131" s="217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204"/>
      <c r="O132" s="204"/>
      <c r="P132" s="204"/>
      <c r="Q132" s="217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204"/>
      <c r="O133" s="204"/>
      <c r="P133" s="204"/>
      <c r="Q133" s="217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204"/>
      <c r="O134" s="204"/>
      <c r="P134" s="204"/>
      <c r="Q134" s="217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204"/>
      <c r="O135" s="204"/>
      <c r="P135" s="204"/>
      <c r="Q135" s="217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204"/>
      <c r="O136" s="204"/>
      <c r="P136" s="204"/>
      <c r="Q136" s="217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204"/>
      <c r="O137" s="204"/>
      <c r="P137" s="204"/>
      <c r="Q137" s="217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204"/>
      <c r="O138" s="204"/>
      <c r="P138" s="204"/>
      <c r="Q138" s="217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204"/>
      <c r="O139" s="204"/>
      <c r="P139" s="204"/>
      <c r="Q139" s="217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204"/>
      <c r="O140" s="204"/>
      <c r="P140" s="204"/>
      <c r="Q140" s="217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204"/>
      <c r="O141" s="204"/>
      <c r="P141" s="204"/>
      <c r="Q141" s="217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204"/>
      <c r="O142" s="204"/>
      <c r="P142" s="204"/>
      <c r="Q142" s="217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204"/>
      <c r="O143" s="204"/>
      <c r="P143" s="204"/>
      <c r="Q143" s="217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204"/>
      <c r="O144" s="204"/>
      <c r="P144" s="204"/>
      <c r="Q144" s="217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204"/>
      <c r="O145" s="204"/>
      <c r="P145" s="204"/>
      <c r="Q145" s="217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204"/>
      <c r="O146" s="204"/>
      <c r="P146" s="204"/>
      <c r="Q146" s="217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204"/>
      <c r="O147" s="204"/>
      <c r="P147" s="204"/>
      <c r="Q147" s="217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204"/>
      <c r="O148" s="204"/>
      <c r="P148" s="204"/>
      <c r="Q148" s="217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204"/>
      <c r="O149" s="204"/>
      <c r="P149" s="204"/>
      <c r="Q149" s="217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204"/>
      <c r="O150" s="204"/>
      <c r="P150" s="204"/>
      <c r="Q150" s="217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204"/>
      <c r="O151" s="204"/>
      <c r="P151" s="204"/>
      <c r="Q151" s="217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204"/>
      <c r="O152" s="204"/>
      <c r="P152" s="204"/>
      <c r="Q152" s="217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204"/>
      <c r="O153" s="204"/>
      <c r="P153" s="204"/>
      <c r="Q153" s="217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204"/>
      <c r="O154" s="204"/>
      <c r="P154" s="204"/>
      <c r="Q154" s="217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204"/>
      <c r="O155" s="204"/>
      <c r="P155" s="204"/>
      <c r="Q155" s="217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204"/>
      <c r="O156" s="204"/>
      <c r="P156" s="204"/>
      <c r="Q156" s="217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204"/>
      <c r="O157" s="204"/>
      <c r="P157" s="204"/>
      <c r="Q157" s="217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204"/>
      <c r="O158" s="204"/>
      <c r="P158" s="204"/>
      <c r="Q158" s="217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204"/>
      <c r="O159" s="204"/>
      <c r="P159" s="204"/>
      <c r="Q159" s="217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204"/>
      <c r="O160" s="204"/>
      <c r="P160" s="204"/>
      <c r="Q160" s="217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204"/>
      <c r="O161" s="204"/>
      <c r="P161" s="204"/>
      <c r="Q161" s="217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204"/>
      <c r="O162" s="204"/>
      <c r="P162" s="204"/>
      <c r="Q162" s="217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204"/>
      <c r="O163" s="204"/>
      <c r="P163" s="204"/>
      <c r="Q163" s="217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204"/>
      <c r="O164" s="204"/>
      <c r="P164" s="204"/>
      <c r="Q164" s="217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204"/>
      <c r="O165" s="204"/>
      <c r="P165" s="204"/>
      <c r="Q165" s="217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204"/>
      <c r="O166" s="204"/>
      <c r="P166" s="204"/>
      <c r="Q166" s="217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204"/>
      <c r="O167" s="204"/>
      <c r="P167" s="204"/>
      <c r="Q167" s="217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204"/>
      <c r="O168" s="204"/>
      <c r="P168" s="204"/>
      <c r="Q168" s="217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204"/>
      <c r="O169" s="204"/>
      <c r="P169" s="204"/>
      <c r="Q169" s="217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204"/>
      <c r="O170" s="204"/>
      <c r="P170" s="204"/>
      <c r="Q170" s="217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204"/>
      <c r="O171" s="204"/>
      <c r="P171" s="204"/>
      <c r="Q171" s="217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204"/>
      <c r="O172" s="204"/>
      <c r="P172" s="204"/>
      <c r="Q172" s="217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204"/>
      <c r="O173" s="204"/>
      <c r="P173" s="204"/>
      <c r="Q173" s="217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204"/>
      <c r="O174" s="204"/>
      <c r="P174" s="204"/>
      <c r="Q174" s="217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204"/>
      <c r="O175" s="204"/>
      <c r="P175" s="204"/>
      <c r="Q175" s="217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204"/>
      <c r="O176" s="204"/>
      <c r="P176" s="204"/>
      <c r="Q176" s="217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204"/>
      <c r="O177" s="204"/>
      <c r="P177" s="204"/>
      <c r="Q177" s="217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204"/>
      <c r="O178" s="204"/>
      <c r="P178" s="204"/>
      <c r="Q178" s="217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204"/>
      <c r="O179" s="204"/>
      <c r="P179" s="204"/>
      <c r="Q179" s="217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204"/>
      <c r="O180" s="204"/>
      <c r="P180" s="204"/>
      <c r="Q180" s="217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204"/>
      <c r="O181" s="204"/>
      <c r="P181" s="204"/>
      <c r="Q181" s="217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204"/>
      <c r="O182" s="204"/>
      <c r="P182" s="204"/>
      <c r="Q182" s="217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204"/>
      <c r="O183" s="204"/>
      <c r="P183" s="204"/>
      <c r="Q183" s="217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204"/>
      <c r="O184" s="204"/>
      <c r="P184" s="204"/>
      <c r="Q184" s="217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204"/>
      <c r="O185" s="204"/>
      <c r="P185" s="204"/>
      <c r="Q185" s="217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204"/>
      <c r="O186" s="204"/>
      <c r="P186" s="204"/>
      <c r="Q186" s="217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204"/>
      <c r="O187" s="204"/>
      <c r="P187" s="204"/>
      <c r="Q187" s="217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204"/>
      <c r="O188" s="204"/>
      <c r="P188" s="204"/>
      <c r="Q188" s="217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204"/>
      <c r="O189" s="204"/>
      <c r="P189" s="204"/>
      <c r="Q189" s="217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204"/>
      <c r="O190" s="204"/>
      <c r="P190" s="204"/>
      <c r="Q190" s="217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204"/>
      <c r="O191" s="204"/>
      <c r="P191" s="204"/>
      <c r="Q191" s="217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204"/>
      <c r="O192" s="204"/>
      <c r="P192" s="204"/>
      <c r="Q192" s="217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204"/>
      <c r="O193" s="204"/>
      <c r="P193" s="204"/>
      <c r="Q193" s="217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204"/>
      <c r="O194" s="204"/>
      <c r="P194" s="204"/>
      <c r="Q194" s="217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204"/>
      <c r="O195" s="204"/>
      <c r="P195" s="204"/>
      <c r="Q195" s="217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204"/>
      <c r="O196" s="204"/>
      <c r="P196" s="204"/>
      <c r="Q196" s="217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204"/>
      <c r="O197" s="204"/>
      <c r="P197" s="204"/>
      <c r="Q197" s="217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204"/>
      <c r="O198" s="204"/>
      <c r="P198" s="204"/>
      <c r="Q198" s="217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204"/>
      <c r="O199" s="204"/>
      <c r="P199" s="204"/>
      <c r="Q199" s="217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204"/>
      <c r="O200" s="204"/>
      <c r="P200" s="204"/>
      <c r="Q200" s="217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204"/>
      <c r="O201" s="204"/>
      <c r="P201" s="204"/>
      <c r="Q201" s="217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204"/>
      <c r="O202" s="204"/>
      <c r="P202" s="204"/>
      <c r="Q202" s="217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204"/>
      <c r="O203" s="204"/>
      <c r="P203" s="204"/>
      <c r="Q203" s="217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204"/>
      <c r="O204" s="204"/>
      <c r="P204" s="204"/>
      <c r="Q204" s="217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204"/>
      <c r="O205" s="204"/>
      <c r="P205" s="204"/>
      <c r="Q205" s="217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204"/>
      <c r="O206" s="204"/>
      <c r="P206" s="204"/>
      <c r="Q206" s="217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204"/>
      <c r="O207" s="204"/>
      <c r="P207" s="204"/>
      <c r="Q207" s="217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204"/>
      <c r="O208" s="204"/>
      <c r="P208" s="204"/>
      <c r="Q208" s="217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204"/>
      <c r="O209" s="204"/>
      <c r="P209" s="204"/>
      <c r="Q209" s="217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204"/>
      <c r="O210" s="204"/>
      <c r="P210" s="204"/>
      <c r="Q210" s="217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204"/>
      <c r="O211" s="204"/>
      <c r="P211" s="204"/>
      <c r="Q211" s="217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204"/>
      <c r="O212" s="204"/>
      <c r="P212" s="204"/>
      <c r="Q212" s="217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204"/>
      <c r="O213" s="204"/>
      <c r="P213" s="204"/>
      <c r="Q213" s="217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204"/>
      <c r="O214" s="204"/>
      <c r="P214" s="204"/>
      <c r="Q214" s="217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204"/>
      <c r="O215" s="204"/>
      <c r="P215" s="204"/>
      <c r="Q215" s="217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204"/>
      <c r="O216" s="204"/>
      <c r="P216" s="204"/>
      <c r="Q216" s="217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204"/>
      <c r="O217" s="204"/>
      <c r="P217" s="204"/>
      <c r="Q217" s="217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204"/>
      <c r="O218" s="204"/>
      <c r="P218" s="204"/>
      <c r="Q218" s="217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204"/>
      <c r="O219" s="204"/>
      <c r="P219" s="204"/>
      <c r="Q219" s="217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204"/>
      <c r="O220" s="204"/>
      <c r="P220" s="204"/>
      <c r="Q220" s="217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204"/>
      <c r="O221" s="204"/>
      <c r="P221" s="204"/>
      <c r="Q221" s="217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204"/>
      <c r="O222" s="204"/>
      <c r="P222" s="204"/>
      <c r="Q222" s="217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204"/>
      <c r="O223" s="204"/>
      <c r="P223" s="204"/>
      <c r="Q223" s="217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204"/>
      <c r="O224" s="204"/>
      <c r="P224" s="204"/>
      <c r="Q224" s="217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204"/>
      <c r="O225" s="204"/>
      <c r="P225" s="204"/>
      <c r="Q225" s="217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204"/>
      <c r="O226" s="204"/>
      <c r="P226" s="204"/>
      <c r="Q226" s="217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204"/>
      <c r="O227" s="204"/>
      <c r="P227" s="204"/>
      <c r="Q227" s="217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204"/>
      <c r="O228" s="204"/>
      <c r="P228" s="204"/>
      <c r="Q228" s="217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204"/>
      <c r="O229" s="204"/>
      <c r="P229" s="204"/>
      <c r="Q229" s="217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204"/>
      <c r="O230" s="204"/>
      <c r="P230" s="204"/>
      <c r="Q230" s="217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204"/>
      <c r="O231" s="204"/>
      <c r="P231" s="204"/>
      <c r="Q231" s="217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204"/>
      <c r="O232" s="204"/>
      <c r="P232" s="204"/>
      <c r="Q232" s="217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204"/>
      <c r="O233" s="204"/>
      <c r="P233" s="204"/>
      <c r="Q233" s="217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204"/>
      <c r="O234" s="204"/>
      <c r="P234" s="204"/>
      <c r="Q234" s="217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204"/>
      <c r="O235" s="204"/>
      <c r="P235" s="204"/>
      <c r="Q235" s="217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204"/>
      <c r="O236" s="204"/>
      <c r="P236" s="204"/>
      <c r="Q236" s="217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204"/>
      <c r="O237" s="204"/>
      <c r="P237" s="204"/>
      <c r="Q237" s="217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204"/>
      <c r="O238" s="204"/>
      <c r="P238" s="204"/>
      <c r="Q238" s="217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204"/>
      <c r="O239" s="204"/>
      <c r="P239" s="204"/>
      <c r="Q239" s="217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204"/>
      <c r="O240" s="204"/>
      <c r="P240" s="204"/>
      <c r="Q240" s="217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204"/>
      <c r="O241" s="204"/>
      <c r="P241" s="204"/>
      <c r="Q241" s="217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204"/>
      <c r="O242" s="204"/>
      <c r="P242" s="204"/>
      <c r="Q242" s="217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204"/>
      <c r="O243" s="204"/>
      <c r="P243" s="204"/>
      <c r="Q243" s="217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204"/>
      <c r="O244" s="204"/>
      <c r="P244" s="204"/>
      <c r="Q244" s="217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204"/>
      <c r="O245" s="204"/>
      <c r="P245" s="204"/>
      <c r="Q245" s="217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204"/>
      <c r="O246" s="204"/>
      <c r="P246" s="204"/>
      <c r="Q246" s="217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204"/>
      <c r="O247" s="204"/>
      <c r="P247" s="204"/>
      <c r="Q247" s="217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204"/>
      <c r="O248" s="204"/>
      <c r="P248" s="204"/>
      <c r="Q248" s="217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204"/>
      <c r="O249" s="204"/>
      <c r="P249" s="204"/>
      <c r="Q249" s="217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204"/>
      <c r="O250" s="204"/>
      <c r="P250" s="204"/>
      <c r="Q250" s="217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204"/>
      <c r="O251" s="204"/>
      <c r="P251" s="204"/>
      <c r="Q251" s="217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204"/>
      <c r="O252" s="204"/>
      <c r="P252" s="204"/>
      <c r="Q252" s="217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204"/>
      <c r="O253" s="204"/>
      <c r="P253" s="204"/>
      <c r="Q253" s="217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204"/>
      <c r="O254" s="204"/>
      <c r="P254" s="204"/>
      <c r="Q254" s="217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204"/>
      <c r="O255" s="204"/>
      <c r="P255" s="204"/>
      <c r="Q255" s="217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204"/>
      <c r="O256" s="204"/>
      <c r="P256" s="204"/>
      <c r="Q256" s="217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204"/>
      <c r="O257" s="204"/>
      <c r="P257" s="204"/>
      <c r="Q257" s="217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204"/>
      <c r="O258" s="204"/>
      <c r="P258" s="204"/>
      <c r="Q258" s="217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204"/>
      <c r="O259" s="204"/>
      <c r="P259" s="204"/>
      <c r="Q259" s="217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204"/>
      <c r="O260" s="204"/>
      <c r="P260" s="204"/>
      <c r="Q260" s="217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204"/>
      <c r="O261" s="204"/>
      <c r="P261" s="204"/>
      <c r="Q261" s="217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204"/>
      <c r="O262" s="204"/>
      <c r="P262" s="204"/>
      <c r="Q262" s="217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204"/>
      <c r="O263" s="204"/>
      <c r="P263" s="204"/>
      <c r="Q263" s="217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204"/>
      <c r="O264" s="204"/>
      <c r="P264" s="204"/>
      <c r="Q264" s="217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204"/>
      <c r="O265" s="204"/>
      <c r="P265" s="204"/>
      <c r="Q265" s="217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204"/>
      <c r="O266" s="204"/>
      <c r="P266" s="204"/>
      <c r="Q266" s="217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204"/>
      <c r="O267" s="204"/>
      <c r="P267" s="204"/>
      <c r="Q267" s="217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204"/>
      <c r="O268" s="204"/>
      <c r="P268" s="204"/>
    </row>
    <row r="269" spans="12:17">
      <c r="L269" s="5">
        <f t="shared" si="4"/>
        <v>0</v>
      </c>
      <c r="N269" s="204"/>
      <c r="O269" s="204"/>
      <c r="P269" s="204"/>
    </row>
    <row r="270" spans="12:17">
      <c r="L270" s="5">
        <f t="shared" si="4"/>
        <v>0</v>
      </c>
      <c r="N270" s="204"/>
      <c r="O270" s="204"/>
      <c r="P270" s="204"/>
    </row>
    <row r="271" spans="12:17">
      <c r="L271" s="5">
        <f t="shared" si="4"/>
        <v>0</v>
      </c>
      <c r="N271" s="204"/>
      <c r="O271" s="204"/>
      <c r="P271" s="204"/>
    </row>
    <row r="272" spans="12:17">
      <c r="L272" s="5">
        <f t="shared" si="4"/>
        <v>0</v>
      </c>
      <c r="N272" s="204"/>
      <c r="O272" s="204"/>
      <c r="P272" s="204"/>
    </row>
    <row r="273" spans="12:16">
      <c r="L273" s="5">
        <f t="shared" si="4"/>
        <v>0</v>
      </c>
      <c r="N273" s="204"/>
      <c r="O273" s="204"/>
      <c r="P273" s="204"/>
    </row>
    <row r="274" spans="12:16">
      <c r="L274" s="5">
        <f t="shared" si="4"/>
        <v>0</v>
      </c>
      <c r="N274" s="204"/>
      <c r="O274" s="204"/>
      <c r="P274" s="204"/>
    </row>
    <row r="275" spans="12:16">
      <c r="L275" s="5">
        <f t="shared" si="4"/>
        <v>0</v>
      </c>
      <c r="N275" s="204"/>
      <c r="O275" s="204"/>
      <c r="P275" s="204"/>
    </row>
    <row r="276" spans="12:16">
      <c r="L276" s="5">
        <f t="shared" si="4"/>
        <v>0</v>
      </c>
      <c r="N276" s="204"/>
      <c r="O276" s="204"/>
      <c r="P276" s="204"/>
    </row>
    <row r="277" spans="12:16">
      <c r="L277" s="5">
        <f t="shared" si="4"/>
        <v>0</v>
      </c>
      <c r="N277" s="204"/>
      <c r="O277" s="204"/>
      <c r="P277" s="204"/>
    </row>
    <row r="278" spans="12:16">
      <c r="L278" s="5">
        <f t="shared" si="4"/>
        <v>0</v>
      </c>
      <c r="N278" s="204"/>
      <c r="O278" s="204"/>
      <c r="P278" s="204"/>
    </row>
    <row r="279" spans="12:16">
      <c r="L279" s="5">
        <f t="shared" si="4"/>
        <v>0</v>
      </c>
      <c r="N279" s="204"/>
      <c r="O279" s="204"/>
      <c r="P279" s="204"/>
    </row>
    <row r="280" spans="12:16">
      <c r="L280" s="5">
        <f t="shared" si="4"/>
        <v>0</v>
      </c>
      <c r="N280" s="204"/>
      <c r="O280" s="204"/>
      <c r="P280" s="204"/>
    </row>
    <row r="281" spans="12:16">
      <c r="L281" s="5">
        <f t="shared" si="4"/>
        <v>0</v>
      </c>
      <c r="N281" s="204"/>
      <c r="O281" s="204"/>
      <c r="P281" s="204"/>
    </row>
    <row r="282" spans="12:16">
      <c r="L282" s="5">
        <f t="shared" si="4"/>
        <v>0</v>
      </c>
      <c r="N282" s="204"/>
      <c r="O282" s="204"/>
      <c r="P282" s="204"/>
    </row>
    <row r="283" spans="12:16">
      <c r="L283" s="5">
        <f t="shared" si="4"/>
        <v>0</v>
      </c>
      <c r="N283" s="204"/>
      <c r="O283" s="204"/>
      <c r="P283" s="204"/>
    </row>
    <row r="284" spans="12:16">
      <c r="L284" s="5">
        <f t="shared" si="4"/>
        <v>0</v>
      </c>
      <c r="N284" s="204"/>
      <c r="O284" s="204"/>
      <c r="P284" s="204"/>
    </row>
    <row r="285" spans="12:16">
      <c r="L285" s="5">
        <f t="shared" si="4"/>
        <v>0</v>
      </c>
      <c r="N285" s="204"/>
      <c r="O285" s="204"/>
      <c r="P285" s="204"/>
    </row>
    <row r="286" spans="12:16">
      <c r="L286" s="5">
        <f t="shared" si="4"/>
        <v>0</v>
      </c>
      <c r="N286" s="204"/>
      <c r="O286" s="204"/>
      <c r="P286" s="204"/>
    </row>
    <row r="287" spans="12:16">
      <c r="L287" s="5">
        <f t="shared" si="4"/>
        <v>0</v>
      </c>
      <c r="N287" s="204"/>
      <c r="O287" s="204"/>
      <c r="P287" s="204"/>
    </row>
    <row r="288" spans="12:16">
      <c r="L288" s="5">
        <f t="shared" si="4"/>
        <v>0</v>
      </c>
      <c r="N288" s="204"/>
      <c r="O288" s="204"/>
      <c r="P288" s="204"/>
    </row>
    <row r="289" spans="12:16">
      <c r="L289" s="5">
        <f t="shared" si="4"/>
        <v>0</v>
      </c>
      <c r="N289" s="204"/>
      <c r="O289" s="204"/>
      <c r="P289" s="204"/>
    </row>
    <row r="290" spans="12:16">
      <c r="L290" s="5">
        <f t="shared" si="4"/>
        <v>0</v>
      </c>
      <c r="N290" s="204"/>
      <c r="O290" s="204"/>
      <c r="P290" s="204"/>
    </row>
    <row r="291" spans="12:16">
      <c r="L291" s="5">
        <f t="shared" si="4"/>
        <v>0</v>
      </c>
      <c r="N291" s="204"/>
      <c r="O291" s="204"/>
      <c r="P291" s="204"/>
    </row>
    <row r="292" spans="12:16">
      <c r="L292" s="5">
        <f t="shared" si="4"/>
        <v>0</v>
      </c>
      <c r="N292" s="204"/>
      <c r="O292" s="204"/>
      <c r="P292" s="204"/>
    </row>
    <row r="293" spans="12:16">
      <c r="L293" s="5">
        <f t="shared" si="4"/>
        <v>0</v>
      </c>
      <c r="N293" s="204"/>
      <c r="O293" s="204"/>
      <c r="P293" s="204"/>
    </row>
    <row r="294" spans="12:16">
      <c r="L294" s="5">
        <f t="shared" si="4"/>
        <v>0</v>
      </c>
      <c r="N294" s="204"/>
      <c r="O294" s="204"/>
      <c r="P294" s="204"/>
    </row>
    <row r="295" spans="12:16">
      <c r="L295" s="5">
        <f t="shared" si="4"/>
        <v>0</v>
      </c>
      <c r="N295" s="204"/>
      <c r="O295" s="204"/>
      <c r="P295" s="204"/>
    </row>
    <row r="296" spans="12:16">
      <c r="L296" s="5">
        <f t="shared" si="4"/>
        <v>0</v>
      </c>
      <c r="N296" s="204"/>
      <c r="O296" s="204"/>
      <c r="P296" s="204"/>
    </row>
    <row r="297" spans="12:16">
      <c r="L297" s="5">
        <f t="shared" si="4"/>
        <v>0</v>
      </c>
      <c r="N297" s="204"/>
      <c r="O297" s="204"/>
      <c r="P297" s="204"/>
    </row>
    <row r="298" spans="12:16">
      <c r="L298" s="5">
        <f t="shared" si="4"/>
        <v>0</v>
      </c>
      <c r="N298" s="204"/>
      <c r="O298" s="204"/>
      <c r="P298" s="204"/>
    </row>
    <row r="299" spans="12:16">
      <c r="L299" s="5">
        <f t="shared" si="4"/>
        <v>0</v>
      </c>
      <c r="N299" s="204"/>
      <c r="O299" s="204"/>
      <c r="P299" s="204"/>
    </row>
    <row r="300" spans="12:16">
      <c r="L300" s="5">
        <f t="shared" si="4"/>
        <v>0</v>
      </c>
      <c r="N300" s="204"/>
      <c r="O300" s="204"/>
      <c r="P300" s="204"/>
    </row>
    <row r="301" spans="12:16">
      <c r="L301" s="5">
        <f t="shared" si="4"/>
        <v>0</v>
      </c>
      <c r="N301" s="204"/>
      <c r="O301" s="204"/>
      <c r="P301" s="204"/>
    </row>
    <row r="302" spans="12:16">
      <c r="L302" s="5">
        <f t="shared" si="4"/>
        <v>0</v>
      </c>
      <c r="N302" s="204"/>
      <c r="O302" s="204"/>
      <c r="P302" s="204"/>
    </row>
    <row r="303" spans="12:16">
      <c r="L303" s="5">
        <f t="shared" si="4"/>
        <v>0</v>
      </c>
      <c r="N303" s="204"/>
      <c r="O303" s="204"/>
      <c r="P303" s="204"/>
    </row>
    <row r="304" spans="12:16">
      <c r="L304" s="5">
        <f t="shared" si="4"/>
        <v>0</v>
      </c>
      <c r="N304" s="204"/>
      <c r="O304" s="204"/>
      <c r="P304" s="204"/>
    </row>
    <row r="305" spans="12:16">
      <c r="L305" s="5">
        <f t="shared" si="4"/>
        <v>0</v>
      </c>
      <c r="N305" s="204"/>
      <c r="O305" s="204"/>
      <c r="P305" s="204"/>
    </row>
    <row r="306" spans="12:16">
      <c r="L306" s="5">
        <f t="shared" si="4"/>
        <v>0</v>
      </c>
      <c r="N306" s="204"/>
      <c r="O306" s="204"/>
      <c r="P306" s="204"/>
    </row>
    <row r="307" spans="12:16">
      <c r="L307" s="5">
        <f t="shared" si="4"/>
        <v>0</v>
      </c>
      <c r="N307" s="204"/>
      <c r="O307" s="204"/>
      <c r="P307" s="204"/>
    </row>
    <row r="308" spans="12:16">
      <c r="L308" s="5">
        <f t="shared" si="4"/>
        <v>0</v>
      </c>
      <c r="N308" s="204"/>
      <c r="O308" s="204"/>
      <c r="P308" s="204"/>
    </row>
    <row r="309" spans="12:16">
      <c r="L309" s="5">
        <f t="shared" si="4"/>
        <v>0</v>
      </c>
      <c r="N309" s="204"/>
      <c r="O309" s="204"/>
      <c r="P309" s="204"/>
    </row>
    <row r="310" spans="12:16">
      <c r="L310" s="5">
        <f t="shared" si="4"/>
        <v>0</v>
      </c>
      <c r="N310" s="204"/>
      <c r="O310" s="204"/>
      <c r="P310" s="204"/>
    </row>
    <row r="311" spans="12:16">
      <c r="L311" s="5">
        <f t="shared" si="4"/>
        <v>0</v>
      </c>
      <c r="N311" s="204"/>
      <c r="O311" s="204"/>
      <c r="P311" s="204"/>
    </row>
    <row r="312" spans="12:16">
      <c r="L312" s="5">
        <f t="shared" si="4"/>
        <v>0</v>
      </c>
      <c r="N312" s="204"/>
      <c r="O312" s="204"/>
      <c r="P312" s="204"/>
    </row>
    <row r="313" spans="12:16">
      <c r="L313" s="5">
        <f t="shared" si="4"/>
        <v>0</v>
      </c>
      <c r="N313" s="204"/>
      <c r="O313" s="204"/>
      <c r="P313" s="204"/>
    </row>
    <row r="314" spans="12:16">
      <c r="L314" s="5">
        <f t="shared" si="4"/>
        <v>0</v>
      </c>
      <c r="N314" s="204"/>
      <c r="O314" s="204"/>
      <c r="P314" s="204"/>
    </row>
    <row r="315" spans="12:16">
      <c r="L315" s="5">
        <f t="shared" si="4"/>
        <v>0</v>
      </c>
      <c r="N315" s="204"/>
      <c r="O315" s="204"/>
      <c r="P315" s="204"/>
    </row>
    <row r="316" spans="12:16">
      <c r="L316" s="5">
        <f t="shared" si="4"/>
        <v>0</v>
      </c>
      <c r="N316" s="204"/>
      <c r="O316" s="204"/>
      <c r="P316" s="204"/>
    </row>
    <row r="317" spans="12:16">
      <c r="L317" s="5">
        <f t="shared" si="4"/>
        <v>0</v>
      </c>
      <c r="N317" s="204"/>
      <c r="O317" s="204"/>
      <c r="P317" s="204"/>
    </row>
    <row r="318" spans="12:16">
      <c r="L318" s="5">
        <f t="shared" si="4"/>
        <v>0</v>
      </c>
      <c r="N318" s="204"/>
      <c r="O318" s="204"/>
      <c r="P318" s="204"/>
    </row>
    <row r="319" spans="12:16">
      <c r="L319" s="5">
        <f t="shared" si="4"/>
        <v>0</v>
      </c>
      <c r="N319" s="204"/>
      <c r="O319" s="204"/>
      <c r="P319" s="204"/>
    </row>
    <row r="320" spans="12:16">
      <c r="L320" s="5">
        <f t="shared" si="4"/>
        <v>0</v>
      </c>
      <c r="N320" s="204"/>
      <c r="O320" s="204"/>
      <c r="P320" s="204"/>
    </row>
    <row r="321" spans="12:16">
      <c r="L321" s="5">
        <f t="shared" si="4"/>
        <v>0</v>
      </c>
      <c r="N321" s="204"/>
      <c r="O321" s="204"/>
      <c r="P321" s="204"/>
    </row>
    <row r="322" spans="12:16">
      <c r="L322" s="5">
        <f t="shared" si="4"/>
        <v>0</v>
      </c>
      <c r="N322" s="204"/>
      <c r="O322" s="204"/>
      <c r="P322" s="204"/>
    </row>
    <row r="323" spans="12:16">
      <c r="L323" s="5">
        <f t="shared" si="4"/>
        <v>0</v>
      </c>
      <c r="N323" s="204"/>
      <c r="O323" s="204"/>
      <c r="P323" s="204"/>
    </row>
    <row r="324" spans="12:16">
      <c r="L324" s="5">
        <f t="shared" si="4"/>
        <v>0</v>
      </c>
      <c r="N324" s="204"/>
      <c r="O324" s="204"/>
      <c r="P324" s="204"/>
    </row>
    <row r="325" spans="12:16">
      <c r="L325" s="5">
        <f t="shared" si="4"/>
        <v>0</v>
      </c>
      <c r="N325" s="204"/>
      <c r="O325" s="204"/>
      <c r="P325" s="204"/>
    </row>
    <row r="326" spans="12:16">
      <c r="L326" s="5">
        <f t="shared" si="4"/>
        <v>0</v>
      </c>
      <c r="N326" s="204"/>
      <c r="O326" s="204"/>
      <c r="P326" s="204"/>
    </row>
    <row r="327" spans="12:16">
      <c r="L327" s="5">
        <f t="shared" si="4"/>
        <v>0</v>
      </c>
      <c r="N327" s="204"/>
      <c r="O327" s="204"/>
      <c r="P327" s="204"/>
    </row>
    <row r="328" spans="12:16">
      <c r="L328" s="5">
        <f t="shared" si="4"/>
        <v>0</v>
      </c>
      <c r="N328" s="204"/>
      <c r="O328" s="204"/>
      <c r="P328" s="204"/>
    </row>
    <row r="329" spans="12:16">
      <c r="L329" s="5">
        <f t="shared" si="4"/>
        <v>0</v>
      </c>
      <c r="N329" s="204"/>
      <c r="O329" s="204"/>
      <c r="P329" s="204"/>
    </row>
    <row r="330" spans="12:16">
      <c r="L330" s="5">
        <f t="shared" ref="L330:L393" si="5">A330</f>
        <v>0</v>
      </c>
      <c r="N330" s="204"/>
      <c r="O330" s="204"/>
      <c r="P330" s="204"/>
    </row>
    <row r="331" spans="12:16">
      <c r="L331" s="5">
        <f t="shared" si="5"/>
        <v>0</v>
      </c>
      <c r="N331" s="204"/>
      <c r="O331" s="204"/>
      <c r="P331" s="204"/>
    </row>
    <row r="332" spans="12:16">
      <c r="L332" s="5">
        <f t="shared" si="5"/>
        <v>0</v>
      </c>
      <c r="N332" s="204"/>
      <c r="O332" s="204"/>
      <c r="P332" s="204"/>
    </row>
    <row r="333" spans="12:16">
      <c r="L333" s="5">
        <f t="shared" si="5"/>
        <v>0</v>
      </c>
      <c r="N333" s="204"/>
      <c r="O333" s="204"/>
      <c r="P333" s="204"/>
    </row>
    <row r="334" spans="12:16">
      <c r="L334" s="5">
        <f t="shared" si="5"/>
        <v>0</v>
      </c>
      <c r="N334" s="204"/>
      <c r="O334" s="204"/>
      <c r="P334" s="204"/>
    </row>
    <row r="335" spans="12:16">
      <c r="L335" s="5">
        <f t="shared" si="5"/>
        <v>0</v>
      </c>
      <c r="N335" s="204"/>
      <c r="O335" s="204"/>
      <c r="P335" s="204"/>
    </row>
    <row r="336" spans="12:16">
      <c r="L336" s="5">
        <f t="shared" si="5"/>
        <v>0</v>
      </c>
      <c r="N336" s="204"/>
      <c r="O336" s="204"/>
      <c r="P336" s="204"/>
    </row>
    <row r="337" spans="12:16">
      <c r="L337" s="5">
        <f t="shared" si="5"/>
        <v>0</v>
      </c>
      <c r="N337" s="204"/>
      <c r="O337" s="204"/>
      <c r="P337" s="204"/>
    </row>
    <row r="338" spans="12:16">
      <c r="L338" s="5">
        <f t="shared" si="5"/>
        <v>0</v>
      </c>
      <c r="N338" s="204"/>
      <c r="O338" s="204"/>
      <c r="P338" s="204"/>
    </row>
    <row r="339" spans="12:16">
      <c r="L339" s="5">
        <f t="shared" si="5"/>
        <v>0</v>
      </c>
      <c r="N339" s="204"/>
      <c r="O339" s="204"/>
      <c r="P339" s="204"/>
    </row>
    <row r="340" spans="12:16">
      <c r="L340" s="5">
        <f t="shared" si="5"/>
        <v>0</v>
      </c>
      <c r="N340" s="204"/>
      <c r="O340" s="204"/>
      <c r="P340" s="204"/>
    </row>
    <row r="341" spans="12:16">
      <c r="L341" s="5">
        <f t="shared" si="5"/>
        <v>0</v>
      </c>
      <c r="N341" s="204"/>
      <c r="O341" s="204"/>
      <c r="P341" s="204"/>
    </row>
    <row r="342" spans="12:16">
      <c r="L342" s="5">
        <f t="shared" si="5"/>
        <v>0</v>
      </c>
      <c r="N342" s="204"/>
      <c r="O342" s="204"/>
      <c r="P342" s="204"/>
    </row>
    <row r="343" spans="12:16">
      <c r="L343" s="5">
        <f t="shared" si="5"/>
        <v>0</v>
      </c>
      <c r="N343" s="204"/>
      <c r="O343" s="204"/>
      <c r="P343" s="204"/>
    </row>
    <row r="344" spans="12:16">
      <c r="L344" s="5">
        <f t="shared" si="5"/>
        <v>0</v>
      </c>
      <c r="N344" s="204"/>
      <c r="O344" s="204"/>
      <c r="P344" s="204"/>
    </row>
    <row r="345" spans="12:16">
      <c r="L345" s="5">
        <f t="shared" si="5"/>
        <v>0</v>
      </c>
      <c r="N345" s="204"/>
      <c r="O345" s="204"/>
      <c r="P345" s="204"/>
    </row>
    <row r="346" spans="12:16">
      <c r="L346" s="5">
        <f t="shared" si="5"/>
        <v>0</v>
      </c>
      <c r="N346" s="204"/>
      <c r="O346" s="204"/>
      <c r="P346" s="204"/>
    </row>
    <row r="347" spans="12:16">
      <c r="L347" s="5">
        <f t="shared" si="5"/>
        <v>0</v>
      </c>
      <c r="N347" s="204"/>
      <c r="O347" s="204"/>
      <c r="P347" s="204"/>
    </row>
    <row r="348" spans="12:16">
      <c r="L348" s="5">
        <f t="shared" si="5"/>
        <v>0</v>
      </c>
      <c r="N348" s="204"/>
      <c r="O348" s="204"/>
      <c r="P348" s="204"/>
    </row>
    <row r="349" spans="12:16">
      <c r="L349" s="5">
        <f t="shared" si="5"/>
        <v>0</v>
      </c>
      <c r="N349" s="204"/>
      <c r="O349" s="204"/>
      <c r="P349" s="204"/>
    </row>
    <row r="350" spans="12:16">
      <c r="L350" s="5">
        <f t="shared" si="5"/>
        <v>0</v>
      </c>
      <c r="N350" s="204"/>
      <c r="O350" s="204"/>
      <c r="P350" s="204"/>
    </row>
    <row r="351" spans="12:16">
      <c r="L351" s="5">
        <f t="shared" si="5"/>
        <v>0</v>
      </c>
      <c r="N351" s="204"/>
      <c r="O351" s="204"/>
      <c r="P351" s="204"/>
    </row>
    <row r="352" spans="12:16">
      <c r="L352" s="5">
        <f t="shared" si="5"/>
        <v>0</v>
      </c>
      <c r="N352" s="204"/>
      <c r="O352" s="204"/>
      <c r="P352" s="204"/>
    </row>
    <row r="353" spans="12:16">
      <c r="L353" s="5">
        <f t="shared" si="5"/>
        <v>0</v>
      </c>
      <c r="N353" s="204"/>
      <c r="O353" s="204"/>
      <c r="P353" s="204"/>
    </row>
    <row r="354" spans="12:16">
      <c r="L354" s="5">
        <f t="shared" si="5"/>
        <v>0</v>
      </c>
      <c r="N354" s="204"/>
      <c r="O354" s="204"/>
      <c r="P354" s="204"/>
    </row>
    <row r="355" spans="12:16">
      <c r="L355" s="5">
        <f t="shared" si="5"/>
        <v>0</v>
      </c>
      <c r="N355" s="204"/>
      <c r="O355" s="204"/>
      <c r="P355" s="204"/>
    </row>
    <row r="356" spans="12:16">
      <c r="L356" s="5">
        <f t="shared" si="5"/>
        <v>0</v>
      </c>
      <c r="N356" s="204"/>
      <c r="O356" s="204"/>
      <c r="P356" s="204"/>
    </row>
    <row r="357" spans="12:16">
      <c r="L357" s="5">
        <f t="shared" si="5"/>
        <v>0</v>
      </c>
      <c r="N357" s="204"/>
      <c r="O357" s="204"/>
      <c r="P357" s="204"/>
    </row>
    <row r="358" spans="12:16">
      <c r="L358" s="5">
        <f t="shared" si="5"/>
        <v>0</v>
      </c>
      <c r="N358" s="204"/>
      <c r="O358" s="204"/>
      <c r="P358" s="204"/>
    </row>
    <row r="359" spans="12:16">
      <c r="L359" s="5">
        <f t="shared" si="5"/>
        <v>0</v>
      </c>
      <c r="N359" s="204"/>
      <c r="O359" s="204"/>
      <c r="P359" s="204"/>
    </row>
    <row r="360" spans="12:16">
      <c r="L360" s="5">
        <f t="shared" si="5"/>
        <v>0</v>
      </c>
      <c r="N360" s="204"/>
      <c r="O360" s="204"/>
      <c r="P360" s="204"/>
    </row>
    <row r="361" spans="12:16">
      <c r="L361" s="5">
        <f t="shared" si="5"/>
        <v>0</v>
      </c>
      <c r="N361" s="204"/>
      <c r="O361" s="204"/>
      <c r="P361" s="204"/>
    </row>
    <row r="362" spans="12:16">
      <c r="L362" s="5">
        <f t="shared" si="5"/>
        <v>0</v>
      </c>
      <c r="N362" s="204"/>
      <c r="O362" s="204"/>
      <c r="P362" s="204"/>
    </row>
    <row r="363" spans="12:16">
      <c r="L363" s="5">
        <f t="shared" si="5"/>
        <v>0</v>
      </c>
      <c r="N363" s="204"/>
      <c r="O363" s="204"/>
      <c r="P363" s="204"/>
    </row>
    <row r="364" spans="12:16">
      <c r="L364" s="5">
        <f t="shared" si="5"/>
        <v>0</v>
      </c>
      <c r="N364" s="204"/>
      <c r="O364" s="204"/>
      <c r="P364" s="204"/>
    </row>
    <row r="365" spans="12:16">
      <c r="L365" s="5">
        <f t="shared" si="5"/>
        <v>0</v>
      </c>
      <c r="N365" s="204"/>
      <c r="O365" s="204"/>
      <c r="P365" s="204"/>
    </row>
    <row r="366" spans="12:16">
      <c r="L366" s="5">
        <f t="shared" si="5"/>
        <v>0</v>
      </c>
      <c r="N366" s="204"/>
      <c r="O366" s="204"/>
      <c r="P366" s="204"/>
    </row>
    <row r="367" spans="12:16">
      <c r="L367" s="5">
        <f t="shared" si="5"/>
        <v>0</v>
      </c>
      <c r="N367" s="204"/>
      <c r="O367" s="204"/>
      <c r="P367" s="204"/>
    </row>
    <row r="368" spans="12:16">
      <c r="L368" s="5">
        <f t="shared" si="5"/>
        <v>0</v>
      </c>
      <c r="N368" s="204"/>
      <c r="O368" s="204"/>
      <c r="P368" s="204"/>
    </row>
    <row r="369" spans="12:16">
      <c r="L369" s="5">
        <f t="shared" si="5"/>
        <v>0</v>
      </c>
      <c r="N369" s="204"/>
      <c r="O369" s="204"/>
      <c r="P369" s="204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57" priority="1">
      <formula>$L11="MÁQUINAS Y EQUIPOS"</formula>
    </cfRule>
    <cfRule type="expression" dxfId="56" priority="2">
      <formula>$L11="SOFTWARE"</formula>
    </cfRule>
    <cfRule type="expression" dxfId="55" priority="3">
      <formula>$L11="MATERIAL INTERACTIVO (DIDÁCTICO)"</formula>
    </cfRule>
    <cfRule type="expression" dxfId="54" priority="4">
      <formula>$L11="HERRAMIENTAS, IMPLEMENTOS Y UTENSILIOS"</formula>
    </cfRule>
    <cfRule type="expression" dxfId="53" priority="5">
      <formula>$L11="INSTRUMENTOS"</formula>
    </cfRule>
  </conditionalFormatting>
  <conditionalFormatting sqref="B1:H2 E3">
    <cfRule type="containsText" dxfId="52" priority="6" operator="containsText" text="INGRESE RBD CORRECTO">
      <formula>NOT(ISERROR(SEARCH("INGRESE RBD CORRECTO",B1)))</formula>
    </cfRule>
  </conditionalFormatting>
  <conditionalFormatting sqref="N11:P224">
    <cfRule type="containsBlanks" dxfId="51" priority="10">
      <formula>LEN(TRIM(N11))=0</formula>
    </cfRule>
  </conditionalFormatting>
  <conditionalFormatting sqref="N11:P1048576 N1:P8 N9">
    <cfRule type="containsText" dxfId="50" priority="9" operator="containsText" text="SI">
      <formula>NOT(ISERROR(SEARCH("SI",N1)))</formula>
    </cfRule>
  </conditionalFormatting>
  <conditionalFormatting sqref="N12:P224">
    <cfRule type="containsText" dxfId="4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130" t="str">
        <f>'Especialidad adm logistica'!A2</f>
        <v>ESTABLECIMIENTO</v>
      </c>
      <c r="B1" s="265" t="str">
        <f>'Especialidad adm logistica'!B2</f>
        <v>INGRESE RBD CORRECTO</v>
      </c>
      <c r="C1" s="266"/>
      <c r="D1" s="266"/>
      <c r="E1" s="266"/>
      <c r="F1" s="266"/>
      <c r="G1" s="267"/>
    </row>
    <row r="2" spans="1:7" ht="75" customHeight="1">
      <c r="A2" s="153" t="str">
        <f>'Especialidad adm logistica'!A3</f>
        <v>RBD</v>
      </c>
      <c r="B2" s="154">
        <f>'Especialidad adm logistica'!B3</f>
        <v>0</v>
      </c>
      <c r="C2" s="155" t="str">
        <f>'Especialidad adm logistica'!C3</f>
        <v xml:space="preserve">MATRÍCULA INFORMADA 2023 ESPECIALIDAD 
(incluye todas sus menciones): </v>
      </c>
      <c r="D2" s="156" t="str">
        <f>'Especialidad adm logistica'!E3</f>
        <v>INGRESE RBD CORRECTO</v>
      </c>
      <c r="E2" s="143" t="s">
        <v>28</v>
      </c>
      <c r="F2" s="251">
        <f>'Especialidad adm logistica'!I3</f>
        <v>0</v>
      </c>
      <c r="G2" s="254"/>
    </row>
    <row r="3" spans="1:7" ht="18.95">
      <c r="A3" s="132"/>
      <c r="B3" s="133"/>
      <c r="C3" s="133"/>
      <c r="D3" s="133"/>
      <c r="E3" s="133"/>
      <c r="F3" s="133"/>
      <c r="G3" s="133"/>
    </row>
    <row r="4" spans="1:7" ht="14.1" customHeight="1">
      <c r="A4" s="236" t="s">
        <v>29</v>
      </c>
      <c r="B4" s="288" t="s">
        <v>1291</v>
      </c>
      <c r="C4" s="259"/>
      <c r="D4" s="259"/>
      <c r="E4" s="259"/>
      <c r="F4" s="259"/>
      <c r="G4" s="260"/>
    </row>
    <row r="5" spans="1:7" ht="249.95" customHeight="1">
      <c r="A5" s="236"/>
      <c r="B5" s="261"/>
      <c r="C5" s="262"/>
      <c r="D5" s="262"/>
      <c r="E5" s="262"/>
      <c r="F5" s="262"/>
      <c r="G5" s="263"/>
    </row>
    <row r="6" spans="1:7">
      <c r="B6" s="125"/>
      <c r="C6" s="125"/>
      <c r="D6" s="125"/>
      <c r="E6" s="125"/>
      <c r="F6" s="125"/>
      <c r="G6" s="125"/>
    </row>
    <row r="7" spans="1:7" ht="26.1" customHeight="1">
      <c r="A7" s="264" t="s">
        <v>1292</v>
      </c>
      <c r="B7" s="264"/>
      <c r="C7" s="264"/>
      <c r="D7" s="264"/>
      <c r="E7" s="264"/>
      <c r="F7" s="264"/>
      <c r="G7" s="264"/>
    </row>
    <row r="8" spans="1:7" ht="18.95">
      <c r="B8" s="125"/>
      <c r="C8" s="126"/>
      <c r="D8" s="126"/>
      <c r="E8" s="126"/>
      <c r="F8" s="125"/>
      <c r="G8" s="125"/>
    </row>
    <row r="9" spans="1:7" ht="45" customHeight="1">
      <c r="A9" s="142"/>
      <c r="B9" s="122" t="s">
        <v>36</v>
      </c>
      <c r="C9" s="269" t="s">
        <v>1293</v>
      </c>
      <c r="D9" s="269"/>
      <c r="E9" s="122" t="s">
        <v>1294</v>
      </c>
      <c r="F9" s="122" t="s">
        <v>1295</v>
      </c>
      <c r="G9" s="143" t="s">
        <v>1296</v>
      </c>
    </row>
    <row r="10" spans="1:7" ht="18">
      <c r="A10" s="142">
        <v>1</v>
      </c>
      <c r="B10" s="141"/>
      <c r="C10" s="268"/>
      <c r="D10" s="268"/>
      <c r="E10" s="149"/>
      <c r="F10" s="141"/>
      <c r="G10" s="144"/>
    </row>
    <row r="11" spans="1:7" ht="18">
      <c r="A11" s="142">
        <v>2</v>
      </c>
      <c r="B11" s="141"/>
      <c r="C11" s="268"/>
      <c r="D11" s="268"/>
      <c r="E11" s="149"/>
      <c r="F11" s="141"/>
      <c r="G11" s="144"/>
    </row>
    <row r="12" spans="1:7" ht="18">
      <c r="A12" s="142">
        <v>3</v>
      </c>
      <c r="B12" s="141"/>
      <c r="C12" s="268"/>
      <c r="D12" s="268"/>
      <c r="E12" s="149"/>
      <c r="F12" s="141"/>
      <c r="G12" s="144"/>
    </row>
    <row r="13" spans="1:7" ht="18">
      <c r="A13" s="142">
        <v>4</v>
      </c>
      <c r="B13" s="141"/>
      <c r="C13" s="268"/>
      <c r="D13" s="268"/>
      <c r="E13" s="149"/>
      <c r="F13" s="141"/>
      <c r="G13" s="144"/>
    </row>
    <row r="14" spans="1:7" ht="18">
      <c r="A14" s="142">
        <v>5</v>
      </c>
      <c r="B14" s="141"/>
      <c r="C14" s="268"/>
      <c r="D14" s="268"/>
      <c r="E14" s="149"/>
      <c r="F14" s="141"/>
      <c r="G14" s="144"/>
    </row>
    <row r="15" spans="1:7" ht="20.100000000000001">
      <c r="A15" s="125"/>
      <c r="B15" s="125"/>
      <c r="C15" s="145" t="s">
        <v>1297</v>
      </c>
      <c r="E15" s="148">
        <f>SUM(E10:E14)</f>
        <v>0</v>
      </c>
      <c r="F15" s="127"/>
      <c r="G15" s="140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4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2024-09-06T19:00:47Z</dcterms:modified>
  <cp:category/>
  <cp:contentStatus/>
</cp:coreProperties>
</file>