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5" documentId="8_{41EBAE81-0BB8-DA42-BB35-671535DE02B3}" xr6:coauthVersionLast="47" xr6:coauthVersionMax="47" xr10:uidLastSave="{6C58D357-E64F-4500-A0C4-0E80D7D8DABE}"/>
  <bookViews>
    <workbookView xWindow="1120" yWindow="500" windowWidth="28800" windowHeight="17500" firstSheet="1" activeTab="8" xr2:uid="{EB889FC8-85BF-4D74-BD87-C8D0212144FB}"/>
  </bookViews>
  <sheets>
    <sheet name="Equivalencias EPJA" sheetId="46" r:id="rId1"/>
    <sheet name="Especialidad CONSTRUCCIONES_MET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CONSTRUCCIONES_METÁL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ESPE'!$A$2:$C$61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CONSTRUCCIONES_MET'!$A$8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CONSTRUCCIONES_MET'!$C$11:$C$471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ESPE'!$E$1:$G$37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9" l="1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C71" i="39"/>
  <c r="A71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450" i="55" l="1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<sst xmlns="http://schemas.openxmlformats.org/spreadsheetml/2006/main" count="3032" uniqueCount="1562">
  <si>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</si>
  <si>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</si>
  <si>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</si>
  <si>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</si>
  <si>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</si>
  <si>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</si>
  <si>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</si>
  <si>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</si>
  <si>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</si>
  <si>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</si>
  <si>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</si>
  <si>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</si>
  <si>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</si>
  <si>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</si>
  <si>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</si>
  <si>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</si>
  <si>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</si>
  <si>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</si>
  <si>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</si>
  <si>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</si>
  <si>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</si>
  <si>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</si>
  <si>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</si>
  <si>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</si>
  <si>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</si>
  <si>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</si>
  <si>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</si>
  <si>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</si>
  <si>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</si>
  <si>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</si>
  <si>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</si>
  <si>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CONSTRUCCIONES_METÁLICAS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</si>
  <si>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</si>
  <si>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</si>
  <si>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</si>
  <si>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</si>
  <si>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</si>
  <si>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</si>
  <si>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</si>
  <si>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</si>
  <si>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</si>
  <si>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</si>
  <si>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</si>
  <si>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</si>
  <si>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</si>
  <si>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</si>
  <si>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</si>
  <si>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</si>
  <si>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</si>
  <si>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</si>
  <si>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</si>
  <si>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</si>
  <si>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</si>
  <si>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</si>
  <si>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</si>
  <si>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</si>
  <si>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</si>
  <si>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</si>
  <si>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</si>
  <si>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</si>
  <si>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</si>
  <si>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</si>
  <si>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</si>
  <si>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</si>
  <si>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</si>
  <si>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</si>
  <si>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</si>
  <si>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</si>
  <si>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</si>
  <si>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</si>
  <si>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</si>
  <si>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</si>
  <si>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</si>
  <si>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</si>
  <si>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</si>
  <si>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</si>
  <si>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</si>
  <si>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</si>
  <si>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</si>
  <si>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</si>
  <si>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</si>
  <si>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</si>
  <si>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</si>
  <si>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</si>
  <si>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</si>
  <si>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</si>
  <si>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</si>
  <si>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</si>
  <si>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</si>
  <si>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</si>
  <si>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</si>
  <si>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</si>
  <si>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</si>
  <si>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</si>
  <si>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</si>
  <si>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</si>
  <si>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</si>
  <si>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</si>
  <si>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</si>
  <si>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</si>
  <si>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</si>
  <si>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</si>
  <si>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</si>
  <si>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</si>
  <si>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</si>
  <si>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</si>
  <si>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</si>
  <si>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</si>
  <si>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</si>
  <si>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</si>
  <si>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</si>
  <si>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</si>
  <si>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</si>
  <si>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</si>
  <si>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</si>
  <si>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</si>
  <si>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</si>
  <si>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</si>
  <si>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</si>
  <si>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</si>
  <si>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</si>
  <si>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</si>
  <si>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</si>
  <si>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</si>
  <si>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</si>
  <si>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</si>
  <si>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</si>
  <si>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</si>
  <si>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</si>
  <si>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</si>
  <si>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</si>
  <si>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</si>
  <si>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</si>
  <si>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</si>
  <si>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</si>
  <si>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</si>
  <si>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</si>
  <si>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</si>
  <si>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</si>
  <si>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</si>
  <si>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</si>
  <si>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</si>
  <si>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</si>
  <si>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</si>
  <si>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</si>
  <si>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</si>
  <si>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</si>
  <si>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</si>
  <si>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</si>
  <si>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</si>
  <si>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</si>
  <si>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</si>
  <si>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</si>
  <si>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</si>
  <si>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</si>
  <si>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</si>
  <si>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</si>
  <si>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</si>
  <si>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</si>
  <si>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</si>
  <si>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</si>
  <si>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</si>
  <si>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</si>
  <si>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</si>
  <si>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</si>
  <si>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</si>
  <si>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</si>
  <si>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</si>
  <si>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</si>
  <si>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</si>
  <si>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</si>
  <si>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</si>
  <si>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</si>
  <si>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</si>
  <si>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</si>
  <si>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</si>
  <si>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</si>
  <si>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</si>
  <si>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</si>
  <si>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</si>
  <si>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</si>
  <si>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</si>
  <si>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</si>
  <si>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</si>
  <si>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</si>
  <si>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</si>
  <si>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</si>
  <si>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</si>
  <si>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</si>
  <si>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</si>
  <si>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</si>
  <si>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</si>
  <si>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</si>
  <si>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</si>
  <si>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</si>
  <si>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</si>
  <si>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</si>
  <si>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</si>
  <si>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</si>
  <si>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</si>
  <si>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</si>
  <si>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</si>
  <si>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</si>
  <si>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</si>
  <si>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</si>
  <si>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</si>
  <si>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</si>
  <si>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</si>
  <si>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</si>
  <si>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</si>
  <si>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</si>
  <si>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</si>
  <si>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</si>
  <si>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</si>
  <si>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</si>
  <si>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</si>
  <si>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</si>
  <si>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</si>
  <si>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</si>
  <si>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</si>
  <si>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</si>
  <si>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</si>
  <si>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</si>
  <si>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</si>
  <si>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</si>
  <si>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</si>
  <si>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</si>
  <si>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</si>
  <si>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</si>
  <si>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</si>
  <si>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</si>
  <si>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</si>
  <si>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</si>
  <si>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</si>
  <si>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</si>
  <si>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</si>
  <si>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</si>
  <si>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</si>
  <si>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</si>
  <si>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</si>
  <si>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</si>
  <si>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</si>
  <si>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</si>
  <si>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</si>
  <si>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</si>
  <si>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</si>
  <si>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</si>
  <si>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</si>
  <si>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</si>
  <si>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</si>
  <si>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</si>
  <si>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</si>
  <si>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</si>
  <si>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</si>
  <si>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</si>
  <si>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</si>
  <si>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</si>
  <si>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</si>
  <si>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</si>
  <si>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</si>
  <si>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</si>
  <si>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</si>
  <si>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</si>
  <si>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</si>
  <si>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</si>
  <si>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</si>
  <si>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</si>
  <si>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</si>
  <si>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</si>
  <si>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</si>
  <si>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</si>
  <si>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</si>
  <si>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</si>
  <si>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</si>
  <si>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</si>
  <si>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</si>
  <si>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</si>
  <si>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</si>
  <si>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</si>
  <si>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</si>
  <si>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</si>
  <si>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</si>
  <si>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</si>
  <si>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</si>
  <si>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</si>
  <si>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</si>
  <si>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</si>
  <si>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</si>
  <si>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</si>
  <si>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</si>
  <si>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</si>
  <si>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</si>
  <si>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</si>
  <si>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</si>
  <si>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</si>
  <si>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</si>
  <si>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</si>
  <si>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</si>
  <si>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</si>
  <si>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</si>
  <si>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</si>
  <si>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</si>
  <si>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</si>
  <si>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</si>
  <si>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</si>
  <si>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</si>
  <si>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</si>
  <si>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</si>
  <si>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</si>
  <si>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</si>
  <si>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</si>
  <si>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</si>
  <si>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</si>
  <si>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</si>
  <si>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</si>
  <si>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</si>
  <si>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</si>
  <si>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</si>
  <si>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</si>
  <si>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</si>
  <si>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</si>
  <si>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</si>
  <si>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</si>
  <si>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</si>
  <si>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</si>
  <si>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</si>
  <si>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</si>
  <si>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</si>
  <si>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</si>
  <si>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</si>
  <si>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</si>
  <si>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</si>
  <si>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</si>
  <si>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</si>
  <si>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</si>
  <si>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</si>
  <si>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</si>
  <si>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</si>
  <si>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</si>
  <si>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</si>
  <si>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</si>
  <si>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</si>
  <si>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</si>
  <si>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</si>
  <si>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</si>
  <si>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</si>
  <si>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</si>
  <si>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</si>
  <si>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</si>
  <si>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</si>
  <si>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</si>
  <si>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</si>
  <si>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</si>
  <si>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</si>
  <si>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</si>
  <si>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</si>
  <si>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</si>
  <si>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</si>
  <si>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</si>
  <si>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</si>
  <si>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</si>
  <si>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</si>
  <si>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</si>
  <si>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</si>
  <si>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</si>
  <si>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</si>
  <si>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</si>
  <si>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</si>
  <si>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</si>
  <si>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</si>
  <si>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</si>
  <si>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</si>
  <si>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</si>
  <si>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</si>
  <si>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</si>
  <si>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</si>
  <si>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</si>
  <si>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</si>
  <si>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</si>
  <si>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</si>
  <si>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</si>
  <si>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</si>
  <si>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</si>
  <si>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</si>
  <si>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</si>
  <si>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</si>
  <si>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</si>
  <si>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</si>
  <si>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</si>
  <si>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</si>
  <si>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</si>
  <si>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</si>
  <si>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</si>
  <si>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</si>
  <si>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</si>
  <si>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</si>
  <si>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</si>
  <si>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</si>
  <si>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</si>
  <si>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</si>
  <si>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</si>
  <si>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</si>
  <si>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</si>
  <si>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</si>
  <si>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</si>
  <si>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</si>
  <si>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</si>
  <si>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</si>
  <si>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</si>
  <si>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</si>
  <si>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</si>
  <si>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</si>
  <si>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</si>
  <si>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</si>
  <si>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</si>
  <si>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</si>
  <si>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</si>
  <si>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</si>
  <si>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</si>
  <si>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</si>
  <si>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</si>
  <si>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</si>
  <si>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</si>
  <si>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</si>
  <si>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</si>
  <si>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</si>
  <si>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</si>
  <si>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</si>
  <si>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</si>
  <si>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</si>
  <si>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</si>
  <si>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</si>
  <si>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</si>
  <si>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</si>
  <si>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</si>
  <si>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</si>
  <si>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</si>
  <si>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</si>
  <si>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</si>
  <si>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</si>
  <si>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</si>
  <si>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</si>
  <si>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</si>
  <si>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</si>
  <si>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</si>
  <si>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</si>
  <si>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</si>
  <si>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</si>
  <si>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</si>
  <si>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</si>
  <si>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</si>
  <si>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</si>
  <si>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</si>
  <si>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</si>
  <si>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</si>
  <si>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</si>
  <si>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</si>
  <si>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</si>
  <si>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</si>
  <si>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</si>
  <si>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</si>
  <si>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</si>
  <si>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</si>
  <si>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</si>
  <si>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</si>
  <si>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</si>
  <si>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</si>
  <si>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</si>
  <si>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</si>
  <si>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</si>
  <si>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</si>
  <si>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</si>
  <si>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</si>
  <si>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</si>
  <si>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</si>
  <si>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</si>
  <si>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</si>
  <si>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</si>
  <si>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</si>
  <si>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</si>
  <si>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</si>
  <si>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</si>
  <si>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</si>
  <si>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</si>
  <si>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</si>
  <si>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</si>
  <si>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</si>
  <si>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</si>
  <si>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</si>
  <si>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</si>
  <si>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</si>
  <si>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</si>
  <si>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</si>
  <si>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</si>
  <si>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</si>
  <si>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</si>
  <si>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</si>
  <si>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</si>
  <si>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</si>
  <si>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</si>
  <si>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</si>
  <si>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</si>
  <si>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</si>
  <si>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</si>
  <si>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</si>
  <si>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</si>
  <si>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</si>
  <si>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</si>
  <si>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</si>
  <si>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</si>
  <si>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</si>
  <si>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</si>
  <si>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</si>
  <si>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</si>
  <si>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</si>
  <si>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</si>
  <si>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</si>
  <si>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</si>
  <si>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</si>
  <si>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</si>
  <si>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</si>
  <si>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</si>
  <si>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</si>
  <si>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</si>
  <si>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</si>
  <si>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</si>
  <si>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</si>
  <si>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</si>
  <si>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</si>
  <si>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</si>
  <si>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</si>
  <si>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</si>
  <si>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</si>
  <si>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</si>
  <si>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</si>
  <si>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</si>
  <si>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</si>
  <si>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</si>
  <si>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</si>
  <si>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</si>
  <si>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</si>
  <si>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</si>
  <si>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</si>
  <si>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</si>
  <si>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</si>
  <si>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</si>
  <si>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</si>
  <si>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</si>
  <si>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</si>
  <si>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</si>
  <si>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</si>
  <si>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</si>
  <si>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</si>
  <si>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</si>
  <si>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</si>
  <si>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</si>
  <si>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</si>
  <si>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</si>
  <si>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</si>
  <si>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</si>
  <si>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</si>
  <si>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</si>
  <si>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</si>
  <si>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</si>
  <si>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</si>
  <si>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</si>
  <si>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</si>
  <si>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</si>
  <si>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</si>
  <si>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</si>
  <si>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</si>
  <si>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</si>
  <si>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</si>
  <si>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</si>
  <si>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</si>
  <si>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</si>
  <si>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</si>
  <si>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</si>
  <si>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</si>
  <si>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</si>
  <si>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</si>
  <si>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</si>
  <si>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</si>
  <si>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</si>
  <si>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</si>
  <si>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</si>
  <si>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</si>
  <si>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</si>
  <si>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</si>
  <si>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</si>
  <si>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</si>
  <si>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</si>
  <si>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</si>
  <si>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</si>
  <si>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</si>
  <si>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</si>
  <si>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</si>
  <si>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</si>
  <si>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</si>
  <si>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</si>
  <si>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</si>
  <si>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</si>
  <si>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</si>
  <si>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</si>
  <si>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</si>
  <si>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</si>
  <si>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</si>
  <si>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</si>
  <si>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</si>
  <si>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</si>
  <si>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</si>
  <si>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</si>
  <si>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</si>
  <si>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</si>
  <si>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</si>
  <si>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</si>
  <si>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</si>
  <si>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</si>
  <si>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</si>
  <si>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</si>
  <si>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</si>
  <si>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</si>
  <si>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</si>
  <si>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</si>
  <si>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</si>
  <si>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</si>
  <si>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</si>
  <si>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</si>
  <si>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</si>
  <si>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</si>
  <si>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</si>
  <si>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</si>
  <si>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</si>
  <si>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</si>
  <si>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</si>
  <si>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</si>
  <si>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</si>
  <si>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</si>
  <si>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</si>
  <si>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</si>
  <si>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</si>
  <si>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</si>
  <si>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</si>
  <si>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</si>
  <si>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</si>
  <si>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</si>
  <si>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</si>
  <si>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</si>
  <si>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</si>
  <si>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</si>
  <si>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</si>
  <si>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</si>
  <si>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</si>
  <si>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</si>
  <si>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</si>
  <si>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</si>
  <si>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</si>
  <si>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</si>
  <si>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</si>
  <si>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</si>
  <si>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</si>
  <si>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</si>
  <si>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</si>
  <si>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</si>
  <si>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</si>
  <si>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</si>
  <si>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</si>
  <si>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</si>
  <si>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</si>
  <si>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</si>
  <si>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</si>
  <si>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</si>
  <si>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</si>
  <si>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</si>
  <si>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</si>
  <si>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</si>
  <si>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</si>
  <si>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</si>
  <si>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</si>
  <si>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</si>
  <si>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</si>
  <si>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</si>
  <si>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</si>
  <si>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</si>
  <si>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</si>
  <si>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</si>
  <si>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</si>
  <si>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</si>
  <si>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</si>
  <si>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</si>
  <si>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</si>
  <si>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</si>
  <si>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</si>
  <si>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</si>
  <si>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</si>
  <si>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</si>
  <si>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</si>
  <si>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</si>
  <si>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</si>
  <si>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</si>
  <si>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</si>
  <si>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</si>
  <si>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</si>
  <si>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</si>
  <si>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</si>
  <si>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</si>
  <si>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</si>
  <si>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</si>
  <si>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</si>
  <si>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</si>
  <si>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</si>
  <si>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</si>
  <si>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</si>
  <si>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</si>
  <si>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</si>
  <si>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</si>
  <si>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</si>
  <si>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</si>
  <si>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</si>
  <si>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</si>
  <si>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</si>
  <si>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</si>
  <si>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</si>
  <si>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</si>
  <si>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</si>
  <si>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</si>
  <si>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</si>
  <si>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</si>
  <si>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</si>
  <si>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</si>
  <si>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</si>
  <si>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</si>
  <si>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</si>
  <si>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</si>
  <si>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</si>
  <si>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</si>
  <si>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</si>
  <si>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</si>
  <si>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</si>
  <si>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</si>
  <si>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</si>
  <si>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</si>
  <si>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</si>
  <si>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</si>
  <si>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</si>
  <si>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</si>
  <si>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</si>
  <si>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</si>
  <si>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</si>
  <si>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</si>
  <si>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</si>
  <si>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</si>
  <si>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</si>
  <si>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</si>
  <si>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</si>
  <si>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</si>
  <si>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</si>
  <si>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</si>
  <si>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</si>
  <si>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</si>
  <si>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</si>
  <si>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</si>
  <si>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</si>
  <si>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</si>
  <si>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</si>
  <si>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</si>
  <si>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</si>
  <si>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</si>
  <si>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</si>
  <si>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</si>
  <si>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</si>
  <si>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</si>
  <si>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</si>
  <si>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</si>
  <si>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</si>
  <si>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</si>
  <si>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</si>
  <si>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</si>
  <si>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</si>
  <si>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</si>
  <si>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</si>
  <si>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</si>
  <si>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</si>
  <si>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</si>
  <si>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</si>
  <si>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</si>
  <si>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</si>
  <si>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</si>
  <si>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</si>
  <si>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</si>
  <si>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</si>
  <si>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</si>
  <si>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</si>
  <si>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</si>
  <si>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</si>
  <si>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</si>
  <si>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</si>
  <si>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</si>
  <si>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</si>
  <si>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</si>
  <si>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</si>
  <si>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</si>
  <si>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</si>
  <si>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</si>
  <si>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</si>
  <si>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</si>
  <si>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</si>
  <si>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</si>
  <si>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</si>
  <si>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</si>
  <si>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</si>
  <si>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</si>
  <si>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</si>
  <si>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</si>
  <si>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</si>
  <si>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</si>
  <si>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</si>
  <si>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</si>
  <si>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</si>
  <si>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</si>
  <si>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</si>
  <si>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</si>
  <si>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</si>
  <si>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</si>
  <si>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</si>
  <si>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</si>
  <si>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</si>
  <si>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</si>
  <si>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</si>
  <si>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</si>
  <si>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</si>
  <si>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</si>
  <si>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</si>
  <si>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</si>
  <si>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</si>
  <si>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</si>
  <si>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</si>
  <si>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</si>
  <si>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</si>
  <si>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</si>
  <si>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</si>
  <si>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</si>
  <si>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</si>
  <si>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</si>
  <si>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</si>
  <si>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</si>
  <si>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</si>
  <si>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</si>
  <si>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</si>
  <si>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</si>
  <si>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</si>
  <si>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</si>
  <si>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</si>
  <si>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</si>
  <si>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</si>
  <si>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</si>
  <si>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</si>
  <si>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</si>
  <si>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</si>
  <si>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</si>
  <si>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</si>
  <si>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</si>
  <si>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</si>
  <si>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</si>
  <si>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</si>
  <si>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</si>
  <si>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</si>
  <si>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</si>
  <si>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</si>
  <si>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</si>
  <si>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</si>
  <si>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</si>
  <si>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</si>
  <si>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</si>
  <si>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</si>
  <si>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</si>
  <si>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</si>
  <si>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</si>
  <si>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</si>
  <si>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</si>
  <si>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</si>
  <si>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</si>
  <si>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</si>
  <si>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</si>
  <si>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</si>
  <si>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</si>
  <si>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</si>
  <si>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</si>
  <si>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</si>
  <si>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</si>
  <si>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</si>
  <si>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</si>
  <si>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</si>
  <si>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</si>
  <si>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</si>
  <si>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</si>
  <si>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</si>
  <si>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</si>
  <si>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</si>
  <si>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</si>
  <si>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</si>
  <si>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</si>
  <si>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</si>
  <si>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</si>
  <si>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</si>
  <si>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</si>
  <si>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</si>
  <si>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</si>
  <si>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</si>
  <si>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</si>
  <si>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</si>
  <si>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</si>
  <si>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</si>
  <si>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</si>
  <si>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</si>
  <si>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</si>
  <si>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</si>
  <si>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</si>
  <si>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</si>
  <si>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</si>
  <si>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</si>
  <si>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</si>
  <si>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</si>
  <si>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</si>
  <si>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</si>
  <si>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</si>
  <si>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</si>
  <si>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</si>
  <si>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</si>
  <si>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</si>
  <si>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</si>
  <si>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</si>
  <si>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</si>
  <si>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</si>
  <si>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</si>
  <si>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</si>
  <si>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</si>
  <si>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</si>
  <si>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</si>
  <si>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</si>
  <si>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</si>
  <si>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</si>
  <si>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</si>
  <si>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</si>
  <si>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</si>
  <si>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</si>
  <si>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</si>
  <si>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</si>
  <si>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</si>
  <si>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</si>
  <si>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</si>
  <si>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</si>
  <si>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</si>
  <si>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</si>
  <si>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</si>
  <si>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</si>
  <si>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</si>
  <si>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</si>
  <si>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</si>
  <si>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</si>
  <si>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</si>
  <si>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</si>
  <si>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</si>
  <si>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</si>
  <si>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</si>
  <si>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</si>
  <si>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</si>
  <si>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</si>
  <si>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</si>
  <si>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</si>
  <si>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</si>
  <si>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</si>
  <si>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</si>
  <si>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</si>
  <si>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</si>
  <si>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</si>
  <si>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</si>
  <si>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</si>
  <si>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</si>
  <si>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</si>
  <si>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</si>
  <si>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</si>
  <si>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</si>
  <si>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</si>
  <si>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</si>
  <si>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</si>
  <si>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</si>
  <si>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</si>
  <si>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</si>
  <si>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</si>
  <si>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</si>
  <si>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</si>
  <si>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</si>
  <si>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</si>
  <si>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</si>
  <si>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</si>
  <si>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</si>
  <si>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</si>
  <si>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</si>
  <si>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</si>
  <si>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</si>
  <si>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</si>
  <si>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</si>
  <si>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</si>
  <si>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</si>
  <si>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</si>
  <si>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</si>
  <si>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</si>
  <si>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</si>
  <si>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</si>
  <si>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</si>
  <si>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</si>
  <si>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</si>
  <si>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</si>
  <si>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</si>
  <si>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</si>
  <si>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</si>
  <si>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</si>
  <si>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</si>
  <si>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</si>
  <si>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</si>
  <si>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</si>
  <si>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</si>
  <si>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</si>
  <si>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</si>
  <si>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</si>
  <si>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</si>
  <si>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</si>
  <si>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</si>
  <si>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</si>
  <si>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</si>
  <si>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</si>
  <si>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</si>
  <si>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</si>
  <si>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</si>
  <si>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</si>
  <si>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</si>
  <si>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</si>
  <si>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</si>
  <si>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</si>
  <si>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</si>
  <si>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</si>
  <si>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</si>
  <si>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</si>
  <si>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</si>
  <si>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</si>
  <si>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</si>
  <si>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</si>
  <si>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</si>
  <si>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</si>
  <si>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</si>
  <si>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</si>
  <si>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</si>
  <si>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</si>
  <si>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</si>
  <si>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</si>
  <si>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</si>
  <si>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</si>
  <si>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</si>
  <si>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</si>
  <si>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</si>
  <si>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</si>
  <si>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</si>
  <si>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</si>
  <si>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</si>
  <si>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</si>
  <si>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</si>
  <si>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</si>
  <si>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</si>
  <si>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</si>
  <si>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</si>
  <si>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</si>
  <si>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</si>
  <si>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</si>
  <si>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</si>
  <si>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</si>
  <si>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</si>
  <si>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</si>
  <si>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</si>
  <si>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</si>
  <si>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</si>
  <si>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</si>
  <si>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</si>
  <si>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</si>
  <si>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</si>
  <si>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</si>
  <si>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</si>
  <si>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</si>
  <si>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</si>
  <si>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</si>
  <si>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</si>
  <si>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</si>
  <si>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</si>
  <si>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</si>
  <si>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</si>
  <si>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</si>
  <si>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</si>
  <si>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</si>
  <si>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</si>
  <si>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</si>
  <si>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</si>
  <si>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</si>
  <si>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</si>
  <si>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</si>
  <si>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</si>
  <si>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</si>
  <si>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</si>
  <si>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</si>
  <si>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</si>
  <si>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</si>
  <si>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</si>
  <si>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</si>
  <si>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</si>
  <si>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</si>
  <si>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</si>
  <si>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</si>
  <si>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</si>
  <si>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</si>
  <si>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</si>
  <si>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</si>
  <si>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</si>
  <si>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</si>
  <si>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</si>
  <si>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</si>
  <si>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</si>
  <si>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</si>
  <si>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</si>
  <si>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</si>
  <si>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</si>
  <si>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</si>
  <si>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</si>
  <si>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</si>
  <si>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</si>
  <si>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</si>
  <si>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</si>
  <si>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</si>
  <si>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</si>
  <si>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</si>
  <si>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</si>
  <si>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</si>
  <si>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</si>
  <si>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</si>
  <si>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</si>
  <si>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</si>
  <si>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</si>
  <si>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</si>
  <si>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</si>
  <si>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</si>
  <si>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</si>
  <si>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</si>
  <si>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</si>
  <si>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</si>
  <si>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</si>
  <si>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</si>
  <si>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</si>
  <si>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</si>
  <si>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</si>
  <si>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</si>
  <si>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</si>
  <si>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</si>
  <si>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</si>
  <si>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</si>
  <si>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</si>
  <si>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</si>
  <si>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</si>
  <si>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</si>
  <si>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</si>
  <si>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</si>
  <si>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</si>
  <si>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</si>
  <si>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</si>
  <si>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</si>
  <si>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</si>
  <si>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</si>
  <si>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</si>
  <si>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</si>
  <si>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</si>
  <si>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</si>
  <si>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</si>
  <si>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</si>
  <si>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</si>
  <si>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</si>
  <si>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</si>
  <si>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</si>
  <si>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</si>
  <si>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</si>
  <si>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</si>
  <si>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</si>
  <si>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</si>
  <si>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</si>
  <si>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</si>
  <si>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</si>
  <si>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</si>
  <si>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</si>
  <si>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</si>
  <si>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</si>
  <si>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</si>
  <si>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</si>
  <si>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</si>
  <si>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</si>
  <si>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</si>
  <si>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</si>
  <si>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</si>
  <si>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</si>
  <si>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</si>
  <si>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</si>
  <si>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</si>
  <si>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</si>
  <si>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</si>
  <si>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</si>
  <si>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</si>
  <si>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</si>
  <si>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</si>
  <si>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</si>
  <si>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</si>
  <si>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</si>
  <si>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</si>
  <si>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</si>
  <si>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</si>
  <si>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</si>
  <si>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</si>
  <si>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</si>
  <si>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</si>
  <si>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</si>
  <si>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</si>
  <si>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</si>
  <si>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</si>
  <si>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</si>
  <si>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</si>
  <si>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</si>
  <si>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</si>
  <si>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</si>
  <si>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</si>
  <si>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</si>
  <si>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</si>
  <si>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</si>
  <si>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</si>
  <si>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</si>
  <si>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</si>
  <si>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</si>
  <si>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</si>
  <si>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</si>
  <si>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</si>
  <si>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</si>
  <si>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</si>
  <si>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</si>
  <si>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</si>
  <si>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</si>
  <si>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</si>
  <si>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</si>
  <si>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</si>
  <si>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</si>
  <si>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</si>
  <si>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</si>
  <si>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</si>
  <si>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</si>
  <si>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</si>
  <si>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</si>
  <si>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</si>
  <si>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</si>
  <si>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</si>
  <si>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</si>
  <si>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</si>
  <si>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</si>
  <si>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</si>
  <si>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</si>
  <si>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</si>
  <si>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</si>
  <si>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</si>
  <si>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</si>
  <si>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</si>
  <si>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</si>
  <si>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</si>
  <si>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</si>
  <si>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</si>
  <si>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</si>
  <si>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</si>
  <si>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</si>
  <si>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</si>
  <si>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</si>
  <si>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</si>
  <si>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</si>
  <si>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</si>
  <si>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</si>
  <si>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</si>
  <si>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</si>
  <si>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</si>
  <si>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</si>
  <si>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</si>
  <si>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</si>
  <si>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</si>
  <si>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</si>
  <si>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</si>
  <si>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</si>
  <si>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</si>
  <si>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</si>
  <si>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</si>
  <si>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</si>
  <si>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</si>
  <si>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</si>
  <si>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</si>
  <si>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</si>
  <si>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</si>
  <si>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</si>
  <si>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</si>
  <si>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</si>
  <si>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</si>
  <si>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</si>
  <si>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</si>
  <si>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</si>
  <si>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</si>
  <si>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</si>
  <si>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</si>
  <si>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</si>
  <si>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</si>
  <si>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</si>
  <si>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</si>
  <si>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</si>
  <si>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</si>
  <si>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</si>
  <si>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</si>
  <si>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</si>
  <si>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</si>
  <si>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</si>
  <si>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</si>
  <si>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</si>
  <si>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</si>
  <si>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</si>
  <si>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</si>
  <si>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</si>
  <si>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</si>
  <si>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</si>
  <si>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</si>
  <si>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</si>
  <si>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</si>
  <si>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</si>
  <si>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</si>
  <si>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</si>
  <si>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</si>
  <si>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</si>
  <si>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</si>
  <si>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</si>
  <si>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</si>
  <si>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</si>
  <si>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</si>
  <si>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</si>
  <si>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</si>
  <si>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</si>
  <si>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</si>
  <si>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</si>
  <si>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</si>
  <si>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</si>
  <si>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</si>
  <si>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</si>
  <si>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</si>
  <si>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</si>
  <si>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</si>
  <si>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</si>
  <si>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</si>
  <si>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</si>
  <si>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</si>
  <si>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</si>
  <si>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</si>
  <si>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</si>
  <si>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</si>
  <si>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</si>
  <si>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</si>
  <si>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</si>
  <si>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</si>
  <si>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</si>
  <si>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Cilindradora</t>
  </si>
  <si>
    <t>E</t>
  </si>
  <si>
    <t>Compresor</t>
  </si>
  <si>
    <t>Cortadora de plasma</t>
  </si>
  <si>
    <t xml:space="preserve">Equipos oxiacetileno  </t>
  </si>
  <si>
    <t>G/2</t>
  </si>
  <si>
    <t>Esmeril angular</t>
  </si>
  <si>
    <t>G/5</t>
  </si>
  <si>
    <t>Guillotina</t>
  </si>
  <si>
    <t>Maquina arenadora o granallado</t>
  </si>
  <si>
    <t>Máquinas de soldar Smaw</t>
  </si>
  <si>
    <t>Máquinas de soldar TIG, MIG</t>
  </si>
  <si>
    <t>Plegadora</t>
  </si>
  <si>
    <t xml:space="preserve">Prensa hidráulica de doblado y guiado </t>
  </si>
  <si>
    <t>Prensa hidráulica de sujeción de piezas</t>
  </si>
  <si>
    <t xml:space="preserve">Punzonadora </t>
  </si>
  <si>
    <t>Taladro de pedestal</t>
  </si>
  <si>
    <t>G/10</t>
  </si>
  <si>
    <t xml:space="preserve">Taladro portátil </t>
  </si>
  <si>
    <t>Tronzadora</t>
  </si>
  <si>
    <t>INSTRUMENTOS</t>
  </si>
  <si>
    <t>Compás</t>
  </si>
  <si>
    <t>Escuadras de talón metálicas</t>
  </si>
  <si>
    <t>Flexómetro</t>
  </si>
  <si>
    <t>I</t>
  </si>
  <si>
    <t xml:space="preserve">Nivel burbuja </t>
  </si>
  <si>
    <t>Nivel de manguera</t>
  </si>
  <si>
    <t>Nivel láser con trípode</t>
  </si>
  <si>
    <t xml:space="preserve">Pie de metro </t>
  </si>
  <si>
    <t xml:space="preserve">Plomada </t>
  </si>
  <si>
    <t>Transportador metálico</t>
  </si>
  <si>
    <t>HERRAMIENTAS, IMPLEMENTOS Y UTENSILIOS</t>
  </si>
  <si>
    <t xml:space="preserve"> 4 cuerpos de andamio </t>
  </si>
  <si>
    <t>Alicate cortante</t>
  </si>
  <si>
    <t>Arnés de seguridad tipo paracaídas</t>
  </si>
  <si>
    <t xml:space="preserve">Cincel </t>
  </si>
  <si>
    <t>Cizalla de palanca</t>
  </si>
  <si>
    <t xml:space="preserve">Combo </t>
  </si>
  <si>
    <t>Compás de vara</t>
  </si>
  <si>
    <t xml:space="preserve">Cortina inactínica según cabina </t>
  </si>
  <si>
    <t xml:space="preserve">Dobladora guía </t>
  </si>
  <si>
    <t xml:space="preserve">Elementos de protección personal, EPP </t>
  </si>
  <si>
    <t xml:space="preserve">Escalera tijera </t>
  </si>
  <si>
    <t>Extractor de humos</t>
  </si>
  <si>
    <t>Juego dados</t>
  </si>
  <si>
    <t>Juego de alicates universal</t>
  </si>
  <si>
    <t xml:space="preserve">Juego de letras y números de golpe </t>
  </si>
  <si>
    <t xml:space="preserve">Juego de llaves </t>
  </si>
  <si>
    <t>Juego de martillos de peña</t>
  </si>
  <si>
    <t xml:space="preserve">Juego de plantillas </t>
  </si>
  <si>
    <t xml:space="preserve">Juego destornilladores </t>
  </si>
  <si>
    <t xml:space="preserve">Juego llave Allen </t>
  </si>
  <si>
    <t>Kit para pintar</t>
  </si>
  <si>
    <t>Marco de sierra</t>
  </si>
  <si>
    <t>Picasal</t>
  </si>
  <si>
    <t xml:space="preserve">Prensa C </t>
  </si>
  <si>
    <t>Prensa caiman</t>
  </si>
  <si>
    <t>Prensa cañería</t>
  </si>
  <si>
    <t>Punto centro</t>
  </si>
  <si>
    <t>Rayadores</t>
  </si>
  <si>
    <t>Remachadora</t>
  </si>
  <si>
    <t>Tenazas</t>
  </si>
  <si>
    <t>Tizador</t>
  </si>
  <si>
    <t>Tornillo mecánico</t>
  </si>
  <si>
    <t>SOFTWARE</t>
  </si>
  <si>
    <t>Programa de dibujo asistido por computador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</si>
  <si>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</si>
  <si>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</si>
  <si>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</si>
  <si>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</si>
  <si>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</si>
  <si>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</si>
  <si>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</si>
  <si>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</si>
  <si>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planos técnicos de estructuras metálicas y sus componentes, simbología, instrumentos análogos y digitales, extrayendo información y realizando mediciones y controles de verificación de distintas magnitudes. </t>
  </si>
  <si>
    <t>ACUICULTURA</t>
  </si>
  <si>
    <t>29.06</t>
  </si>
  <si>
    <t>Complementar</t>
  </si>
  <si>
    <t xml:space="preserve">2. Trazar piezas y partes de construcciones metálicas, para orientar la ejecución de trabajos de fabricación, mantenimiento y reparación, incluyendo uso de herramientas computacionales. </t>
  </si>
  <si>
    <t>ADMINISTRACIÓN_MENCIÓN_LOGÍSTICA</t>
  </si>
  <si>
    <t>29.07</t>
  </si>
  <si>
    <t xml:space="preserve">3. Fabricar, unir y reparar elementos de construcciones metálicas, mediante actividades de corte y soldadura en posición plana horizontal y vertical, utilizando equipos de oxigás y arco manual, soldadura TIG, MIG y MAG, uniones mecánicas, de acuerdo a las especificaciones técnicas del proyecto y las normas de higiene, seguridad industrial y medioambiente. </t>
  </si>
  <si>
    <t>ADMINISTRACIÓN_MENCIÓN_RRHH</t>
  </si>
  <si>
    <t xml:space="preserve">4. Mecanizar y conformar partes, piezas y estructuras de construcciones metálicas de menor tamaño, con máquinas y herramientas, incluyendo taladrado, esmerilado, aserrado, plegado, cilindrado, doblado y forjadura, de acuerdo a los planos y a las especificaciones técnicas. </t>
  </si>
  <si>
    <t>AGROPECUARIA_MENCIÓN_AGRICULTURA</t>
  </si>
  <si>
    <t xml:space="preserve">5. Armar y montar, en obra o taller, elementos, subconjuntos y estructuras de construcciones metálicas livianas para instalaciones industriales, tales como galpones, edificios, entre otros, de acuerdo a las especificaciones técnicas del proyecto. </t>
  </si>
  <si>
    <t>AGROPECUARIA_MENCIÓN_PECUARIA</t>
  </si>
  <si>
    <t xml:space="preserve">6. Realizar el mantenimiento básico de instrumentos, herramientas, útiles, máquinas, equipos y componentes propios de la especialidad de Construcciones Metálicas. </t>
  </si>
  <si>
    <t>AGROPECUARIA_MENCIÓN_VITIVINÍCOLA</t>
  </si>
  <si>
    <t xml:space="preserve">7. Ejecutar tratamientos de protección de elementos de construcciones metálicas, mediante anticorrosivos, pinturas y otros, utilizando materiales, herramientas y equipos apropiados y respetando las normas de higiene, seguridad industrial y medioambiente. </t>
  </si>
  <si>
    <t>ASISTENCIA_EN_GEOLOGÍA</t>
  </si>
  <si>
    <t xml:space="preserve">8. Realizar el tratamiento de residuos y desechos de las construcciones metálicas, aplicando técnicas compatibles con el cuidado del medioambiente. </t>
  </si>
  <si>
    <t>ATENCIÓN_DE_PÁRVULOS</t>
  </si>
  <si>
    <t>9. Calcular y cubicar materiales, insumos y otros elementos de construcciones metálicas, considerando los planos y las especificaciones técnicas de la obra.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</si>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</sst>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4" priority="2" operator="containsText" text="Sí">
      <formula>NOT(ISERROR(SEARCH("Sí",A3)))</formula>
    </cfRule>
  </conditionalFormatting>
  <conditionalFormatting sqref="A4:B14">
    <cfRule type="containsText" dxfId="5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1"/>
      <c r="T2" s="11"/>
    </row>
    <row r="3" spans="1:22" ht="65.099999999999994" customHeight="1">
      <c r="A3" s="78" t="s">
        <v>26</v>
      </c>
      <c r="B3" s="86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1"/>
      <c r="T3" s="11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1"/>
      <c r="T4" s="11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7"/>
    </row>
    <row r="8" spans="1:22" customFormat="1" ht="29.1" customHeight="1" thickBot="1">
      <c r="A8" s="179" t="s">
        <v>31</v>
      </c>
      <c r="B8" s="180"/>
      <c r="C8" s="181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70" ca="1">INDIRECT(ESPECIALIDAD)</f>
        <v>MÁQUINAS Y EQUIPOS</v>
      </c>
      <c r="B11" s="48" t="str">
        <f ca="1"/>
        <v>Cilindradora</v>
      </c>
      <c r="C11" s="48" t="str">
        <f ca="1"/>
        <v>E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Compresor</v>
      </c>
      <c r="C12" s="47" t="str">
        <f ca="1"/>
        <v>E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Cortadora de plasma</v>
      </c>
      <c r="C13" s="47" t="str">
        <f ca="1"/>
        <v>E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 xml:space="preserve">Equipos oxiacetileno  </v>
      </c>
      <c r="C14" s="47" t="str">
        <f ca="1"/>
        <v>G/2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Esmeril angular</v>
      </c>
      <c r="C15" s="47" t="str">
        <f ca="1"/>
        <v>G/5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Esmeril angular</v>
      </c>
      <c r="C16" s="47" t="str">
        <f ca="1"/>
        <v>G/5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Guillotina</v>
      </c>
      <c r="C17" s="47" t="str">
        <f ca="1"/>
        <v>E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Maquina arenadora o granallado</v>
      </c>
      <c r="C18" s="47" t="str">
        <f ca="1"/>
        <v>E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Máquinas de soldar Smaw</v>
      </c>
      <c r="C19" s="47" t="str">
        <f ca="1"/>
        <v>G/2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Máquinas de soldar TIG, MIG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Plegadora</v>
      </c>
      <c r="C21" s="47" t="str">
        <f ca="1"/>
        <v>E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 xml:space="preserve">Prensa hidráulica de doblado y guiado </v>
      </c>
      <c r="C22" s="47" t="str">
        <f ca="1"/>
        <v>E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Prensa hidráulica de sujeción de piezas</v>
      </c>
      <c r="C23" s="47" t="str">
        <f ca="1"/>
        <v>E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 xml:space="preserve">Punzonadora </v>
      </c>
      <c r="C24" s="47" t="str">
        <f ca="1"/>
        <v>E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Taladro de pedestal</v>
      </c>
      <c r="C25" s="47" t="str">
        <f ca="1"/>
        <v>G/10</v>
      </c>
      <c r="E25" s="40"/>
      <c r="F25" s="40"/>
      <c r="J25" s="68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 xml:space="preserve">Taladro portátil </v>
      </c>
      <c r="C26" s="47" t="str">
        <f ca="1"/>
        <v>G/10</v>
      </c>
      <c r="E26" s="40"/>
      <c r="F26" s="40"/>
      <c r="J26" s="68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>Tronzadora</v>
      </c>
      <c r="C27" s="47" t="str">
        <f ca="1"/>
        <v>G/10</v>
      </c>
      <c r="E27" s="40"/>
      <c r="F27" s="40"/>
      <c r="J27" s="68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INSTRUMENTOS</v>
      </c>
      <c r="B28" s="47" t="str">
        <f ca="1"/>
        <v>Compás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Escuadras de talón metálicas</v>
      </c>
      <c r="C29" s="47" t="str">
        <f ca="1"/>
        <v>G/2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Flexómetro</v>
      </c>
      <c r="C30" s="47" t="str">
        <f ca="1"/>
        <v>I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 xml:space="preserve">Nivel burbuja </v>
      </c>
      <c r="C31" s="47" t="str">
        <f ca="1"/>
        <v>G/5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Nivel de manguera</v>
      </c>
      <c r="C32" s="47" t="str">
        <f ca="1"/>
        <v>G/5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Nivel láser con trípode</v>
      </c>
      <c r="C33" s="47" t="str">
        <f ca="1"/>
        <v>G/10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 xml:space="preserve">Pie de metro </v>
      </c>
      <c r="C34" s="48" t="str">
        <f ca="1"/>
        <v>I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 xml:space="preserve">Plomada </v>
      </c>
      <c r="C35" s="48" t="str">
        <f ca="1"/>
        <v>G/5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Transportador metálico</v>
      </c>
      <c r="C36" s="48" t="str">
        <f ca="1"/>
        <v>G/2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HERRAMIENTAS, IMPLEMENTOS Y UTENSILIOS</v>
      </c>
      <c r="B37" s="48" t="str">
        <f ca="1"/>
        <v xml:space="preserve"> 4 cuerpos de andamio </v>
      </c>
      <c r="C37" s="48" t="str">
        <f ca="1"/>
        <v>E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HERRAMIENTAS, IMPLEMENTOS Y UTENSILIOS</v>
      </c>
    </row>
    <row r="38" spans="1:19">
      <c r="A38" s="48" t="str">
        <f ca="1"/>
        <v>HERRAMIENTAS, IMPLEMENTOS Y UTENSILIOS</v>
      </c>
      <c r="B38" s="48" t="str">
        <f ca="1"/>
        <v>Alicate cortante</v>
      </c>
      <c r="C38" s="48" t="str">
        <f ca="1"/>
        <v>G/10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HERRAMIENTAS, IMPLEMENTOS Y UTENSILIOS</v>
      </c>
    </row>
    <row r="39" spans="1:19">
      <c r="A39" s="48" t="str">
        <f ca="1"/>
        <v>HERRAMIENTAS, IMPLEMENTOS Y UTENSILIOS</v>
      </c>
      <c r="B39" s="48" t="str">
        <f ca="1"/>
        <v>Arnés de seguridad tipo paracaídas</v>
      </c>
      <c r="C39" s="48" t="str">
        <f ca="1"/>
        <v>G/10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 xml:space="preserve">Cincel </v>
      </c>
      <c r="C40" s="48" t="str">
        <f ca="1"/>
        <v>I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>Cizalla de palanca</v>
      </c>
      <c r="C41" s="48" t="str">
        <f ca="1"/>
        <v>G/10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 xml:space="preserve">Combo 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 xml:space="preserve">Combo 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>Compás de vara</v>
      </c>
      <c r="C44" s="48" t="str">
        <f ca="1"/>
        <v>G/10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 xml:space="preserve">Cortina inactínica según cabina </v>
      </c>
      <c r="C45" s="48" t="str">
        <f ca="1"/>
        <v>I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 xml:space="preserve">Dobladora guía </v>
      </c>
      <c r="C46" s="48" t="str">
        <f ca="1"/>
        <v>E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 xml:space="preserve">Elementos de protección personal, EPP </v>
      </c>
      <c r="C47" s="48" t="str">
        <f ca="1"/>
        <v>I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 xml:space="preserve">Escalera tijera </v>
      </c>
      <c r="C48" s="48" t="str">
        <f ca="1"/>
        <v>G/10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Extractor de humos</v>
      </c>
      <c r="C49" s="48" t="str">
        <f ca="1"/>
        <v>G/2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Juego dados</v>
      </c>
      <c r="C50" s="48" t="str">
        <f ca="1"/>
        <v>G/10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Juego de alicates universal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Juego de letras y números de golpe </v>
      </c>
      <c r="C52" s="48" t="str">
        <f ca="1"/>
        <v>G/10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Juego de llaves </v>
      </c>
      <c r="C53" s="48" t="str">
        <f ca="1"/>
        <v>G/10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Juego de martillos de peña</v>
      </c>
      <c r="C54" s="48" t="str">
        <f ca="1"/>
        <v>G/2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 xml:space="preserve">Juego de plantillas </v>
      </c>
      <c r="C55" s="48" t="str">
        <f ca="1"/>
        <v>E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 xml:space="preserve">Juego destornilladores 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 xml:space="preserve">Juego llave Allen </v>
      </c>
      <c r="C57" s="48" t="str">
        <f ca="1"/>
        <v>G/10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>Kit para pintar</v>
      </c>
      <c r="C58" s="48" t="str">
        <f ca="1"/>
        <v>G/10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Marco de sierra</v>
      </c>
      <c r="C59" s="48" t="str">
        <f ca="1"/>
        <v>I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Picasal</v>
      </c>
      <c r="C60" s="48" t="str">
        <f ca="1"/>
        <v>I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 xml:space="preserve">Prensa C </v>
      </c>
      <c r="C61" s="48" t="str">
        <f ca="1"/>
        <v>G/10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Prensa caiman</v>
      </c>
      <c r="C62" s="48" t="str">
        <f ca="1"/>
        <v>G/5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>Prensa cañería</v>
      </c>
      <c r="C63" s="48" t="str">
        <f ca="1"/>
        <v>G/10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>Punto centro</v>
      </c>
      <c r="C64" s="48" t="str">
        <f ca="1"/>
        <v>I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Rayadores</v>
      </c>
      <c r="C65" s="48" t="str">
        <f ca="1"/>
        <v>I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>Remachadora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 ca="1"/>
        <v>HERRAMIENTAS, IMPLEMENTOS Y UTENSILIOS</v>
      </c>
      <c r="B67" s="48" t="str">
        <f ca="1"/>
        <v>Tenazas</v>
      </c>
      <c r="C67" s="48" t="str">
        <f ca="1"/>
        <v>G/2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HERRAMIENTAS, IMPLEMENTOS Y UTENSILIOS</v>
      </c>
    </row>
    <row r="68" spans="1:19">
      <c r="A68" s="48" t="str">
        <f ca="1"/>
        <v>HERRAMIENTAS, IMPLEMENTOS Y UTENSILIOS</v>
      </c>
      <c r="B68" s="48" t="str">
        <f ca="1"/>
        <v>Tizador</v>
      </c>
      <c r="C68" s="48" t="str">
        <f ca="1"/>
        <v>G/5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HERRAMIENTAS, IMPLEMENTOS Y UTENSILIOS</v>
      </c>
    </row>
    <row r="69" spans="1:19">
      <c r="A69" s="48" t="str">
        <f ca="1"/>
        <v>HERRAMIENTAS, IMPLEMENTOS Y UTENSILIOS</v>
      </c>
      <c r="B69" s="48" t="str">
        <f ca="1"/>
        <v>Tornillo mecánico</v>
      </c>
      <c r="C69" s="48" t="str">
        <f ca="1"/>
        <v>G/5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HERRAMIENTAS, IMPLEMENTOS Y UTENSILIOS</v>
      </c>
    </row>
    <row r="70" spans="1:19">
      <c r="A70" s="48" t="str">
        <f ca="1"/>
        <v>SOFTWARE</v>
      </c>
      <c r="B70" s="48" t="str">
        <f ca="1"/>
        <v>Programa de dibujo asistido por computador</v>
      </c>
      <c r="C70" s="48" t="str">
        <f ca="1"/>
        <v>E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SOFTWARE</v>
      </c>
    </row>
    <row r="71" spans="1:19">
      <c r="A71" s="48" t="str">
        <f>IFERROR(VLOOKUP(B71,'equip ESPE'!$B$2:$D$61,3,0),"")</f>
        <v/>
      </c>
      <c r="B71" s="40"/>
      <c r="C71" s="48" t="str">
        <f>IFERROR(VLOOKUP(B71,'equip ESPE'!$B$2:$D$61,2,0),"")</f>
        <v/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si="1"/>
        <v/>
      </c>
    </row>
    <row r="72" spans="1:19">
      <c r="A72" s="48" t="str">
        <f>IFERROR(VLOOKUP(B72,'equip ESPE'!$B$2:$D$61,3,0),"")</f>
        <v/>
      </c>
      <c r="B72" s="40"/>
      <c r="C72" s="48" t="str">
        <f>IFERROR(VLOOKUP(B72,'equip ESPE'!$B$2:$D$61,2,0),"")</f>
        <v/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si="1"/>
        <v/>
      </c>
    </row>
    <row r="73" spans="1:19">
      <c r="A73" s="48" t="str">
        <f>IFERROR(VLOOKUP(B73,'equip ESPE'!$B$2:$D$61,3,0),"")</f>
        <v/>
      </c>
      <c r="B73" s="40"/>
      <c r="C73" s="48" t="str">
        <f>IFERROR(VLOOKUP(B73,'equip ESPE'!$B$2:$D$61,2,0),"")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ESPE'!$B$2:$D$61,3,0),"")</f>
        <v/>
      </c>
      <c r="B74" s="40"/>
      <c r="C74" s="48" t="str">
        <f>IFERROR(VLOOKUP(B74,'equip ESPE'!$B$2:$D$61,2,0),"")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ESPE'!$B$2:$D$61,3,0),"")</f>
        <v/>
      </c>
      <c r="B75" s="40"/>
      <c r="C75" s="48" t="str">
        <f>IFERROR(VLOOKUP(B75,'equip ESPE'!$B$2:$D$61,2,0),"")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ESPE'!$B$2:$D$61,3,0),"")</f>
        <v/>
      </c>
      <c r="B76" s="40"/>
      <c r="C76" s="48" t="str">
        <f>IFERROR(VLOOKUP(B76,'equip ESPE'!$B$2:$D$61,2,0),"")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ESPE'!$B$2:$D$61,3,0),"")</f>
        <v/>
      </c>
      <c r="B77" s="40"/>
      <c r="C77" s="48" t="str">
        <f>IFERROR(VLOOKUP(B77,'equip ESPE'!$B$2:$D$61,2,0),"")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ESPE'!$B$2:$D$61,3,0),"")</f>
        <v/>
      </c>
      <c r="B78" s="40"/>
      <c r="C78" s="48" t="str">
        <f>IFERROR(VLOOKUP(B78,'equip ESPE'!$B$2:$D$61,2,0),"")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ESPE'!$B$2:$D$61,3,0),"")</f>
        <v/>
      </c>
      <c r="B79" s="40"/>
      <c r="C79" s="48" t="str">
        <f>IFERROR(VLOOKUP(B79,'equip ESPE'!$B$2:$D$61,2,0),"")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ESPE'!$B$2:$D$61,3,0),"")</f>
        <v/>
      </c>
      <c r="B80" s="40"/>
      <c r="C80" s="48" t="str">
        <f>IFERROR(VLOOKUP(B80,'equip ESPE'!$B$2:$D$61,2,0),"")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ESPE'!$B$2:$D$61,3,0),"")</f>
        <v/>
      </c>
      <c r="B81" s="40"/>
      <c r="C81" s="48" t="str">
        <f>IFERROR(VLOOKUP(B81,'equip ESPE'!$B$2:$D$61,2,0),"")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ESPE'!$B$2:$D$61,3,0),"")</f>
        <v/>
      </c>
      <c r="B82" s="40"/>
      <c r="C82" s="48" t="str">
        <f>IFERROR(VLOOKUP(B82,'equip ESPE'!$B$2:$D$61,2,0),"")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ESPE'!$B$2:$D$61,3,0),"")</f>
        <v/>
      </c>
      <c r="B83" s="40"/>
      <c r="C83" s="48" t="str">
        <f>IFERROR(VLOOKUP(B83,'equip ESPE'!$B$2:$D$61,2,0),"")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ESPE'!$B$2:$D$61,3,0),"")</f>
        <v/>
      </c>
      <c r="B84" s="40"/>
      <c r="C84" s="48" t="str">
        <f>IFERROR(VLOOKUP(B84,'equip ESPE'!$B$2:$D$61,2,0),"")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ESPE'!$B$2:$D$61,3,0),"")</f>
        <v/>
      </c>
      <c r="B85" s="40"/>
      <c r="C85" s="48" t="str">
        <f>IFERROR(VLOOKUP(B85,'equip ESPE'!$B$2:$D$61,2,0),"")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ESPE'!$B$2:$D$61,3,0),"")</f>
        <v/>
      </c>
      <c r="B86" s="40"/>
      <c r="C86" s="48" t="str">
        <f>IFERROR(VLOOKUP(B86,'equip ESPE'!$B$2:$D$61,2,0),"")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ESPE'!$B$2:$D$61,3,0),"")</f>
        <v/>
      </c>
      <c r="B87" s="40"/>
      <c r="C87" s="48" t="str">
        <f>IFERROR(VLOOKUP(B87,'equip ESPE'!$B$2:$D$61,2,0),"")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ESPE'!$B$2:$D$61,3,0),"")</f>
        <v/>
      </c>
      <c r="B88" s="40"/>
      <c r="C88" s="48" t="str">
        <f>IFERROR(VLOOKUP(B88,'equip ESPE'!$B$2:$D$61,2,0),"")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ESPE'!$B$2:$D$61,3,0),"")</f>
        <v/>
      </c>
      <c r="B89" s="40"/>
      <c r="C89" s="48" t="str">
        <f>IFERROR(VLOOKUP(B89,'equip ESPE'!$B$2:$D$61,2,0),"")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ESPE'!$B$2:$D$61,3,0),"")</f>
        <v/>
      </c>
      <c r="B90" s="40"/>
      <c r="C90" s="48" t="str">
        <f>IFERROR(VLOOKUP(B90,'equip ESPE'!$B$2:$D$61,2,0),"")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ESPE'!$B$2:$D$61,3,0),"")</f>
        <v/>
      </c>
      <c r="B91" s="40"/>
      <c r="C91" s="48" t="str">
        <f>IFERROR(VLOOKUP(B91,'equip ESPE'!$B$2:$D$61,2,0),"")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ESPE'!$B$2:$D$61,3,0),"")</f>
        <v/>
      </c>
      <c r="B92" s="40"/>
      <c r="C92" s="48" t="str">
        <f>IFERROR(VLOOKUP(B92,'equip ESPE'!$B$2:$D$61,2,0),"")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ESPE'!$B$2:$D$61,3,0),"")</f>
        <v/>
      </c>
      <c r="B93" s="40"/>
      <c r="C93" s="48" t="str">
        <f>IFERROR(VLOOKUP(B93,'equip ESPE'!$B$2:$D$61,2,0),"")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ESPE'!$B$2:$D$61,3,0),"")</f>
        <v/>
      </c>
      <c r="B94" s="40"/>
      <c r="C94" s="48" t="str">
        <f>IFERROR(VLOOKUP(B94,'equip ESPE'!$B$2:$D$61,2,0),"")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ESPE'!$B$2:$D$61,3,0),"")</f>
        <v/>
      </c>
      <c r="B95" s="40"/>
      <c r="C95" s="48" t="str">
        <f>IFERROR(VLOOKUP(B95,'equip ESPE'!$B$2:$D$61,2,0),"")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ESPE'!$B$2:$D$61,3,0),"")</f>
        <v/>
      </c>
      <c r="B96" s="40"/>
      <c r="C96" s="48" t="str">
        <f>IFERROR(VLOOKUP(B96,'equip ESPE'!$B$2:$D$61,2,0),"")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ESPE'!$B$2:$D$61,3,0),"")</f>
        <v/>
      </c>
      <c r="B97" s="40"/>
      <c r="C97" s="48" t="str">
        <f>IFERROR(VLOOKUP(B97,'equip ESPE'!$B$2:$D$61,2,0),"")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ESPE'!$B$2:$D$61,3,0),"")</f>
        <v/>
      </c>
      <c r="B98" s="40"/>
      <c r="C98" s="48" t="str">
        <f>IFERROR(VLOOKUP(B98,'equip ESPE'!$B$2:$D$61,2,0),"")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ESPE'!$B$2:$D$61,3,0),"")</f>
        <v/>
      </c>
      <c r="B99" s="40"/>
      <c r="C99" s="48" t="str">
        <f>IFERROR(VLOOKUP(B99,'equip ESPE'!$B$2:$D$61,2,0),"")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ESPE'!$B$2:$D$61,3,0),"")</f>
        <v/>
      </c>
      <c r="B100" s="40"/>
      <c r="C100" s="48" t="str">
        <f>IFERROR(VLOOKUP(B100,'equip ESPE'!$B$2:$D$61,2,0),"")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ESPE'!$B$2:$D$61,3,0),"")</f>
        <v/>
      </c>
      <c r="B101" s="40"/>
      <c r="C101" s="48" t="str">
        <f>IFERROR(VLOOKUP(B101,'equip ESPE'!$B$2:$D$61,2,0),"")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ESPE'!$B$2:$D$61,3,0),"")</f>
        <v/>
      </c>
      <c r="B102" s="40"/>
      <c r="C102" s="48" t="str">
        <f>IFERROR(VLOOKUP(B102,'equip ESPE'!$B$2:$D$61,2,0),"")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ESPE'!$B$2:$D$61,3,0),"")</f>
        <v/>
      </c>
      <c r="B103" s="40"/>
      <c r="C103" s="48" t="str">
        <f>IFERROR(VLOOKUP(B103,'equip ESPE'!$B$2:$D$61,2,0),"")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ESPE'!$B$2:$D$61,3,0),"")</f>
        <v/>
      </c>
      <c r="B104" s="40"/>
      <c r="C104" s="48" t="str">
        <f>IFERROR(VLOOKUP(B104,'equip ESPE'!$B$2:$D$61,2,0),"")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ESPE'!$B$2:$D$61,3,0),"")</f>
        <v/>
      </c>
      <c r="B105" s="40"/>
      <c r="C105" s="48" t="str">
        <f>IFERROR(VLOOKUP(B105,'equip ESPE'!$B$2:$D$61,2,0),"")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ESPE'!$B$2:$D$61,3,0),"")</f>
        <v/>
      </c>
      <c r="B106" s="40"/>
      <c r="C106" s="48" t="str">
        <f>IFERROR(VLOOKUP(B106,'equip ESPE'!$B$2:$D$61,2,0),"")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ESPE'!$B$2:$D$61,3,0),"")</f>
        <v/>
      </c>
      <c r="B107" s="40"/>
      <c r="C107" s="48" t="str">
        <f>IFERROR(VLOOKUP(B107,'equip ESPE'!$B$2:$D$61,2,0),"")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ESPE'!$B$2:$D$61,3,0),"")</f>
        <v/>
      </c>
      <c r="B108" s="40"/>
      <c r="C108" s="48" t="str">
        <f>IFERROR(VLOOKUP(B108,'equip ESPE'!$B$2:$D$61,2,0),"")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ESPE'!$B$2:$D$61,3,0),"")</f>
        <v/>
      </c>
      <c r="B109" s="40"/>
      <c r="C109" s="48" t="str">
        <f>IFERROR(VLOOKUP(B109,'equip ESPE'!$B$2:$D$61,2,0),"")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ESPE'!$B$2:$D$61,3,0),"")</f>
        <v/>
      </c>
      <c r="B110" s="40"/>
      <c r="C110" s="48" t="str">
        <f>IFERROR(VLOOKUP(B110,'equip ESPE'!$B$2:$D$61,2,0),"")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ESPE'!$B$2:$D$61,3,0),"")</f>
        <v/>
      </c>
      <c r="B111" s="40"/>
      <c r="C111" s="48" t="str">
        <f>IFERROR(VLOOKUP(B111,'equip ESPE'!$B$2:$D$61,2,0),"")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ESPE'!$B$2:$D$61,3,0),"")</f>
        <v/>
      </c>
      <c r="B112" s="40"/>
      <c r="C112" s="48" t="str">
        <f>IFERROR(VLOOKUP(B112,'equip ESPE'!$B$2:$D$61,2,0),"")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ESPE'!$B$2:$D$61,3,0),"")</f>
        <v/>
      </c>
      <c r="B113" s="40"/>
      <c r="C113" s="48" t="str">
        <f>IFERROR(VLOOKUP(B113,'equip ESPE'!$B$2:$D$61,2,0),"")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ESPE'!$B$2:$D$61,3,0),"")</f>
        <v/>
      </c>
      <c r="B114" s="40"/>
      <c r="C114" s="48" t="str">
        <f>IFERROR(VLOOKUP(B114,'equip ESPE'!$B$2:$D$61,2,0),"")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ESPE'!$B$2:$D$61,3,0),"")</f>
        <v/>
      </c>
      <c r="B115" s="40"/>
      <c r="C115" s="48" t="str">
        <f>IFERROR(VLOOKUP(B115,'equip ESPE'!$B$2:$D$61,2,0),"")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ESPE'!$B$2:$D$61,3,0),"")</f>
        <v/>
      </c>
      <c r="B116" s="40"/>
      <c r="C116" s="48" t="str">
        <f>IFERROR(VLOOKUP(B116,'equip ESPE'!$B$2:$D$61,2,0),"")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ESPE'!$B$2:$D$61,3,0),"")</f>
        <v/>
      </c>
      <c r="B117" s="40"/>
      <c r="C117" s="48" t="str">
        <f>IFERROR(VLOOKUP(B117,'equip ESPE'!$B$2:$D$61,2,0),"")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ESPE'!$B$2:$D$61,3,0),"")</f>
        <v/>
      </c>
      <c r="B118" s="40"/>
      <c r="C118" s="48" t="str">
        <f>IFERROR(VLOOKUP(B118,'equip ESPE'!$B$2:$D$61,2,0),"")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ESPE'!$B$2:$D$61,3,0),"")</f>
        <v/>
      </c>
      <c r="B119" s="40"/>
      <c r="C119" s="48" t="str">
        <f>IFERROR(VLOOKUP(B119,'equip ESPE'!$B$2:$D$61,2,0),"")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ESPE'!$B$2:$D$61,3,0),"")</f>
        <v/>
      </c>
      <c r="B120" s="40"/>
      <c r="C120" s="48" t="str">
        <f>IFERROR(VLOOKUP(B120,'equip ESPE'!$B$2:$D$61,2,0),"")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ESPE'!$B$2:$D$61,3,0),"")</f>
        <v/>
      </c>
      <c r="B121" s="40"/>
      <c r="C121" s="48" t="str">
        <f>IFERROR(VLOOKUP(B121,'equip ESPE'!$B$2:$D$61,2,0),"")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ESPE'!$B$2:$D$61,3,0),"")</f>
        <v/>
      </c>
      <c r="B122" s="40"/>
      <c r="C122" s="48" t="str">
        <f>IFERROR(VLOOKUP(B122,'equip ESPE'!$B$2:$D$61,2,0),"")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ESPE'!$B$2:$D$61,3,0),"")</f>
        <v/>
      </c>
      <c r="B123" s="40"/>
      <c r="C123" s="48" t="str">
        <f>IFERROR(VLOOKUP(B123,'equip ESPE'!$B$2:$D$61,2,0),"")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ESPE'!$B$2:$D$61,3,0),"")</f>
        <v/>
      </c>
      <c r="B124" s="40"/>
      <c r="C124" s="48" t="str">
        <f>IFERROR(VLOOKUP(B124,'equip ESPE'!$B$2:$D$61,2,0),"")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ESPE'!$B$2:$D$61,3,0),"")</f>
        <v/>
      </c>
      <c r="B125" s="40"/>
      <c r="C125" s="48" t="str">
        <f>IFERROR(VLOOKUP(B125,'equip ESPE'!$B$2:$D$61,2,0),"")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ESPE'!$B$2:$D$61,3,0),"")</f>
        <v/>
      </c>
      <c r="B126" s="40"/>
      <c r="C126" s="48" t="str">
        <f>IFERROR(VLOOKUP(B126,'equip ESPE'!$B$2:$D$61,2,0),"")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ESPE'!$B$2:$D$61,3,0),"")</f>
        <v/>
      </c>
      <c r="B127" s="40"/>
      <c r="C127" s="48" t="str">
        <f>IFERROR(VLOOKUP(B127,'equip ESPE'!$B$2:$D$61,2,0),"")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ESPE'!$B$2:$D$61,3,0),"")</f>
        <v/>
      </c>
      <c r="B128" s="40"/>
      <c r="C128" s="48" t="str">
        <f>IFERROR(VLOOKUP(B128,'equip ESPE'!$B$2:$D$61,2,0),"")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ESPE'!$B$2:$D$61,3,0),"")</f>
        <v/>
      </c>
      <c r="B129" s="40"/>
      <c r="C129" s="48" t="str">
        <f>IFERROR(VLOOKUP(B129,'equip ESPE'!$B$2:$D$61,2,0),"")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ESPE'!$B$2:$D$61,3,0),"")</f>
        <v/>
      </c>
      <c r="B130" s="40"/>
      <c r="C130" s="48" t="str">
        <f>IFERROR(VLOOKUP(B130,'equip ESPE'!$B$2:$D$61,2,0),"")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ESPE'!$B$2:$D$61,3,0),"")</f>
        <v/>
      </c>
      <c r="B131" s="40"/>
      <c r="C131" s="48" t="str">
        <f>IFERROR(VLOOKUP(B131,'equip ESPE'!$B$2:$D$61,2,0),"")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ESPE'!$B$2:$D$61,3,0),"")</f>
        <v/>
      </c>
      <c r="B132" s="40"/>
      <c r="C132" s="48" t="str">
        <f>IFERROR(VLOOKUP(B132,'equip ESPE'!$B$2:$D$61,2,0),"")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ESPE'!$B$2:$D$61,3,0),"")</f>
        <v/>
      </c>
      <c r="B133" s="40"/>
      <c r="C133" s="48" t="str">
        <f>IFERROR(VLOOKUP(B133,'equip ESPE'!$B$2:$D$61,2,0),"")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ESPE'!$B$2:$D$61,3,0),"")</f>
        <v/>
      </c>
      <c r="B134" s="40"/>
      <c r="C134" s="48" t="str">
        <f>IFERROR(VLOOKUP(B134,'equip ESPE'!$B$2:$D$61,2,0),"")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ESPE'!$B$2:$D$61,3,0),"")</f>
        <v/>
      </c>
      <c r="B135" s="40"/>
      <c r="C135" s="48" t="str">
        <f>IFERROR(VLOOKUP(B135,'equip ESPE'!$B$2:$D$61,2,0),"")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ESPE'!$B$2:$D$61,3,0),"")</f>
        <v/>
      </c>
      <c r="B136" s="40"/>
      <c r="C136" s="48" t="str">
        <f>IFERROR(VLOOKUP(B136,'equip ESPE'!$B$2:$D$61,2,0),"")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ESPE'!$B$2:$D$61,3,0),"")</f>
        <v/>
      </c>
      <c r="B137" s="40"/>
      <c r="C137" s="48" t="str">
        <f>IFERROR(VLOOKUP(B137,'equip ESPE'!$B$2:$D$61,2,0),"")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ESPE'!$B$2:$D$61,3,0),"")</f>
        <v/>
      </c>
      <c r="B138" s="40"/>
      <c r="C138" s="48" t="str">
        <f>IFERROR(VLOOKUP(B138,'equip ESPE'!$B$2:$D$61,2,0),"")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ESPE'!$B$2:$D$61,3,0),"")</f>
        <v/>
      </c>
      <c r="B139" s="40"/>
      <c r="C139" s="48" t="str">
        <f>IFERROR(VLOOKUP(B139,'equip ESPE'!$B$2:$D$61,2,0),"")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ESPE'!$B$2:$D$61,3,0),"")</f>
        <v/>
      </c>
      <c r="B140" s="40"/>
      <c r="C140" s="48" t="str">
        <f>IFERROR(VLOOKUP(B140,'equip ESPE'!$B$2:$D$61,2,0),"")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ESPE'!$B$2:$D$61,3,0),"")</f>
        <v/>
      </c>
      <c r="B141" s="40"/>
      <c r="C141" s="48" t="str">
        <f>IFERROR(VLOOKUP(B141,'equip ESPE'!$B$2:$D$61,2,0),"")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ESPE'!$B$2:$D$61,3,0),"")</f>
        <v/>
      </c>
      <c r="B142" s="40"/>
      <c r="C142" s="48" t="str">
        <f>IFERROR(VLOOKUP(B142,'equip ESPE'!$B$2:$D$61,2,0),"")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ESPE'!$B$2:$D$61,3,0),"")</f>
        <v/>
      </c>
      <c r="B143" s="40"/>
      <c r="C143" s="48" t="str">
        <f>IFERROR(VLOOKUP(B143,'equip ESPE'!$B$2:$D$61,2,0),"")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ESPE'!$B$2:$D$61,3,0),"")</f>
        <v/>
      </c>
      <c r="B144" s="40"/>
      <c r="C144" s="48" t="str">
        <f>IFERROR(VLOOKUP(B144,'equip ESPE'!$B$2:$D$61,2,0),"")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ESPE'!$B$2:$D$61,3,0),"")</f>
        <v/>
      </c>
      <c r="B145" s="40"/>
      <c r="C145" s="48" t="str">
        <f>IFERROR(VLOOKUP(B145,'equip ESPE'!$B$2:$D$61,2,0),"")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ESPE'!$B$2:$D$61,3,0),"")</f>
        <v/>
      </c>
      <c r="B146" s="40"/>
      <c r="C146" s="48" t="str">
        <f>IFERROR(VLOOKUP(B146,'equip ESPE'!$B$2:$D$61,2,0),"")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ESPE'!$B$2:$D$61,3,0),"")</f>
        <v/>
      </c>
      <c r="B147" s="40"/>
      <c r="C147" s="48" t="str">
        <f>IFERROR(VLOOKUP(B147,'equip ESPE'!$B$2:$D$61,2,0),"")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ESPE'!$B$2:$D$61,3,0),"")</f>
        <v/>
      </c>
      <c r="B148" s="40"/>
      <c r="C148" s="48" t="str">
        <f>IFERROR(VLOOKUP(B148,'equip ESPE'!$B$2:$D$61,2,0),"")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ESPE'!$B$2:$D$61,3,0),"")</f>
        <v/>
      </c>
      <c r="B149" s="40"/>
      <c r="C149" s="48" t="str">
        <f>IFERROR(VLOOKUP(B149,'equip ESPE'!$B$2:$D$61,2,0),"")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ESPE'!$B$2:$D$61,3,0),"")</f>
        <v/>
      </c>
      <c r="B150" s="40"/>
      <c r="C150" s="48" t="str">
        <f>IFERROR(VLOOKUP(B150,'equip ESPE'!$B$2:$D$61,2,0),"")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ESPE'!$B$2:$D$61,3,0),"")</f>
        <v/>
      </c>
      <c r="B151" s="40"/>
      <c r="C151" s="48" t="str">
        <f>IFERROR(VLOOKUP(B151,'equip ESPE'!$B$2:$D$61,2,0),"")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ESPE'!$B$2:$D$61,3,0),"")</f>
        <v/>
      </c>
      <c r="B152" s="40"/>
      <c r="C152" s="48" t="str">
        <f>IFERROR(VLOOKUP(B152,'equip ESPE'!$B$2:$D$61,2,0),"")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ESPE'!$B$2:$D$61,3,0),"")</f>
        <v/>
      </c>
      <c r="B153" s="40"/>
      <c r="C153" s="48" t="str">
        <f>IFERROR(VLOOKUP(B153,'equip ESPE'!$B$2:$D$61,2,0),"")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ESPE'!$B$2:$D$61,3,0),"")</f>
        <v/>
      </c>
      <c r="B154" s="40"/>
      <c r="C154" s="48" t="str">
        <f>IFERROR(VLOOKUP(B154,'equip ESPE'!$B$2:$D$61,2,0),"")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ESPE'!$B$2:$D$61,3,0),"")</f>
        <v/>
      </c>
      <c r="B155" s="40"/>
      <c r="C155" s="48" t="str">
        <f>IFERROR(VLOOKUP(B155,'equip ESPE'!$B$2:$D$61,2,0),"")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ESPE'!$B$2:$D$61,3,0),"")</f>
        <v/>
      </c>
      <c r="B156" s="40"/>
      <c r="C156" s="48" t="str">
        <f>IFERROR(VLOOKUP(B156,'equip ESPE'!$B$2:$D$61,2,0),"")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ESPE'!$B$2:$D$61,3,0),"")</f>
        <v/>
      </c>
      <c r="B157" s="40"/>
      <c r="C157" s="48" t="str">
        <f>IFERROR(VLOOKUP(B157,'equip ESPE'!$B$2:$D$61,2,0),"")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ESPE'!$B$2:$D$61,3,0),"")</f>
        <v/>
      </c>
      <c r="B158" s="40"/>
      <c r="C158" s="48" t="str">
        <f>IFERROR(VLOOKUP(B158,'equip ESPE'!$B$2:$D$61,2,0),"")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ESPE'!$B$2:$D$61,3,0),"")</f>
        <v/>
      </c>
      <c r="B159" s="40"/>
      <c r="C159" s="48" t="str">
        <f>IFERROR(VLOOKUP(B159,'equip ESPE'!$B$2:$D$61,2,0),"")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ESPE'!$B$2:$D$61,3,0),"")</f>
        <v/>
      </c>
      <c r="B160" s="40"/>
      <c r="C160" s="48" t="str">
        <f>IFERROR(VLOOKUP(B160,'equip ESPE'!$B$2:$D$61,2,0),"")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ESPE'!$B$2:$D$61,3,0),"")</f>
        <v/>
      </c>
      <c r="B161" s="40"/>
      <c r="C161" s="48" t="str">
        <f>IFERROR(VLOOKUP(B161,'equip ESPE'!$B$2:$D$61,2,0),"")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ESPE'!$B$2:$D$61,3,0),"")</f>
        <v/>
      </c>
      <c r="B162" s="40"/>
      <c r="C162" s="48" t="str">
        <f>IFERROR(VLOOKUP(B162,'equip ESPE'!$B$2:$D$61,2,0),"")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ESPE'!$B$2:$D$61,3,0),"")</f>
        <v/>
      </c>
      <c r="B163" s="40"/>
      <c r="C163" s="48" t="str">
        <f>IFERROR(VLOOKUP(B163,'equip ESPE'!$B$2:$D$61,2,0),"")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ESPE'!$B$2:$D$61,3,0),"")</f>
        <v/>
      </c>
      <c r="B164" s="40"/>
      <c r="C164" s="48" t="str">
        <f>IFERROR(VLOOKUP(B164,'equip ESPE'!$B$2:$D$61,2,0),"")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ESPE'!$B$2:$D$61,3,0),"")</f>
        <v/>
      </c>
      <c r="B165" s="40"/>
      <c r="C165" s="48" t="str">
        <f>IFERROR(VLOOKUP(B165,'equip ESPE'!$B$2:$D$61,2,0),"")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ESPE'!$B$2:$D$61,3,0),"")</f>
        <v/>
      </c>
      <c r="B166" s="40"/>
      <c r="C166" s="48" t="str">
        <f>IFERROR(VLOOKUP(B166,'equip ESPE'!$B$2:$D$61,2,0),"")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ESPE'!$B$2:$D$61,3,0),"")</f>
        <v/>
      </c>
      <c r="B167" s="40"/>
      <c r="C167" s="48" t="str">
        <f>IFERROR(VLOOKUP(B167,'equip ESPE'!$B$2:$D$61,2,0),"")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ESPE'!$B$2:$D$61,3,0),"")</f>
        <v/>
      </c>
      <c r="B168" s="40"/>
      <c r="C168" s="48" t="str">
        <f>IFERROR(VLOOKUP(B168,'equip ESPE'!$B$2:$D$61,2,0),"")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ESPE'!$B$2:$D$61,3,0),"")</f>
        <v/>
      </c>
      <c r="B169" s="40"/>
      <c r="C169" s="48" t="str">
        <f>IFERROR(VLOOKUP(B169,'equip ESPE'!$B$2:$D$61,2,0),"")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ESPE'!$B$2:$D$61,3,0),"")</f>
        <v/>
      </c>
      <c r="B170" s="40"/>
      <c r="C170" s="48" t="str">
        <f>IFERROR(VLOOKUP(B170,'equip ESPE'!$B$2:$D$61,2,0),"")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ESPE'!$B$2:$D$61,3,0),"")</f>
        <v/>
      </c>
      <c r="B171" s="40"/>
      <c r="C171" s="48" t="str">
        <f>IFERROR(VLOOKUP(B171,'equip ESPE'!$B$2:$D$61,2,0),"")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ESPE'!$B$2:$D$61,3,0),"")</f>
        <v/>
      </c>
      <c r="B172" s="40"/>
      <c r="C172" s="48" t="str">
        <f>IFERROR(VLOOKUP(B172,'equip ESPE'!$B$2:$D$61,2,0),"")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ESPE'!$B$2:$D$61,3,0),"")</f>
        <v/>
      </c>
      <c r="B173" s="40"/>
      <c r="C173" s="48" t="str">
        <f>IFERROR(VLOOKUP(B173,'equip ESPE'!$B$2:$D$61,2,0),"")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ESPE'!$B$2:$D$61,3,0),"")</f>
        <v/>
      </c>
      <c r="B174" s="40"/>
      <c r="C174" s="48" t="str">
        <f>IFERROR(VLOOKUP(B174,'equip ESPE'!$B$2:$D$61,2,0),"")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ESPE'!$B$2:$D$61,3,0),"")</f>
        <v/>
      </c>
      <c r="B175" s="40"/>
      <c r="C175" s="48" t="str">
        <f>IFERROR(VLOOKUP(B175,'equip ESPE'!$B$2:$D$61,2,0),"")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ESPE'!$B$2:$D$61,3,0),"")</f>
        <v/>
      </c>
      <c r="B176" s="40"/>
      <c r="C176" s="48" t="str">
        <f>IFERROR(VLOOKUP(B176,'equip ESPE'!$B$2:$D$61,2,0),"")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ESPE'!$B$2:$D$61,3,0),"")</f>
        <v/>
      </c>
      <c r="B177" s="40"/>
      <c r="C177" s="48" t="str">
        <f>IFERROR(VLOOKUP(B177,'equip ESPE'!$B$2:$D$61,2,0),"")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ESPE'!$B$2:$D$61,3,0),"")</f>
        <v/>
      </c>
      <c r="B178" s="40"/>
      <c r="C178" s="48" t="str">
        <f>IFERROR(VLOOKUP(B178,'equip ESPE'!$B$2:$D$61,2,0),"")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ESPE'!$B$2:$D$61,3,0),"")</f>
        <v/>
      </c>
      <c r="B179" s="40"/>
      <c r="C179" s="48" t="str">
        <f>IFERROR(VLOOKUP(B179,'equip ESPE'!$B$2:$D$61,2,0),"")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ESPE'!$B$2:$D$61,3,0),"")</f>
        <v/>
      </c>
      <c r="B180" s="40"/>
      <c r="C180" s="48" t="str">
        <f>IFERROR(VLOOKUP(B180,'equip ESPE'!$B$2:$D$61,2,0),"")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ESPE'!$B$2:$D$61,3,0),"")</f>
        <v/>
      </c>
      <c r="B181" s="40"/>
      <c r="C181" s="48" t="str">
        <f>IFERROR(VLOOKUP(B181,'equip ESPE'!$B$2:$D$61,2,0),"")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ESPE'!$B$2:$D$61,3,0),"")</f>
        <v/>
      </c>
      <c r="B182" s="40"/>
      <c r="C182" s="48" t="str">
        <f>IFERROR(VLOOKUP(B182,'equip ESPE'!$B$2:$D$61,2,0),"")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ESPE'!$B$2:$D$61,3,0),"")</f>
        <v/>
      </c>
      <c r="B183" s="40"/>
      <c r="C183" s="48" t="str">
        <f>IFERROR(VLOOKUP(B183,'equip ESPE'!$B$2:$D$61,2,0),"")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ESPE'!$B$2:$D$61,3,0),"")</f>
        <v/>
      </c>
      <c r="B184" s="40"/>
      <c r="C184" s="48" t="str">
        <f>IFERROR(VLOOKUP(B184,'equip ESPE'!$B$2:$D$61,2,0),"")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ESPE'!$B$2:$D$61,3,0),"")</f>
        <v/>
      </c>
      <c r="B185" s="40"/>
      <c r="C185" s="48" t="str">
        <f>IFERROR(VLOOKUP(B185,'equip ESPE'!$B$2:$D$61,2,0),"")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ESPE'!$B$2:$D$61,3,0),"")</f>
        <v/>
      </c>
      <c r="B186" s="40"/>
      <c r="C186" s="48" t="str">
        <f>IFERROR(VLOOKUP(B186,'equip ESPE'!$B$2:$D$61,2,0),"")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ESPE'!$B$2:$D$61,3,0),"")</f>
        <v/>
      </c>
      <c r="B187" s="40"/>
      <c r="C187" s="48" t="str">
        <f>IFERROR(VLOOKUP(B187,'equip ESPE'!$B$2:$D$61,2,0),"")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ESPE'!$B$2:$D$61,3,0),"")</f>
        <v/>
      </c>
      <c r="B188" s="40"/>
      <c r="C188" s="48" t="str">
        <f>IFERROR(VLOOKUP(B188,'equip ESPE'!$B$2:$D$61,2,0),"")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ESPE'!$B$2:$D$61,3,0),"")</f>
        <v/>
      </c>
      <c r="B189" s="40"/>
      <c r="C189" s="48" t="str">
        <f>IFERROR(VLOOKUP(B189,'equip ESPE'!$B$2:$D$61,2,0),"")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ESPE'!$B$2:$D$61,3,0),"")</f>
        <v/>
      </c>
      <c r="B190" s="40"/>
      <c r="C190" s="48" t="str">
        <f>IFERROR(VLOOKUP(B190,'equip ESPE'!$B$2:$D$61,2,0),"")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ESPE'!$B$2:$D$61,3,0),"")</f>
        <v/>
      </c>
      <c r="B191" s="40"/>
      <c r="C191" s="48" t="str">
        <f>IFERROR(VLOOKUP(B191,'equip ESPE'!$B$2:$D$61,2,0),"")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ESPE'!$B$2:$D$61,3,0),"")</f>
        <v/>
      </c>
      <c r="B192" s="40"/>
      <c r="C192" s="48" t="str">
        <f>IFERROR(VLOOKUP(B192,'equip ESPE'!$B$2:$D$61,2,0),"")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ESPE'!$B$2:$D$61,3,0),"")</f>
        <v/>
      </c>
      <c r="B193" s="40"/>
      <c r="C193" s="48" t="str">
        <f>IFERROR(VLOOKUP(B193,'equip ESPE'!$B$2:$D$61,2,0),"")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ESPE'!$B$2:$D$61,3,0),"")</f>
        <v/>
      </c>
      <c r="B194" s="40"/>
      <c r="C194" s="48" t="str">
        <f>IFERROR(VLOOKUP(B194,'equip ESPE'!$B$2:$D$61,2,0),"")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ESPE'!$B$2:$D$61,3,0),"")</f>
        <v/>
      </c>
      <c r="B195" s="40"/>
      <c r="C195" s="48" t="str">
        <f>IFERROR(VLOOKUP(B195,'equip ESPE'!$B$2:$D$61,2,0),"")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ESPE'!$B$2:$D$61,3,0),"")</f>
        <v/>
      </c>
      <c r="B196" s="40"/>
      <c r="C196" s="48" t="str">
        <f>IFERROR(VLOOKUP(B196,'equip ESPE'!$B$2:$D$61,2,0),"")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ESPE'!$B$2:$D$61,3,0),"")</f>
        <v/>
      </c>
      <c r="B197" s="40"/>
      <c r="C197" s="48" t="str">
        <f>IFERROR(VLOOKUP(B197,'equip ESPE'!$B$2:$D$61,2,0),"")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ESPE'!$B$2:$D$61,3,0),"")</f>
        <v/>
      </c>
      <c r="B198" s="40"/>
      <c r="C198" s="48" t="str">
        <f>IFERROR(VLOOKUP(B198,'equip ESPE'!$B$2:$D$61,2,0),"")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ESPE'!$B$2:$D$61,3,0),"")</f>
        <v/>
      </c>
      <c r="B199" s="40"/>
      <c r="C199" s="48" t="str">
        <f>IFERROR(VLOOKUP(B199,'equip ESPE'!$B$2:$D$61,2,0),"")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ESPE'!$B$2:$D$61,3,0),"")</f>
        <v/>
      </c>
      <c r="B200" s="40"/>
      <c r="C200" s="48" t="str">
        <f>IFERROR(VLOOKUP(B200,'equip ESPE'!$B$2:$D$61,2,0),"")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ESPE'!$B$2:$D$61,3,0),"")</f>
        <v/>
      </c>
      <c r="B201" s="40"/>
      <c r="C201" s="48" t="str">
        <f>IFERROR(VLOOKUP(B201,'equip ESPE'!$B$2:$D$61,2,0),"")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ESPE'!$B$2:$D$61,3,0),"")</f>
        <v/>
      </c>
      <c r="B202" s="40"/>
      <c r="C202" s="48" t="str">
        <f>IFERROR(VLOOKUP(B202,'equip ESPE'!$B$2:$D$61,2,0),"")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ESPE'!$B$2:$D$61,3,0),"")</f>
        <v/>
      </c>
      <c r="B203" s="40"/>
      <c r="C203" s="48" t="str">
        <f>IFERROR(VLOOKUP(B203,'equip ESPE'!$B$2:$D$61,2,0),"")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ESPE'!$B$2:$D$61,3,0),"")</f>
        <v/>
      </c>
      <c r="B204" s="40"/>
      <c r="C204" s="48" t="str">
        <f>IFERROR(VLOOKUP(B204,'equip ESPE'!$B$2:$D$61,2,0),"")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ESPE'!$B$2:$D$61,3,0),"")</f>
        <v/>
      </c>
      <c r="B205" s="40"/>
      <c r="C205" s="48" t="str">
        <f>IFERROR(VLOOKUP(B205,'equip ESPE'!$B$2:$D$61,2,0),"")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ESPE'!$B$2:$D$61,3,0),"")</f>
        <v/>
      </c>
      <c r="B206" s="40"/>
      <c r="C206" s="48" t="str">
        <f>IFERROR(VLOOKUP(B206,'equip ESPE'!$B$2:$D$61,2,0),"")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ESPE'!$B$2:$D$61,3,0),"")</f>
        <v/>
      </c>
      <c r="B207" s="40"/>
      <c r="C207" s="48" t="str">
        <f>IFERROR(VLOOKUP(B207,'equip ESPE'!$B$2:$D$61,2,0),"")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ESPE'!$B$2:$D$61,3,0),"")</f>
        <v/>
      </c>
      <c r="B208" s="40"/>
      <c r="C208" s="48" t="str">
        <f>IFERROR(VLOOKUP(B208,'equip ESPE'!$B$2:$D$61,2,0),"")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ESPE'!$B$2:$D$61,3,0),"")</f>
        <v/>
      </c>
      <c r="B209" s="40"/>
      <c r="C209" s="48" t="str">
        <f>IFERROR(VLOOKUP(B209,'equip ESPE'!$B$2:$D$61,2,0),"")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ESPE'!$B$2:$D$61,3,0),"")</f>
        <v/>
      </c>
      <c r="B210" s="40"/>
      <c r="C210" s="48" t="str">
        <f>IFERROR(VLOOKUP(B210,'equip ESPE'!$B$2:$D$61,2,0),"")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ESPE'!$B$2:$D$61,3,0),"")</f>
        <v/>
      </c>
      <c r="B211" s="40"/>
      <c r="C211" s="48" t="str">
        <f>IFERROR(VLOOKUP(B211,'equip ESPE'!$B$2:$D$61,2,0),"")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ESPE'!$B$2:$D$61,3,0),"")</f>
        <v/>
      </c>
      <c r="B212" s="40"/>
      <c r="C212" s="48" t="str">
        <f>IFERROR(VLOOKUP(B212,'equip ESPE'!$B$2:$D$61,2,0),"")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ESPE'!$B$2:$D$61,3,0),"")</f>
        <v/>
      </c>
      <c r="B213" s="40"/>
      <c r="C213" s="48" t="str">
        <f>IFERROR(VLOOKUP(B213,'equip ESPE'!$B$2:$D$61,2,0),"")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ESPE'!$B$2:$D$61,3,0),"")</f>
        <v/>
      </c>
      <c r="B214" s="40"/>
      <c r="C214" s="48" t="str">
        <f>IFERROR(VLOOKUP(B214,'equip ESPE'!$B$2:$D$61,2,0),"")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ESPE'!$B$2:$D$61,3,0),"")</f>
        <v/>
      </c>
      <c r="B215" s="40"/>
      <c r="C215" s="48" t="str">
        <f>IFERROR(VLOOKUP(B215,'equip ESPE'!$B$2:$D$61,2,0),"")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ESPE'!$B$2:$D$61,3,0),"")</f>
        <v/>
      </c>
      <c r="B216" s="40"/>
      <c r="C216" s="48" t="str">
        <f>IFERROR(VLOOKUP(B216,'equip ESPE'!$B$2:$D$61,2,0),"")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ESPE'!$B$2:$D$61,3,0),"")</f>
        <v/>
      </c>
      <c r="B217" s="40"/>
      <c r="C217" s="48" t="str">
        <f>IFERROR(VLOOKUP(B217,'equip ESPE'!$B$2:$D$61,2,0),"")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ESPE'!$B$2:$D$61,3,0),"")</f>
        <v/>
      </c>
      <c r="B218" s="40"/>
      <c r="C218" s="48" t="str">
        <f>IFERROR(VLOOKUP(B218,'equip ESPE'!$B$2:$D$61,2,0),"")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ESPE'!$B$2:$D$61,3,0),"")</f>
        <v/>
      </c>
      <c r="B219" s="40"/>
      <c r="C219" s="48" t="str">
        <f>IFERROR(VLOOKUP(B219,'equip ESPE'!$B$2:$D$61,2,0),"")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ESPE'!$B$2:$D$61,3,0),"")</f>
        <v/>
      </c>
      <c r="B220" s="40"/>
      <c r="C220" s="48" t="str">
        <f>IFERROR(VLOOKUP(B220,'equip ESPE'!$B$2:$D$61,2,0),"")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ESPE'!$B$2:$D$61,3,0),"")</f>
        <v/>
      </c>
      <c r="B221" s="40"/>
      <c r="C221" s="48" t="str">
        <f>IFERROR(VLOOKUP(B221,'equip ESPE'!$B$2:$D$61,2,0),"")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ESPE'!$B$2:$D$61,3,0),"")</f>
        <v/>
      </c>
      <c r="B222" s="40"/>
      <c r="C222" s="48" t="str">
        <f>IFERROR(VLOOKUP(B222,'equip ESPE'!$B$2:$D$61,2,0),"")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ESPE'!$B$2:$D$61,3,0),"")</f>
        <v/>
      </c>
      <c r="B223" s="40"/>
      <c r="C223" s="48" t="str">
        <f>IFERROR(VLOOKUP(B223,'equip ESPE'!$B$2:$D$61,2,0),"")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ESPE'!$B$2:$D$61,3,0),"")</f>
        <v/>
      </c>
      <c r="B224" s="40"/>
      <c r="C224" s="48" t="str">
        <f>IFERROR(VLOOKUP(B224,'equip ESPE'!$B$2:$D$61,2,0),"")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ESPE'!$B$2:$D$61,3,0),"")</f>
        <v/>
      </c>
      <c r="B225" s="40"/>
      <c r="C225" s="48" t="str">
        <f>IFERROR(VLOOKUP(B225,'equip ESPE'!$B$2:$D$61,2,0),"")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ESPE'!$B$2:$D$61,3,0),"")</f>
        <v/>
      </c>
      <c r="B226" s="40"/>
      <c r="C226" s="48" t="str">
        <f>IFERROR(VLOOKUP(B226,'equip ESPE'!$B$2:$D$61,2,0),"")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ESPE'!$B$2:$D$61,3,0),"")</f>
        <v/>
      </c>
      <c r="B227" s="40"/>
      <c r="C227" s="48" t="str">
        <f>IFERROR(VLOOKUP(B227,'equip ESPE'!$B$2:$D$61,2,0),"")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ESPE'!$B$2:$D$61,3,0),"")</f>
        <v/>
      </c>
      <c r="B228" s="40"/>
      <c r="C228" s="48" t="str">
        <f>IFERROR(VLOOKUP(B228,'equip ESPE'!$B$2:$D$61,2,0),"")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ESPE'!$B$2:$D$61,3,0),"")</f>
        <v/>
      </c>
      <c r="B229" s="40"/>
      <c r="C229" s="48" t="str">
        <f>IFERROR(VLOOKUP(B229,'equip ESPE'!$B$2:$D$61,2,0),"")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ESPE'!$B$2:$D$61,3,0),"")</f>
        <v/>
      </c>
      <c r="B230" s="40"/>
      <c r="C230" s="48" t="str">
        <f>IFERROR(VLOOKUP(B230,'equip ESPE'!$B$2:$D$61,2,0),"")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ESPE'!$B$2:$D$61,3,0),"")</f>
        <v/>
      </c>
      <c r="B231" s="40"/>
      <c r="C231" s="48" t="str">
        <f>IFERROR(VLOOKUP(B231,'equip ESPE'!$B$2:$D$61,2,0),"")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ESPE'!$B$2:$D$61,3,0),"")</f>
        <v/>
      </c>
      <c r="B232" s="40"/>
      <c r="C232" s="48" t="str">
        <f>IFERROR(VLOOKUP(B232,'equip ESPE'!$B$2:$D$61,2,0),"")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ESPE'!$B$2:$D$61,3,0),"")</f>
        <v/>
      </c>
      <c r="B233" s="40"/>
      <c r="C233" s="48" t="str">
        <f>IFERROR(VLOOKUP(B233,'equip ESPE'!$B$2:$D$61,2,0),"")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ESPE'!$B$2:$D$61,3,0),"")</f>
        <v/>
      </c>
      <c r="B234" s="40"/>
      <c r="C234" s="48" t="str">
        <f>IFERROR(VLOOKUP(B234,'equip ESPE'!$B$2:$D$61,2,0),"")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ESPE'!$B$2:$D$61,3,0),"")</f>
        <v/>
      </c>
      <c r="B235" s="40"/>
      <c r="C235" s="48" t="str">
        <f>IFERROR(VLOOKUP(B235,'equip ESPE'!$B$2:$D$61,2,0),"")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ESPE'!$B$2:$D$61,3,0),"")</f>
        <v/>
      </c>
      <c r="B236" s="40"/>
      <c r="C236" s="48" t="str">
        <f>IFERROR(VLOOKUP(B236,'equip ESPE'!$B$2:$D$61,2,0),"")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ESPE'!$B$2:$D$61,3,0),"")</f>
        <v/>
      </c>
      <c r="B237" s="40"/>
      <c r="C237" s="48" t="str">
        <f>IFERROR(VLOOKUP(B237,'equip ESPE'!$B$2:$D$61,2,0),"")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ESPE'!$B$2:$D$61,3,0),"")</f>
        <v/>
      </c>
      <c r="B238" s="40"/>
      <c r="C238" s="48" t="str">
        <f>IFERROR(VLOOKUP(B238,'equip ESPE'!$B$2:$D$61,2,0),"")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ESPE'!$B$2:$D$61,3,0),"")</f>
        <v/>
      </c>
      <c r="B239" s="40"/>
      <c r="C239" s="48" t="str">
        <f>IFERROR(VLOOKUP(B239,'equip ESPE'!$B$2:$D$61,2,0),"")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ESPE'!$B$2:$D$61,3,0),"")</f>
        <v/>
      </c>
      <c r="B240" s="40"/>
      <c r="C240" s="48" t="str">
        <f>IFERROR(VLOOKUP(B240,'equip ESPE'!$B$2:$D$61,2,0),"")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ESPE'!$B$2:$D$61,3,0),"")</f>
        <v/>
      </c>
      <c r="B241" s="40"/>
      <c r="C241" s="48" t="str">
        <f>IFERROR(VLOOKUP(B241,'equip ESPE'!$B$2:$D$61,2,0),"")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ESPE'!$B$2:$D$61,3,0),"")</f>
        <v/>
      </c>
      <c r="B242" s="40"/>
      <c r="C242" s="48" t="str">
        <f>IFERROR(VLOOKUP(B242,'equip ESPE'!$B$2:$D$61,2,0),"")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ESPE'!$B$2:$D$61,3,0),"")</f>
        <v/>
      </c>
      <c r="B243" s="40"/>
      <c r="C243" s="48" t="str">
        <f>IFERROR(VLOOKUP(B243,'equip ESPE'!$B$2:$D$61,2,0),"")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ESPE'!$B$2:$D$61,3,0),"")</f>
        <v/>
      </c>
      <c r="B244" s="40"/>
      <c r="C244" s="48" t="str">
        <f>IFERROR(VLOOKUP(B244,'equip ESPE'!$B$2:$D$61,2,0),"")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ESPE'!$B$2:$D$61,3,0),"")</f>
        <v/>
      </c>
      <c r="B245" s="40"/>
      <c r="C245" s="48" t="str">
        <f>IFERROR(VLOOKUP(B245,'equip ESPE'!$B$2:$D$61,2,0),"")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ESPE'!$B$2:$D$61,3,0),"")</f>
        <v/>
      </c>
      <c r="B246" s="40"/>
      <c r="C246" s="48" t="str">
        <f>IFERROR(VLOOKUP(B246,'equip ESPE'!$B$2:$D$61,2,0),"")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ESPE'!$B$2:$D$61,3,0),"")</f>
        <v/>
      </c>
      <c r="B247" s="40"/>
      <c r="C247" s="48" t="str">
        <f>IFERROR(VLOOKUP(B247,'equip ESPE'!$B$2:$D$61,2,0),"")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ESPE'!$B$2:$D$61,3,0),"")</f>
        <v/>
      </c>
      <c r="B248" s="40"/>
      <c r="C248" s="48" t="str">
        <f>IFERROR(VLOOKUP(B248,'equip ESPE'!$B$2:$D$61,2,0),"")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ESPE'!$B$2:$D$61,3,0),"")</f>
        <v/>
      </c>
      <c r="B249" s="40"/>
      <c r="C249" s="48" t="str">
        <f>IFERROR(VLOOKUP(B249,'equip ESPE'!$B$2:$D$61,2,0),"")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ESPE'!$B$2:$D$61,3,0),"")</f>
        <v/>
      </c>
      <c r="B250" s="40"/>
      <c r="C250" s="48" t="str">
        <f>IFERROR(VLOOKUP(B250,'equip ESPE'!$B$2:$D$61,2,0),"")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ESPE'!$B$2:$D$61,3,0),"")</f>
        <v/>
      </c>
      <c r="B251" s="40"/>
      <c r="C251" s="48" t="str">
        <f>IFERROR(VLOOKUP(B251,'equip ESPE'!$B$2:$D$61,2,0),"")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ESPE'!$B$2:$D$61,3,0),"")</f>
        <v/>
      </c>
      <c r="B252" s="40"/>
      <c r="C252" s="48" t="str">
        <f>IFERROR(VLOOKUP(B252,'equip ESPE'!$B$2:$D$61,2,0),"")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ESPE'!$B$2:$D$61,3,0),"")</f>
        <v/>
      </c>
      <c r="B253" s="40"/>
      <c r="C253" s="48" t="str">
        <f>IFERROR(VLOOKUP(B253,'equip ESPE'!$B$2:$D$61,2,0),"")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ESPE'!$B$2:$D$61,3,0),"")</f>
        <v/>
      </c>
      <c r="B254" s="40"/>
      <c r="C254" s="48" t="str">
        <f>IFERROR(VLOOKUP(B254,'equip ESPE'!$B$2:$D$61,2,0),"")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ESPE'!$B$2:$D$61,3,0),"")</f>
        <v/>
      </c>
      <c r="B255" s="40"/>
      <c r="C255" s="48" t="str">
        <f>IFERROR(VLOOKUP(B255,'equip ESPE'!$B$2:$D$61,2,0),"")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ESPE'!$B$2:$D$61,3,0),"")</f>
        <v/>
      </c>
      <c r="B256" s="40"/>
      <c r="C256" s="48" t="str">
        <f>IFERROR(VLOOKUP(B256,'equip ESPE'!$B$2:$D$61,2,0),"")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ESPE'!$B$2:$D$61,3,0),"")</f>
        <v/>
      </c>
      <c r="B257" s="40"/>
      <c r="C257" s="48" t="str">
        <f>IFERROR(VLOOKUP(B257,'equip ESPE'!$B$2:$D$61,2,0),"")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ESPE'!$B$2:$D$61,3,0),"")</f>
        <v/>
      </c>
      <c r="B258" s="40"/>
      <c r="C258" s="48" t="str">
        <f>IFERROR(VLOOKUP(B258,'equip ESPE'!$B$2:$D$61,2,0),"")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ESPE'!$B$2:$D$61,3,0),"")</f>
        <v/>
      </c>
      <c r="B259" s="40"/>
      <c r="C259" s="48" t="str">
        <f>IFERROR(VLOOKUP(B259,'equip ESPE'!$B$2:$D$61,2,0),"")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ESPE'!$B$2:$D$61,3,0),"")</f>
        <v/>
      </c>
      <c r="B260" s="40"/>
      <c r="C260" s="48" t="str">
        <f>IFERROR(VLOOKUP(B260,'equip ESPE'!$B$2:$D$61,2,0),"")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ESPE'!$B$2:$D$61,3,0),"")</f>
        <v/>
      </c>
      <c r="B261" s="40"/>
      <c r="C261" s="48" t="str">
        <f>IFERROR(VLOOKUP(B261,'equip ESPE'!$B$2:$D$61,2,0),"")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ESPE'!$B$2:$D$61,3,0),"")</f>
        <v/>
      </c>
      <c r="B262" s="40"/>
      <c r="C262" s="48" t="str">
        <f>IFERROR(VLOOKUP(B262,'equip ESPE'!$B$2:$D$61,2,0),"")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ESPE'!$B$2:$D$61,3,0),"")</f>
        <v/>
      </c>
      <c r="B263" s="40"/>
      <c r="C263" s="48" t="str">
        <f>IFERROR(VLOOKUP(B263,'equip ESPE'!$B$2:$D$61,2,0),"")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ESPE'!$B$2:$D$61,3,0),"")</f>
        <v/>
      </c>
      <c r="B264" s="40"/>
      <c r="C264" s="48" t="str">
        <f>IFERROR(VLOOKUP(B264,'equip ESPE'!$B$2:$D$61,2,0),"")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ESPE'!$B$2:$D$61,3,0),"")</f>
        <v/>
      </c>
      <c r="B265" s="40"/>
      <c r="C265" s="48" t="str">
        <f>IFERROR(VLOOKUP(B265,'equip ESPE'!$B$2:$D$61,2,0),"")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ESPE'!$B$2:$D$61,3,0),"")</f>
        <v/>
      </c>
      <c r="B266" s="40"/>
      <c r="C266" s="48" t="str">
        <f>IFERROR(VLOOKUP(B266,'equip ESPE'!$B$2:$D$61,2,0),"")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ESPE'!$B$2:$D$61,3,0),"")</f>
        <v/>
      </c>
      <c r="B267" s="40"/>
      <c r="C267" s="48" t="str">
        <f>IFERROR(VLOOKUP(B267,'equip ESPE'!$B$2:$D$61,2,0),"")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ESPE'!$B$2:$D$61,3,0),"")</f>
        <v/>
      </c>
      <c r="B268" s="40"/>
      <c r="C268" s="48" t="str">
        <f>IFERROR(VLOOKUP(B268,'equip ESPE'!$B$2:$D$61,2,0),"")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ESPE'!$B$2:$D$61,3,0),"")</f>
        <v/>
      </c>
      <c r="B269" s="40"/>
      <c r="C269" s="48" t="str">
        <f>IFERROR(VLOOKUP(B269,'equip ESPE'!$B$2:$D$61,2,0),"")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ESPE'!$B$2:$D$61,3,0),"")</f>
        <v/>
      </c>
      <c r="B270" s="40"/>
      <c r="C270" s="48" t="str">
        <f>IFERROR(VLOOKUP(B270,'equip ESPE'!$B$2:$D$61,2,0),"")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ESPE'!$B$2:$D$61,3,0),"")</f>
        <v/>
      </c>
      <c r="B271" s="40"/>
      <c r="C271" s="48" t="str">
        <f>IFERROR(VLOOKUP(B271,'equip ESPE'!$B$2:$D$61,2,0),"")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ESPE'!$B$2:$D$61,3,0),"")</f>
        <v/>
      </c>
      <c r="B272" s="40"/>
      <c r="C272" s="48" t="str">
        <f>IFERROR(VLOOKUP(B272,'equip ESPE'!$B$2:$D$61,2,0),"")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ESPE'!$B$2:$D$61,3,0),"")</f>
        <v/>
      </c>
      <c r="B273" s="40"/>
      <c r="C273" s="48" t="str">
        <f>IFERROR(VLOOKUP(B273,'equip ESPE'!$B$2:$D$61,2,0),"")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ESPE'!$B$2:$D$61,3,0),"")</f>
        <v/>
      </c>
      <c r="B274" s="40"/>
      <c r="C274" s="48" t="str">
        <f>IFERROR(VLOOKUP(B274,'equip ESPE'!$B$2:$D$61,2,0),"")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ESPE'!$B$2:$D$61,3,0),"")</f>
        <v/>
      </c>
      <c r="B275" s="40"/>
      <c r="C275" s="48" t="str">
        <f>IFERROR(VLOOKUP(B275,'equip ESPE'!$B$2:$D$61,2,0),"")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ESPE'!$B$2:$D$61,3,0),"")</f>
        <v/>
      </c>
      <c r="B276" s="40"/>
      <c r="C276" s="48" t="str">
        <f>IFERROR(VLOOKUP(B276,'equip ESPE'!$B$2:$D$61,2,0),"")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ESPE'!$B$2:$D$61,3,0),"")</f>
        <v/>
      </c>
      <c r="B277" s="40"/>
      <c r="C277" s="48" t="str">
        <f>IFERROR(VLOOKUP(B277,'equip ESPE'!$B$2:$D$61,2,0),"")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ESPE'!$B$2:$D$61,3,0),"")</f>
        <v/>
      </c>
      <c r="B278" s="40"/>
      <c r="C278" s="48" t="str">
        <f>IFERROR(VLOOKUP(B278,'equip ESPE'!$B$2:$D$61,2,0),"")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ESPE'!$B$2:$D$61,3,0),"")</f>
        <v/>
      </c>
      <c r="B279" s="40"/>
      <c r="C279" s="48" t="str">
        <f>IFERROR(VLOOKUP(B279,'equip ESPE'!$B$2:$D$61,2,0),"")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ESPE'!$B$2:$D$61,3,0),"")</f>
        <v/>
      </c>
      <c r="B280" s="40"/>
      <c r="C280" s="48" t="str">
        <f>IFERROR(VLOOKUP(B280,'equip ESPE'!$B$2:$D$61,2,0),"")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ESPE'!$B$2:$D$61,3,0),"")</f>
        <v/>
      </c>
      <c r="B281" s="40"/>
      <c r="C281" s="48" t="str">
        <f>IFERROR(VLOOKUP(B281,'equip ESPE'!$B$2:$D$61,2,0),"")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ESPE'!$B$2:$D$61,3,0),"")</f>
        <v/>
      </c>
      <c r="B282" s="40"/>
      <c r="C282" s="48" t="str">
        <f>IFERROR(VLOOKUP(B282,'equip ESPE'!$B$2:$D$61,2,0),"")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ESPE'!$B$2:$D$61,3,0),"")</f>
        <v/>
      </c>
      <c r="B283" s="40"/>
      <c r="C283" s="48" t="str">
        <f>IFERROR(VLOOKUP(B283,'equip ESPE'!$B$2:$D$61,2,0),"")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ESPE'!$B$2:$D$61,3,0),"")</f>
        <v/>
      </c>
      <c r="B284" s="40"/>
      <c r="C284" s="48" t="str">
        <f>IFERROR(VLOOKUP(B284,'equip ESPE'!$B$2:$D$61,2,0),"")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ESPE'!$B$2:$D$61,3,0),"")</f>
        <v/>
      </c>
      <c r="B285" s="40"/>
      <c r="C285" s="48" t="str">
        <f>IFERROR(VLOOKUP(B285,'equip ESPE'!$B$2:$D$61,2,0),"")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ESPE'!$B$2:$D$61,3,0),"")</f>
        <v/>
      </c>
      <c r="B286" s="40"/>
      <c r="C286" s="48" t="str">
        <f>IFERROR(VLOOKUP(B286,'equip ESPE'!$B$2:$D$61,2,0),"")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ESPE'!$B$2:$D$61,3,0),"")</f>
        <v/>
      </c>
      <c r="B287" s="40"/>
      <c r="C287" s="48" t="str">
        <f>IFERROR(VLOOKUP(B287,'equip ESPE'!$B$2:$D$61,2,0),"")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ESPE'!$B$2:$D$61,3,0),"")</f>
        <v/>
      </c>
      <c r="B288" s="40"/>
      <c r="C288" s="48" t="str">
        <f>IFERROR(VLOOKUP(B288,'equip ESPE'!$B$2:$D$61,2,0),"")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ESPE'!$B$2:$D$61,3,0),"")</f>
        <v/>
      </c>
      <c r="B289" s="40"/>
      <c r="C289" s="48" t="str">
        <f>IFERROR(VLOOKUP(B289,'equip ESPE'!$B$2:$D$61,2,0),"")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ESPE'!$B$2:$D$61,3,0),"")</f>
        <v/>
      </c>
      <c r="B290" s="40"/>
      <c r="C290" s="48" t="str">
        <f>IFERROR(VLOOKUP(B290,'equip ESPE'!$B$2:$D$61,2,0),"")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ESPE'!$B$2:$D$61,3,0),"")</f>
        <v/>
      </c>
      <c r="B291" s="40"/>
      <c r="C291" s="48" t="str">
        <f>IFERROR(VLOOKUP(B291,'equip ESPE'!$B$2:$D$61,2,0),"")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ESPE'!$B$2:$D$61,3,0),"")</f>
        <v/>
      </c>
      <c r="B292" s="40"/>
      <c r="C292" s="48" t="str">
        <f>IFERROR(VLOOKUP(B292,'equip ESPE'!$B$2:$D$61,2,0),"")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ESPE'!$B$2:$D$61,3,0),"")</f>
        <v/>
      </c>
      <c r="B293" s="40"/>
      <c r="C293" s="48" t="str">
        <f>IFERROR(VLOOKUP(B293,'equip ESPE'!$B$2:$D$61,2,0),"")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ESPE'!$B$2:$D$61,3,0),"")</f>
        <v/>
      </c>
      <c r="B294" s="40"/>
      <c r="C294" s="48" t="str">
        <f>IFERROR(VLOOKUP(B294,'equip ESPE'!$B$2:$D$61,2,0),"")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ESPE'!$B$2:$D$61,3,0),"")</f>
        <v/>
      </c>
      <c r="B295" s="40"/>
      <c r="C295" s="48" t="str">
        <f>IFERROR(VLOOKUP(B295,'equip ESPE'!$B$2:$D$61,2,0),"")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ESPE'!$B$2:$D$61,3,0),"")</f>
        <v/>
      </c>
      <c r="B296" s="40"/>
      <c r="C296" s="48" t="str">
        <f>IFERROR(VLOOKUP(B296,'equip ESPE'!$B$2:$D$61,2,0),"")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ESPE'!$B$2:$D$61,3,0),"")</f>
        <v/>
      </c>
      <c r="B297" s="40"/>
      <c r="C297" s="48" t="str">
        <f>IFERROR(VLOOKUP(B297,'equip ESPE'!$B$2:$D$61,2,0),"")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ESPE'!$B$2:$D$61,3,0),"")</f>
        <v/>
      </c>
      <c r="B298" s="40"/>
      <c r="C298" s="48" t="str">
        <f>IFERROR(VLOOKUP(B298,'equip ESPE'!$B$2:$D$61,2,0),"")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ESPE'!$B$2:$D$61,3,0),"")</f>
        <v/>
      </c>
      <c r="B299" s="40"/>
      <c r="C299" s="48" t="str">
        <f>IFERROR(VLOOKUP(B299,'equip ESPE'!$B$2:$D$61,2,0),"")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ESPE'!$B$2:$D$61,3,0),"")</f>
        <v/>
      </c>
      <c r="B300" s="40"/>
      <c r="C300" s="48" t="str">
        <f>IFERROR(VLOOKUP(B300,'equip ESPE'!$B$2:$D$61,2,0),"")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ESPE'!$B$2:$D$61,3,0),"")</f>
        <v/>
      </c>
      <c r="B301" s="40"/>
      <c r="C301" s="48" t="str">
        <f>IFERROR(VLOOKUP(B301,'equip ESPE'!$B$2:$D$61,2,0),"")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ESPE'!$B$2:$D$61,3,0),"")</f>
        <v/>
      </c>
      <c r="B302" s="40"/>
      <c r="C302" s="48" t="str">
        <f>IFERROR(VLOOKUP(B302,'equip ESPE'!$B$2:$D$61,2,0),"")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ESPE'!$B$2:$D$61,3,0),"")</f>
        <v/>
      </c>
      <c r="B303" s="40"/>
      <c r="C303" s="48" t="str">
        <f>IFERROR(VLOOKUP(B303,'equip ESPE'!$B$2:$D$61,2,0),"")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ESPE'!$B$2:$D$61,3,0),"")</f>
        <v/>
      </c>
      <c r="B304" s="40"/>
      <c r="C304" s="48" t="str">
        <f>IFERROR(VLOOKUP(B304,'equip ESPE'!$B$2:$D$61,2,0),"")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ESPE'!$B$2:$D$61,3,0),"")</f>
        <v/>
      </c>
      <c r="B305" s="40"/>
      <c r="C305" s="48" t="str">
        <f>IFERROR(VLOOKUP(B305,'equip ESPE'!$B$2:$D$61,2,0),"")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ESPE'!$B$2:$D$61,3,0),"")</f>
        <v/>
      </c>
      <c r="B306" s="40"/>
      <c r="C306" s="48" t="str">
        <f>IFERROR(VLOOKUP(B306,'equip ESPE'!$B$2:$D$61,2,0),"")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ESPE'!$B$2:$D$61,3,0),"")</f>
        <v/>
      </c>
      <c r="B307" s="40"/>
      <c r="C307" s="48" t="str">
        <f>IFERROR(VLOOKUP(B307,'equip ESPE'!$B$2:$D$61,2,0),"")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ESPE'!$B$2:$D$61,3,0),"")</f>
        <v/>
      </c>
      <c r="B308" s="40"/>
      <c r="C308" s="48" t="str">
        <f>IFERROR(VLOOKUP(B308,'equip ESPE'!$B$2:$D$61,2,0),"")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ESPE'!$B$2:$D$61,3,0),"")</f>
        <v/>
      </c>
      <c r="B309" s="40"/>
      <c r="C309" s="48" t="str">
        <f>IFERROR(VLOOKUP(B309,'equip ESPE'!$B$2:$D$61,2,0),"")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ESPE'!$B$2:$D$61,3,0),"")</f>
        <v/>
      </c>
      <c r="B310" s="40"/>
      <c r="C310" s="48" t="str">
        <f>IFERROR(VLOOKUP(B310,'equip ESPE'!$B$2:$D$61,2,0),"")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ESPE'!$B$2:$D$61,3,0),"")</f>
        <v/>
      </c>
      <c r="B311" s="40"/>
      <c r="C311" s="48" t="str">
        <f>IFERROR(VLOOKUP(B311,'equip ESPE'!$B$2:$D$61,2,0),"")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ESPE'!$B$2:$D$61,3,0),"")</f>
        <v/>
      </c>
      <c r="B312" s="40"/>
      <c r="C312" s="48" t="str">
        <f>IFERROR(VLOOKUP(B312,'equip ESPE'!$B$2:$D$61,2,0),"")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ESPE'!$B$2:$D$61,3,0),"")</f>
        <v/>
      </c>
      <c r="B313" s="40"/>
      <c r="C313" s="48" t="str">
        <f>IFERROR(VLOOKUP(B313,'equip ESPE'!$B$2:$D$61,2,0),"")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ESPE'!$B$2:$D$61,3,0),"")</f>
        <v/>
      </c>
      <c r="B314" s="40"/>
      <c r="C314" s="48" t="str">
        <f>IFERROR(VLOOKUP(B314,'equip ESPE'!$B$2:$D$61,2,0),"")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ESPE'!$B$2:$D$61,3,0),"")</f>
        <v/>
      </c>
      <c r="B315" s="40"/>
      <c r="C315" s="48" t="str">
        <f>IFERROR(VLOOKUP(B315,'equip ESPE'!$B$2:$D$61,2,0),"")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ESPE'!$B$2:$D$61,3,0),"")</f>
        <v/>
      </c>
      <c r="B316" s="40"/>
      <c r="C316" s="48" t="str">
        <f>IFERROR(VLOOKUP(B316,'equip ESPE'!$B$2:$D$61,2,0),"")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ESPE'!$B$2:$D$61,3,0),"")</f>
        <v/>
      </c>
      <c r="B317" s="40"/>
      <c r="C317" s="48" t="str">
        <f>IFERROR(VLOOKUP(B317,'equip ESPE'!$B$2:$D$61,2,0),"")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ESPE'!$B$2:$D$61,3,0),"")</f>
        <v/>
      </c>
      <c r="B318" s="40"/>
      <c r="C318" s="48" t="str">
        <f>IFERROR(VLOOKUP(B318,'equip ESPE'!$B$2:$D$61,2,0),"")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ESPE'!$B$2:$D$61,3,0),"")</f>
        <v/>
      </c>
      <c r="B319" s="40"/>
      <c r="C319" s="48" t="str">
        <f>IFERROR(VLOOKUP(B319,'equip ESPE'!$B$2:$D$61,2,0),"")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ESPE'!$B$2:$D$61,3,0),"")</f>
        <v/>
      </c>
      <c r="B320" s="40"/>
      <c r="C320" s="48" t="str">
        <f>IFERROR(VLOOKUP(B320,'equip ESPE'!$B$2:$D$61,2,0),"")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ESPE'!$B$2:$D$61,3,0),"")</f>
        <v/>
      </c>
      <c r="B321" s="40"/>
      <c r="C321" s="48" t="str">
        <f>IFERROR(VLOOKUP(B321,'equip ESPE'!$B$2:$D$61,2,0),"")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ESPE'!$B$2:$D$61,3,0),"")</f>
        <v/>
      </c>
      <c r="B322" s="40"/>
      <c r="C322" s="48" t="str">
        <f>IFERROR(VLOOKUP(B322,'equip ESPE'!$B$2:$D$61,2,0),"")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ESPE'!$B$2:$D$61,3,0),"")</f>
        <v/>
      </c>
      <c r="B323" s="40"/>
      <c r="C323" s="48" t="str">
        <f>IFERROR(VLOOKUP(B323,'equip ESPE'!$B$2:$D$61,2,0),"")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ESPE'!$B$2:$D$61,3,0),"")</f>
        <v/>
      </c>
      <c r="B324" s="40"/>
      <c r="C324" s="48" t="str">
        <f>IFERROR(VLOOKUP(B324,'equip ESPE'!$B$2:$D$61,2,0),"")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ESPE'!$B$2:$D$61,3,0),"")</f>
        <v/>
      </c>
      <c r="B325" s="40"/>
      <c r="C325" s="48" t="str">
        <f>IFERROR(VLOOKUP(B325,'equip ESPE'!$B$2:$D$61,2,0),"")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ESPE'!$B$2:$D$61,3,0),"")</f>
        <v/>
      </c>
      <c r="B326" s="40"/>
      <c r="C326" s="48" t="str">
        <f>IFERROR(VLOOKUP(B326,'equip ESPE'!$B$2:$D$61,2,0),"")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ESPE'!$B$2:$D$61,3,0),"")</f>
        <v/>
      </c>
      <c r="B327" s="40"/>
      <c r="C327" s="48" t="str">
        <f>IFERROR(VLOOKUP(B327,'equip ESPE'!$B$2:$D$61,2,0),"")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ESPE'!$B$2:$D$61,3,0),"")</f>
        <v/>
      </c>
      <c r="B328" s="40"/>
      <c r="C328" s="48" t="str">
        <f>IFERROR(VLOOKUP(B328,'equip ESPE'!$B$2:$D$61,2,0),"")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ESPE'!$B$2:$D$61,3,0),"")</f>
        <v/>
      </c>
      <c r="B329" s="40"/>
      <c r="C329" s="48" t="str">
        <f>IFERROR(VLOOKUP(B329,'equip ESPE'!$B$2:$D$61,2,0),"")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ESPE'!$B$2:$D$61,3,0),"")</f>
        <v/>
      </c>
      <c r="B330" s="40"/>
      <c r="C330" s="48" t="str">
        <f>IFERROR(VLOOKUP(B330,'equip ESPE'!$B$2:$D$61,2,0),"")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ESPE'!$B$2:$D$61,3,0),"")</f>
        <v/>
      </c>
      <c r="B331" s="40"/>
      <c r="C331" s="48" t="str">
        <f>IFERROR(VLOOKUP(B331,'equip ESPE'!$B$2:$D$61,2,0),"")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ESPE'!$B$2:$D$61,3,0),"")</f>
        <v/>
      </c>
      <c r="B332" s="40"/>
      <c r="C332" s="48" t="str">
        <f>IFERROR(VLOOKUP(B332,'equip ESPE'!$B$2:$D$61,2,0),"")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ESPE'!$B$2:$D$61,3,0),"")</f>
        <v/>
      </c>
      <c r="B333" s="40"/>
      <c r="C333" s="48" t="str">
        <f>IFERROR(VLOOKUP(B333,'equip ESPE'!$B$2:$D$61,2,0),"")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ESPE'!$B$2:$D$61,3,0),"")</f>
        <v/>
      </c>
      <c r="B334" s="40"/>
      <c r="C334" s="48" t="str">
        <f>IFERROR(VLOOKUP(B334,'equip ESPE'!$B$2:$D$61,2,0),"")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ESPE'!$B$2:$D$61,3,0),"")</f>
        <v/>
      </c>
      <c r="B335" s="40"/>
      <c r="C335" s="48" t="str">
        <f>IFERROR(VLOOKUP(B335,'equip ESPE'!$B$2:$D$61,2,0),"")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ESPE'!$B$2:$D$61,3,0),"")</f>
        <v/>
      </c>
      <c r="B336" s="40"/>
      <c r="C336" s="48" t="str">
        <f>IFERROR(VLOOKUP(B336,'equip ESPE'!$B$2:$D$61,2,0),"")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ESPE'!$B$2:$D$61,3,0),"")</f>
        <v/>
      </c>
      <c r="B337" s="40"/>
      <c r="C337" s="48" t="str">
        <f>IFERROR(VLOOKUP(B337,'equip ESPE'!$B$2:$D$61,2,0),"")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ESPE'!$B$2:$D$61,3,0),"")</f>
        <v/>
      </c>
      <c r="B338" s="40"/>
      <c r="C338" s="48" t="str">
        <f>IFERROR(VLOOKUP(B338,'equip ESPE'!$B$2:$D$61,2,0),"")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ESPE'!$B$2:$D$61,3,0),"")</f>
        <v/>
      </c>
      <c r="B339" s="40"/>
      <c r="C339" s="48" t="str">
        <f>IFERROR(VLOOKUP(B339,'equip ESPE'!$B$2:$D$61,2,0),"")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ESPE'!$B$2:$D$61,3,0),"")</f>
        <v/>
      </c>
      <c r="B340" s="40"/>
      <c r="C340" s="48" t="str">
        <f>IFERROR(VLOOKUP(B340,'equip ESPE'!$B$2:$D$61,2,0),"")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ESPE'!$B$2:$D$61,3,0),"")</f>
        <v/>
      </c>
      <c r="B341" s="40"/>
      <c r="C341" s="48" t="str">
        <f>IFERROR(VLOOKUP(B341,'equip ESPE'!$B$2:$D$61,2,0),"")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ESPE'!$B$2:$D$61,3,0),"")</f>
        <v/>
      </c>
      <c r="B342" s="40"/>
      <c r="C342" s="48" t="str">
        <f>IFERROR(VLOOKUP(B342,'equip ESPE'!$B$2:$D$61,2,0),"")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ESPE'!$B$2:$D$61,3,0),"")</f>
        <v/>
      </c>
      <c r="B343" s="40"/>
      <c r="C343" s="48" t="str">
        <f>IFERROR(VLOOKUP(B343,'equip ESPE'!$B$2:$D$61,2,0),"")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ESPE'!$B$2:$D$61,3,0),"")</f>
        <v/>
      </c>
      <c r="B344" s="40"/>
      <c r="C344" s="48" t="str">
        <f>IFERROR(VLOOKUP(B344,'equip ESPE'!$B$2:$D$61,2,0),"")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ESPE'!$B$2:$D$61,3,0),"")</f>
        <v/>
      </c>
      <c r="B345" s="40"/>
      <c r="C345" s="48" t="str">
        <f>IFERROR(VLOOKUP(B345,'equip ESPE'!$B$2:$D$61,2,0),"")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ESPE'!$B$2:$D$61,3,0),"")</f>
        <v/>
      </c>
      <c r="B346" s="40"/>
      <c r="C346" s="48" t="str">
        <f>IFERROR(VLOOKUP(B346,'equip ESPE'!$B$2:$D$61,2,0),"")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ESPE'!$B$2:$D$61,3,0),"")</f>
        <v/>
      </c>
      <c r="B347" s="40"/>
      <c r="C347" s="48" t="str">
        <f>IFERROR(VLOOKUP(B347,'equip ESPE'!$B$2:$D$61,2,0),"")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ESPE'!$B$2:$D$61,3,0),"")</f>
        <v/>
      </c>
      <c r="B348" s="40"/>
      <c r="C348" s="48" t="str">
        <f>IFERROR(VLOOKUP(B348,'equip ESPE'!$B$2:$D$61,2,0),"")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ESPE'!$B$2:$D$61,3,0),"")</f>
        <v/>
      </c>
      <c r="B349" s="40"/>
      <c r="C349" s="48" t="str">
        <f>IFERROR(VLOOKUP(B349,'equip ESPE'!$B$2:$D$61,2,0),"")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ESPE'!$B$2:$D$61,3,0),"")</f>
        <v/>
      </c>
      <c r="B350" s="40"/>
      <c r="C350" s="48" t="str">
        <f>IFERROR(VLOOKUP(B350,'equip ESPE'!$B$2:$D$61,2,0),"")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ESPE'!$B$2:$D$61,3,0),"")</f>
        <v/>
      </c>
      <c r="B351" s="40"/>
      <c r="C351" s="48" t="str">
        <f>IFERROR(VLOOKUP(B351,'equip ESPE'!$B$2:$D$61,2,0),"")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ESPE'!$B$2:$D$61,3,0),"")</f>
        <v/>
      </c>
      <c r="B352" s="40"/>
      <c r="C352" s="48" t="str">
        <f>IFERROR(VLOOKUP(B352,'equip ESPE'!$B$2:$D$61,2,0),"")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ESPE'!$B$2:$D$61,3,0),"")</f>
        <v/>
      </c>
      <c r="B353" s="40"/>
      <c r="C353" s="48" t="str">
        <f>IFERROR(VLOOKUP(B353,'equip ESPE'!$B$2:$D$61,2,0),"")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ESPE'!$B$2:$D$61,3,0),"")</f>
        <v/>
      </c>
      <c r="B354" s="40"/>
      <c r="C354" s="48" t="str">
        <f>IFERROR(VLOOKUP(B354,'equip ESPE'!$B$2:$D$61,2,0),"")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ESPE'!$B$2:$D$61,3,0),"")</f>
        <v/>
      </c>
      <c r="B355" s="40"/>
      <c r="C355" s="48" t="str">
        <f>IFERROR(VLOOKUP(B355,'equip ESPE'!$B$2:$D$61,2,0),"")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ESPE'!$B$2:$D$61,3,0),"")</f>
        <v/>
      </c>
      <c r="B356" s="40"/>
      <c r="C356" s="48" t="str">
        <f>IFERROR(VLOOKUP(B356,'equip ESPE'!$B$2:$D$61,2,0),"")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ESPE'!$B$2:$D$61,3,0),"")</f>
        <v/>
      </c>
      <c r="B357" s="40"/>
      <c r="C357" s="48" t="str">
        <f>IFERROR(VLOOKUP(B357,'equip ESPE'!$B$2:$D$61,2,0),"")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ESPE'!$B$2:$D$61,3,0),"")</f>
        <v/>
      </c>
      <c r="B358" s="40"/>
      <c r="C358" s="48" t="str">
        <f>IFERROR(VLOOKUP(B358,'equip ESPE'!$B$2:$D$61,2,0),"")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ESPE'!$B$2:$D$61,3,0),"")</f>
        <v/>
      </c>
      <c r="B359" s="40"/>
      <c r="C359" s="48" t="str">
        <f>IFERROR(VLOOKUP(B359,'equip ESPE'!$B$2:$D$61,2,0),"")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ESPE'!$B$2:$D$61,3,0),"")</f>
        <v/>
      </c>
      <c r="B360" s="40"/>
      <c r="C360" s="48" t="str">
        <f>IFERROR(VLOOKUP(B360,'equip ESPE'!$B$2:$D$61,2,0),"")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ESPE'!$B$2:$D$61,3,0),"")</f>
        <v/>
      </c>
      <c r="B361" s="40"/>
      <c r="C361" s="48" t="str">
        <f>IFERROR(VLOOKUP(B361,'equip ESPE'!$B$2:$D$61,2,0),"")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ESPE'!$B$2:$D$61,3,0),"")</f>
        <v/>
      </c>
      <c r="B362" s="40"/>
      <c r="C362" s="48" t="str">
        <f>IFERROR(VLOOKUP(B362,'equip ESPE'!$B$2:$D$61,2,0),"")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ESPE'!$B$2:$D$61,3,0),"")</f>
        <v/>
      </c>
      <c r="B363" s="40"/>
      <c r="C363" s="48" t="str">
        <f>IFERROR(VLOOKUP(B363,'equip ESPE'!$B$2:$D$61,2,0),"")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ESPE'!$B$2:$D$61,3,0),"")</f>
        <v/>
      </c>
      <c r="B364" s="40"/>
      <c r="C364" s="48" t="str">
        <f>IFERROR(VLOOKUP(B364,'equip ESPE'!$B$2:$D$61,2,0),"")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ESPE'!$B$2:$D$61,3,0),"")</f>
        <v/>
      </c>
      <c r="B365" s="40"/>
      <c r="C365" s="48" t="str">
        <f>IFERROR(VLOOKUP(B365,'equip ESPE'!$B$2:$D$61,2,0),"")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ESPE'!$B$2:$D$61,3,0),"")</f>
        <v/>
      </c>
      <c r="B366" s="40"/>
      <c r="C366" s="48" t="str">
        <f>IFERROR(VLOOKUP(B366,'equip ESPE'!$B$2:$D$61,2,0),"")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ESPE'!$B$2:$D$61,3,0),"")</f>
        <v/>
      </c>
      <c r="B367" s="40"/>
      <c r="C367" s="48" t="str">
        <f>IFERROR(VLOOKUP(B367,'equip ESPE'!$B$2:$D$61,2,0),"")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ESPE'!$B$2:$D$61,3,0),"")</f>
        <v/>
      </c>
      <c r="B368" s="40"/>
      <c r="C368" s="48" t="str">
        <f>IFERROR(VLOOKUP(B368,'equip ESPE'!$B$2:$D$61,2,0),"")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ESPE'!$B$2:$D$61,3,0),"")</f>
        <v/>
      </c>
      <c r="B369" s="40"/>
      <c r="C369" s="48" t="str">
        <f>IFERROR(VLOOKUP(B369,'equip ESPE'!$B$2:$D$61,2,0),"")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ESPE'!$B$2:$D$61,3,0),"")</f>
        <v/>
      </c>
      <c r="B370" s="40"/>
      <c r="C370" s="48" t="str">
        <f>IFERROR(VLOOKUP(B370,'equip ESPE'!$B$2:$D$61,2,0),"")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ESPE'!$B$2:$D$61,3,0),"")</f>
        <v/>
      </c>
      <c r="B371" s="40"/>
      <c r="C371" s="48" t="str">
        <f>IFERROR(VLOOKUP(B371,'equip ESPE'!$B$2:$D$61,2,0),"")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ESPE'!$B$2:$D$61,3,0),"")</f>
        <v/>
      </c>
      <c r="B372" s="40"/>
      <c r="C372" s="48" t="str">
        <f>IFERROR(VLOOKUP(B372,'equip ESPE'!$B$2:$D$61,2,0),"")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ESPE'!$B$2:$D$61,3,0),"")</f>
        <v/>
      </c>
      <c r="B373" s="40"/>
      <c r="C373" s="48" t="str">
        <f>IFERROR(VLOOKUP(B373,'equip ESPE'!$B$2:$D$61,2,0),"")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ESPE'!$B$2:$D$61,3,0),"")</f>
        <v/>
      </c>
      <c r="B374" s="40"/>
      <c r="C374" s="48" t="str">
        <f>IFERROR(VLOOKUP(B374,'equip ESPE'!$B$2:$D$61,2,0),"")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ESPE'!$B$2:$D$61,3,0),"")</f>
        <v/>
      </c>
      <c r="B375" s="40"/>
      <c r="C375" s="48" t="str">
        <f>IFERROR(VLOOKUP(B375,'equip ESPE'!$B$2:$D$61,2,0),"")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ESPE'!$B$2:$D$61,3,0),"")</f>
        <v/>
      </c>
      <c r="B376" s="40"/>
      <c r="C376" s="48" t="str">
        <f>IFERROR(VLOOKUP(B376,'equip ESPE'!$B$2:$D$61,2,0),"")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ESPE'!$B$2:$D$61,3,0),"")</f>
        <v/>
      </c>
      <c r="B377" s="40"/>
      <c r="C377" s="48" t="str">
        <f>IFERROR(VLOOKUP(B377,'equip ESPE'!$B$2:$D$61,2,0),"")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ESPE'!$B$2:$D$61,3,0),"")</f>
        <v/>
      </c>
      <c r="B378" s="40"/>
      <c r="C378" s="48" t="str">
        <f>IFERROR(VLOOKUP(B378,'equip ESPE'!$B$2:$D$61,2,0),"")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ESPE'!$B$2:$D$61,3,0),"")</f>
        <v/>
      </c>
      <c r="B379" s="40"/>
      <c r="C379" s="48" t="str">
        <f>IFERROR(VLOOKUP(B379,'equip ESPE'!$B$2:$D$61,2,0),"")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ESPE'!$B$2:$D$61,3,0),"")</f>
        <v/>
      </c>
      <c r="B380" s="40"/>
      <c r="C380" s="48" t="str">
        <f>IFERROR(VLOOKUP(B380,'equip ESPE'!$B$2:$D$61,2,0),"")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ESPE'!$B$2:$D$61,3,0),"")</f>
        <v/>
      </c>
      <c r="B381" s="40"/>
      <c r="C381" s="48" t="str">
        <f>IFERROR(VLOOKUP(B381,'equip ESPE'!$B$2:$D$61,2,0),"")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ESPE'!$B$2:$D$61,3,0),"")</f>
        <v/>
      </c>
      <c r="B382" s="40"/>
      <c r="C382" s="48" t="str">
        <f>IFERROR(VLOOKUP(B382,'equip ESPE'!$B$2:$D$61,2,0),"")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ESPE'!$B$2:$D$61,3,0),"")</f>
        <v/>
      </c>
      <c r="B383" s="40"/>
      <c r="C383" s="48" t="str">
        <f>IFERROR(VLOOKUP(B383,'equip ESPE'!$B$2:$D$61,2,0),"")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ESPE'!$B$2:$D$61,3,0),"")</f>
        <v/>
      </c>
      <c r="B384" s="40"/>
      <c r="C384" s="48" t="str">
        <f>IFERROR(VLOOKUP(B384,'equip ESPE'!$B$2:$D$61,2,0),"")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ESPE'!$B$2:$D$61,3,0),"")</f>
        <v/>
      </c>
      <c r="B385" s="40"/>
      <c r="C385" s="48" t="str">
        <f>IFERROR(VLOOKUP(B385,'equip ESPE'!$B$2:$D$61,2,0),"")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ESPE'!$B$2:$D$61,3,0),"")</f>
        <v/>
      </c>
      <c r="B386" s="40"/>
      <c r="C386" s="48" t="str">
        <f>IFERROR(VLOOKUP(B386,'equip ESPE'!$B$2:$D$61,2,0),"")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ESPE'!$B$2:$D$61,3,0),"")</f>
        <v/>
      </c>
      <c r="B387" s="40"/>
      <c r="C387" s="48" t="str">
        <f>IFERROR(VLOOKUP(B387,'equip ESPE'!$B$2:$D$61,2,0),"")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ESPE'!$B$2:$D$61,3,0),"")</f>
        <v/>
      </c>
      <c r="B388" s="40"/>
      <c r="C388" s="48" t="str">
        <f>IFERROR(VLOOKUP(B388,'equip ESPE'!$B$2:$D$61,2,0),"")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ESPE'!$B$2:$D$61,3,0),"")</f>
        <v/>
      </c>
      <c r="B389" s="40"/>
      <c r="C389" s="48" t="str">
        <f>IFERROR(VLOOKUP(B389,'equip ESPE'!$B$2:$D$61,2,0),"")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ESPE'!$B$2:$D$61,3,0),"")</f>
        <v/>
      </c>
      <c r="B390" s="40"/>
      <c r="C390" s="48" t="str">
        <f>IFERROR(VLOOKUP(B390,'equip ESPE'!$B$2:$D$61,2,0),"")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ESPE'!$B$2:$D$61,3,0),"")</f>
        <v/>
      </c>
      <c r="B391" s="40"/>
      <c r="C391" s="48" t="str">
        <f>IFERROR(VLOOKUP(B391,'equip ESPE'!$B$2:$D$61,2,0),"")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ESPE'!$B$2:$D$61,3,0),"")</f>
        <v/>
      </c>
      <c r="B392" s="40"/>
      <c r="C392" s="48" t="str">
        <f>IFERROR(VLOOKUP(B392,'equip ESPE'!$B$2:$D$61,2,0),"")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ESPE'!$B$2:$D$61,3,0),"")</f>
        <v/>
      </c>
      <c r="B393" s="40"/>
      <c r="C393" s="48" t="str">
        <f>IFERROR(VLOOKUP(B393,'equip ESPE'!$B$2:$D$61,2,0),"")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ESPE'!$B$2:$D$61,3,0),"")</f>
        <v/>
      </c>
      <c r="B394" s="40"/>
      <c r="C394" s="48" t="str">
        <f>IFERROR(VLOOKUP(B394,'equip ESPE'!$B$2:$D$61,2,0),"")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ESPE'!$B$2:$D$61,3,0),"")</f>
        <v/>
      </c>
      <c r="B395" s="40"/>
      <c r="C395" s="48" t="str">
        <f>IFERROR(VLOOKUP(B395,'equip ESPE'!$B$2:$D$61,2,0),"")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ESPE'!$B$2:$D$61,3,0),"")</f>
        <v/>
      </c>
      <c r="B396" s="40"/>
      <c r="C396" s="48" t="str">
        <f>IFERROR(VLOOKUP(B396,'equip ESPE'!$B$2:$D$61,2,0),"")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ESPE'!$B$2:$D$61,3,0),"")</f>
        <v/>
      </c>
      <c r="B397" s="40"/>
      <c r="C397" s="48" t="str">
        <f>IFERROR(VLOOKUP(B397,'equip ESPE'!$B$2:$D$61,2,0),"")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ESPE'!$B$2:$D$61,3,0),"")</f>
        <v/>
      </c>
      <c r="B398" s="40"/>
      <c r="C398" s="48" t="str">
        <f>IFERROR(VLOOKUP(B398,'equip ESPE'!$B$2:$D$61,2,0),"")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ESPE'!$B$2:$D$61,3,0),"")</f>
        <v/>
      </c>
      <c r="B399" s="40"/>
      <c r="C399" s="48" t="str">
        <f>IFERROR(VLOOKUP(B399,'equip ESPE'!$B$2:$D$61,2,0),"")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ESPE'!$B$2:$D$61,3,0),"")</f>
        <v/>
      </c>
      <c r="B400" s="40"/>
      <c r="C400" s="48" t="str">
        <f>IFERROR(VLOOKUP(B400,'equip ESPE'!$B$2:$D$61,2,0),"")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/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hWt5ZBWtJffKiypz8QTSOECZVv296oT1pGzDFK1NdN4Y25l9By3zVfovBWkBEDWMIr4GhYoMF5asD9UFsvdoBA==" saltValue="f+R+d2IRad+EStmuswkkd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2" priority="60">
      <formula>$S11="MÁQUINAS Y EQUIPOS"</formula>
    </cfRule>
    <cfRule type="expression" dxfId="51" priority="61">
      <formula>$S11="SOFTWARE"</formula>
    </cfRule>
    <cfRule type="expression" dxfId="50" priority="62">
      <formula>$S11="MATERIAL INTERACTIVO (DIDÁCTICO)"</formula>
    </cfRule>
    <cfRule type="expression" dxfId="49" priority="63">
      <formula>$S11="HERRAMIENTAS, IMPLEMENTOS Y UTENSILIOS"</formula>
    </cfRule>
    <cfRule type="expression" dxfId="48" priority="64">
      <formula>$S11="INSTRUMENTOS"</formula>
    </cfRule>
  </conditionalFormatting>
  <conditionalFormatting sqref="B2:J2 E3">
    <cfRule type="containsText" dxfId="47" priority="25" operator="containsText" text="INGRESE RBD CORRECTO">
      <formula>NOT(ISERROR(SEARCH("INGRESE RBD CORRECTO",B2)))</formula>
    </cfRule>
  </conditionalFormatting>
  <conditionalFormatting sqref="C3009:C5381">
    <cfRule type="expression" dxfId="46" priority="94">
      <formula>$S472="MÁQUINAS Y EQUIPOS"</formula>
    </cfRule>
    <cfRule type="expression" dxfId="45" priority="95">
      <formula>$S472="SOFTWARE"</formula>
    </cfRule>
    <cfRule type="expression" dxfId="44" priority="96">
      <formula>$S472="MATERIAL INTERACTIVO (DIDÁCTICO)"</formula>
    </cfRule>
    <cfRule type="expression" dxfId="43" priority="97">
      <formula>$S472="HERRAMIENTAS, IMPLEMENTOS Y UTENSILIOS"</formula>
    </cfRule>
    <cfRule type="expression" dxfId="4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9B518BC0-73DA-3341-889F-01F8780110B2}">
          <x14:formula1>
            <xm:f>'equip ESPE'!$B$2:$B$61</xm:f>
          </x14:formula1>
          <xm:sqref>B71:B400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70" t="s">
        <v>43</v>
      </c>
      <c r="C2" s="45" t="s">
        <v>44</v>
      </c>
      <c r="D2" s="45" t="s">
        <v>45</v>
      </c>
      <c r="E2" s="45" t="s">
        <v>46</v>
      </c>
    </row>
    <row r="3" spans="1:6" ht="15.95">
      <c r="A3" s="44">
        <v>7</v>
      </c>
      <c r="B3" s="170" t="s">
        <v>47</v>
      </c>
      <c r="C3" s="45" t="s">
        <v>48</v>
      </c>
      <c r="D3" s="45" t="s">
        <v>45</v>
      </c>
    </row>
    <row r="4" spans="1:6" ht="15.95">
      <c r="A4" s="44">
        <v>32</v>
      </c>
      <c r="B4" s="170" t="s">
        <v>49</v>
      </c>
      <c r="C4" s="45" t="s">
        <v>49</v>
      </c>
    </row>
    <row r="5" spans="1:6" ht="15.95">
      <c r="A5" s="44">
        <v>72</v>
      </c>
      <c r="B5" s="170" t="s">
        <v>49</v>
      </c>
      <c r="C5" s="45" t="s">
        <v>49</v>
      </c>
    </row>
    <row r="6" spans="1:6" ht="15.95">
      <c r="A6" s="44">
        <v>78</v>
      </c>
      <c r="B6" s="170" t="s">
        <v>49</v>
      </c>
      <c r="C6" s="45" t="s">
        <v>49</v>
      </c>
    </row>
    <row r="7" spans="1:6" ht="15.95">
      <c r="A7" s="44">
        <v>379</v>
      </c>
      <c r="B7" s="170" t="s">
        <v>46</v>
      </c>
      <c r="C7" s="45" t="s">
        <v>46</v>
      </c>
    </row>
    <row r="8" spans="1:6" ht="15.95">
      <c r="A8" s="44">
        <v>384</v>
      </c>
      <c r="B8" s="170" t="s">
        <v>50</v>
      </c>
      <c r="C8" s="45" t="s">
        <v>51</v>
      </c>
      <c r="D8" s="45" t="s">
        <v>52</v>
      </c>
      <c r="E8" s="45" t="s">
        <v>53</v>
      </c>
    </row>
    <row r="9" spans="1:6" ht="15.95">
      <c r="A9" s="44">
        <v>396</v>
      </c>
      <c r="B9" s="170" t="s">
        <v>54</v>
      </c>
      <c r="C9" s="45" t="s">
        <v>55</v>
      </c>
      <c r="D9" s="45" t="s">
        <v>56</v>
      </c>
    </row>
    <row r="10" spans="1:6" ht="15.95">
      <c r="A10" s="44">
        <v>399</v>
      </c>
      <c r="B10" s="170" t="s">
        <v>57</v>
      </c>
      <c r="C10" s="45" t="s">
        <v>16</v>
      </c>
      <c r="D10" s="45" t="s">
        <v>44</v>
      </c>
      <c r="E10" s="45" t="s">
        <v>58</v>
      </c>
      <c r="F10" s="45" t="s">
        <v>59</v>
      </c>
    </row>
    <row r="11" spans="1:6" ht="15.95">
      <c r="A11" s="44">
        <v>420</v>
      </c>
      <c r="B11" s="170" t="s">
        <v>60</v>
      </c>
      <c r="C11" s="45" t="s">
        <v>51</v>
      </c>
      <c r="D11" s="45" t="s">
        <v>16</v>
      </c>
      <c r="E11" s="45" t="s">
        <v>46</v>
      </c>
    </row>
    <row r="12" spans="1:6" ht="15.95">
      <c r="A12" s="44">
        <v>438</v>
      </c>
      <c r="B12" s="170" t="s">
        <v>61</v>
      </c>
      <c r="C12" s="45" t="s">
        <v>61</v>
      </c>
    </row>
    <row r="13" spans="1:6" ht="15.95">
      <c r="A13" s="44">
        <v>441</v>
      </c>
      <c r="B13" s="170" t="s">
        <v>46</v>
      </c>
      <c r="C13" s="45" t="s">
        <v>46</v>
      </c>
    </row>
    <row r="14" spans="1:6" ht="15.95">
      <c r="A14" s="44">
        <v>609</v>
      </c>
      <c r="B14" s="170" t="s">
        <v>56</v>
      </c>
      <c r="C14" s="45" t="s">
        <v>56</v>
      </c>
    </row>
    <row r="15" spans="1:6" ht="15.95">
      <c r="A15" s="44">
        <v>610</v>
      </c>
      <c r="B15" s="170" t="s">
        <v>62</v>
      </c>
      <c r="C15" s="45" t="s">
        <v>48</v>
      </c>
      <c r="D15" s="45" t="s">
        <v>63</v>
      </c>
      <c r="E15" s="45" t="s">
        <v>46</v>
      </c>
    </row>
    <row r="16" spans="1:6" ht="15.95">
      <c r="A16" s="44">
        <v>611</v>
      </c>
      <c r="B16" s="170" t="s">
        <v>64</v>
      </c>
      <c r="C16" s="45" t="s">
        <v>64</v>
      </c>
    </row>
    <row r="17" spans="1:6" ht="15.95">
      <c r="A17" s="44">
        <v>629</v>
      </c>
      <c r="B17" s="170" t="s">
        <v>52</v>
      </c>
      <c r="C17" s="45" t="s">
        <v>52</v>
      </c>
    </row>
    <row r="18" spans="1:6" ht="15.95">
      <c r="A18" s="44">
        <v>656</v>
      </c>
      <c r="B18" s="170" t="s">
        <v>47</v>
      </c>
      <c r="C18" s="45" t="s">
        <v>48</v>
      </c>
      <c r="D18" s="45" t="s">
        <v>45</v>
      </c>
    </row>
    <row r="19" spans="1:6" ht="15.95">
      <c r="A19" s="44">
        <v>1013</v>
      </c>
      <c r="B19" s="170" t="s">
        <v>45</v>
      </c>
      <c r="C19" s="45" t="s">
        <v>45</v>
      </c>
    </row>
    <row r="20" spans="1:6" ht="15.95">
      <c r="A20" s="44">
        <v>1354</v>
      </c>
      <c r="B20" s="170" t="s">
        <v>65</v>
      </c>
      <c r="C20" s="45" t="s">
        <v>44</v>
      </c>
      <c r="D20" s="45" t="s">
        <v>48</v>
      </c>
    </row>
    <row r="21" spans="1:6" ht="15.95">
      <c r="A21" s="44">
        <v>1502</v>
      </c>
      <c r="B21" s="170" t="s">
        <v>66</v>
      </c>
      <c r="C21" s="45" t="s">
        <v>55</v>
      </c>
      <c r="D21" s="45" t="s">
        <v>67</v>
      </c>
    </row>
    <row r="22" spans="1:6" ht="15.95">
      <c r="A22" s="44">
        <v>1504</v>
      </c>
      <c r="B22" s="170" t="s">
        <v>68</v>
      </c>
      <c r="C22" s="45" t="s">
        <v>16</v>
      </c>
      <c r="D22" s="45" t="s">
        <v>61</v>
      </c>
    </row>
    <row r="23" spans="1:6" ht="15.95">
      <c r="A23" s="44">
        <v>1516</v>
      </c>
      <c r="B23" s="170" t="s">
        <v>69</v>
      </c>
      <c r="C23" s="45" t="s">
        <v>48</v>
      </c>
      <c r="D23" s="45" t="s">
        <v>45</v>
      </c>
      <c r="E23" s="45" t="s">
        <v>70</v>
      </c>
    </row>
    <row r="24" spans="1:6" ht="15.95">
      <c r="A24" s="44">
        <v>1517</v>
      </c>
      <c r="B24" s="170" t="s">
        <v>55</v>
      </c>
      <c r="C24" s="45" t="s">
        <v>55</v>
      </c>
    </row>
    <row r="25" spans="1:6" ht="15.95">
      <c r="A25" s="44">
        <v>1518</v>
      </c>
      <c r="B25" s="170" t="s">
        <v>61</v>
      </c>
      <c r="C25" s="45" t="s">
        <v>61</v>
      </c>
    </row>
    <row r="26" spans="1:6" ht="15.95">
      <c r="A26" s="44">
        <v>1519</v>
      </c>
      <c r="B26" s="170" t="s">
        <v>71</v>
      </c>
      <c r="C26" s="45" t="s">
        <v>72</v>
      </c>
      <c r="D26" s="45" t="s">
        <v>44</v>
      </c>
      <c r="E26" s="45" t="s">
        <v>73</v>
      </c>
      <c r="F26" s="45" t="s">
        <v>74</v>
      </c>
    </row>
    <row r="27" spans="1:6" ht="15.95">
      <c r="A27" s="44">
        <v>1521</v>
      </c>
      <c r="B27" s="170" t="s">
        <v>75</v>
      </c>
      <c r="C27" s="45" t="s">
        <v>76</v>
      </c>
      <c r="D27" s="45" t="s">
        <v>16</v>
      </c>
    </row>
    <row r="28" spans="1:6" ht="15.95">
      <c r="A28" s="44">
        <v>1525</v>
      </c>
      <c r="B28" s="170" t="s">
        <v>77</v>
      </c>
      <c r="C28" s="45" t="s">
        <v>78</v>
      </c>
      <c r="D28" s="45" t="s">
        <v>61</v>
      </c>
      <c r="E28" s="45" t="s">
        <v>63</v>
      </c>
    </row>
    <row r="29" spans="1:6" ht="15.95">
      <c r="A29" s="44">
        <v>1549</v>
      </c>
      <c r="B29" s="170" t="s">
        <v>55</v>
      </c>
      <c r="C29" s="45" t="s">
        <v>55</v>
      </c>
    </row>
    <row r="30" spans="1:6" ht="15.95">
      <c r="A30" s="44">
        <v>1880</v>
      </c>
      <c r="B30" s="170" t="s">
        <v>45</v>
      </c>
      <c r="C30" s="45" t="s">
        <v>45</v>
      </c>
    </row>
    <row r="31" spans="1:6" ht="15.95">
      <c r="A31" s="44">
        <v>1884</v>
      </c>
      <c r="B31" s="170" t="s">
        <v>64</v>
      </c>
      <c r="C31" s="45" t="s">
        <v>64</v>
      </c>
    </row>
    <row r="32" spans="1:6" ht="15.95">
      <c r="A32" s="44">
        <v>2064</v>
      </c>
      <c r="B32" s="170" t="s">
        <v>79</v>
      </c>
      <c r="C32" s="45" t="s">
        <v>55</v>
      </c>
      <c r="D32" s="45" t="s">
        <v>61</v>
      </c>
      <c r="E32" s="45" t="s">
        <v>80</v>
      </c>
    </row>
    <row r="33" spans="1:5" ht="15.95">
      <c r="A33" s="44">
        <v>2401</v>
      </c>
      <c r="B33" s="170" t="s">
        <v>49</v>
      </c>
      <c r="C33" s="45" t="s">
        <v>49</v>
      </c>
    </row>
    <row r="34" spans="1:5" ht="15.95">
      <c r="A34" s="44">
        <v>2444</v>
      </c>
      <c r="B34" s="170" t="s">
        <v>81</v>
      </c>
      <c r="C34" s="45" t="s">
        <v>55</v>
      </c>
      <c r="D34" s="45" t="s">
        <v>64</v>
      </c>
      <c r="E34" s="45" t="s">
        <v>67</v>
      </c>
    </row>
    <row r="35" spans="1:5" ht="15.95">
      <c r="A35" s="44">
        <v>2448</v>
      </c>
      <c r="B35" s="170" t="s">
        <v>82</v>
      </c>
      <c r="C35" s="45" t="s">
        <v>55</v>
      </c>
      <c r="D35" s="45" t="s">
        <v>76</v>
      </c>
      <c r="E35" s="45" t="s">
        <v>56</v>
      </c>
    </row>
    <row r="36" spans="1:5" ht="15.95">
      <c r="A36" s="44">
        <v>2486</v>
      </c>
      <c r="B36" s="170" t="s">
        <v>83</v>
      </c>
      <c r="C36" s="45" t="s">
        <v>44</v>
      </c>
      <c r="D36" s="45" t="s">
        <v>61</v>
      </c>
      <c r="E36" s="45" t="s">
        <v>84</v>
      </c>
    </row>
    <row r="37" spans="1:5" ht="15.95">
      <c r="A37" s="44">
        <v>2530</v>
      </c>
      <c r="B37" s="170" t="s">
        <v>85</v>
      </c>
      <c r="C37" s="45" t="s">
        <v>55</v>
      </c>
      <c r="D37" s="45" t="s">
        <v>49</v>
      </c>
    </row>
    <row r="38" spans="1:5" ht="15.95">
      <c r="A38" s="44">
        <v>2552</v>
      </c>
      <c r="B38" s="170" t="s">
        <v>86</v>
      </c>
      <c r="C38" s="45" t="s">
        <v>67</v>
      </c>
      <c r="D38" s="45" t="s">
        <v>45</v>
      </c>
    </row>
    <row r="39" spans="1:5" ht="15.95">
      <c r="A39" s="44">
        <v>2940</v>
      </c>
      <c r="B39" s="170" t="s">
        <v>72</v>
      </c>
      <c r="C39" s="45" t="s">
        <v>72</v>
      </c>
    </row>
    <row r="40" spans="1:5" ht="15.95">
      <c r="A40" s="44">
        <v>2974</v>
      </c>
      <c r="B40" s="170" t="s">
        <v>87</v>
      </c>
      <c r="C40" s="45" t="s">
        <v>55</v>
      </c>
      <c r="D40" s="45" t="s">
        <v>61</v>
      </c>
    </row>
    <row r="41" spans="1:5" ht="15.95">
      <c r="A41" s="44">
        <v>3126</v>
      </c>
      <c r="B41" s="170" t="s">
        <v>88</v>
      </c>
      <c r="C41" s="45" t="s">
        <v>49</v>
      </c>
      <c r="D41" s="45" t="s">
        <v>76</v>
      </c>
      <c r="E41" s="45" t="s">
        <v>16</v>
      </c>
    </row>
    <row r="42" spans="1:5" ht="15.95">
      <c r="A42" s="44">
        <v>3205</v>
      </c>
      <c r="B42" s="170" t="s">
        <v>56</v>
      </c>
      <c r="C42" s="45" t="s">
        <v>56</v>
      </c>
    </row>
    <row r="43" spans="1:5" ht="15.95">
      <c r="A43" s="44">
        <v>3305</v>
      </c>
      <c r="B43" s="170" t="s">
        <v>70</v>
      </c>
      <c r="C43" s="45" t="s">
        <v>70</v>
      </c>
    </row>
    <row r="44" spans="1:5" ht="15.95">
      <c r="A44" s="44">
        <v>3540</v>
      </c>
      <c r="B44" s="170" t="s">
        <v>89</v>
      </c>
      <c r="C44" s="45" t="s">
        <v>55</v>
      </c>
      <c r="D44" s="45" t="s">
        <v>46</v>
      </c>
    </row>
    <row r="45" spans="1:5" ht="15.95">
      <c r="A45" s="44">
        <v>3888</v>
      </c>
      <c r="B45" s="170" t="s">
        <v>90</v>
      </c>
      <c r="C45" s="45" t="s">
        <v>49</v>
      </c>
      <c r="D45" s="45" t="s">
        <v>61</v>
      </c>
    </row>
    <row r="46" spans="1:5" ht="15.95">
      <c r="A46" s="44">
        <v>4049</v>
      </c>
      <c r="B46" s="170" t="s">
        <v>48</v>
      </c>
      <c r="C46" s="45" t="s">
        <v>48</v>
      </c>
    </row>
    <row r="47" spans="1:5" ht="15.95">
      <c r="A47" s="44">
        <v>4141</v>
      </c>
      <c r="B47" s="170" t="s">
        <v>49</v>
      </c>
      <c r="C47" s="45" t="s">
        <v>49</v>
      </c>
    </row>
    <row r="48" spans="1:5" ht="15.95">
      <c r="A48" s="44">
        <v>4309</v>
      </c>
      <c r="B48" s="170" t="s">
        <v>91</v>
      </c>
      <c r="C48" s="45" t="s">
        <v>91</v>
      </c>
    </row>
    <row r="49" spans="1:6" ht="15.95">
      <c r="A49" s="44">
        <v>4557</v>
      </c>
      <c r="B49" s="170" t="s">
        <v>56</v>
      </c>
      <c r="C49" s="45" t="s">
        <v>56</v>
      </c>
    </row>
    <row r="50" spans="1:6" ht="15.95">
      <c r="A50" s="44">
        <v>4559</v>
      </c>
      <c r="B50" s="170" t="s">
        <v>92</v>
      </c>
      <c r="C50" s="45" t="s">
        <v>55</v>
      </c>
      <c r="D50" s="45" t="s">
        <v>16</v>
      </c>
    </row>
    <row r="51" spans="1:6" ht="15.95">
      <c r="A51" s="44">
        <v>4560</v>
      </c>
      <c r="B51" s="170" t="s">
        <v>47</v>
      </c>
      <c r="C51" s="45" t="s">
        <v>48</v>
      </c>
      <c r="D51" s="45" t="s">
        <v>45</v>
      </c>
    </row>
    <row r="52" spans="1:6" ht="15.95">
      <c r="A52" s="44">
        <v>4870</v>
      </c>
      <c r="B52" s="170" t="s">
        <v>67</v>
      </c>
      <c r="C52" s="45" t="s">
        <v>67</v>
      </c>
    </row>
    <row r="53" spans="1:6" ht="15.95">
      <c r="A53" s="44">
        <v>4897</v>
      </c>
      <c r="B53" s="170" t="s">
        <v>55</v>
      </c>
      <c r="C53" s="45" t="s">
        <v>55</v>
      </c>
    </row>
    <row r="54" spans="1:6" ht="15.95">
      <c r="A54" s="44">
        <v>5105</v>
      </c>
      <c r="B54" s="170" t="s">
        <v>55</v>
      </c>
      <c r="C54" s="45" t="s">
        <v>55</v>
      </c>
    </row>
    <row r="55" spans="1:6" ht="15.95">
      <c r="A55" s="44">
        <v>5653</v>
      </c>
      <c r="B55" s="170" t="s">
        <v>75</v>
      </c>
      <c r="C55" s="45" t="s">
        <v>76</v>
      </c>
      <c r="D55" s="45" t="s">
        <v>16</v>
      </c>
    </row>
    <row r="56" spans="1:6" ht="15.95">
      <c r="A56" s="44">
        <v>6070</v>
      </c>
      <c r="B56" s="170" t="s">
        <v>55</v>
      </c>
      <c r="C56" s="45" t="s">
        <v>55</v>
      </c>
    </row>
    <row r="57" spans="1:6" ht="15.95">
      <c r="A57" s="44">
        <v>6253</v>
      </c>
      <c r="B57" s="170" t="s">
        <v>93</v>
      </c>
      <c r="C57" s="45" t="s">
        <v>55</v>
      </c>
      <c r="D57" s="45" t="s">
        <v>16</v>
      </c>
      <c r="E57" s="45" t="s">
        <v>48</v>
      </c>
      <c r="F57" s="45" t="s">
        <v>94</v>
      </c>
    </row>
    <row r="58" spans="1:6" ht="15.95">
      <c r="A58" s="44">
        <v>6348</v>
      </c>
      <c r="B58" s="170" t="s">
        <v>78</v>
      </c>
      <c r="C58" s="45" t="s">
        <v>78</v>
      </c>
    </row>
    <row r="59" spans="1:6" ht="15.95">
      <c r="A59" s="44">
        <v>6397</v>
      </c>
      <c r="B59" s="170" t="s">
        <v>76</v>
      </c>
      <c r="C59" s="45" t="s">
        <v>76</v>
      </c>
    </row>
    <row r="60" spans="1:6" ht="15.95">
      <c r="A60" s="44">
        <v>6452</v>
      </c>
      <c r="B60" s="170" t="s">
        <v>61</v>
      </c>
      <c r="C60" s="45" t="s">
        <v>61</v>
      </c>
    </row>
    <row r="61" spans="1:6" ht="15.95">
      <c r="A61" s="44">
        <v>6497</v>
      </c>
      <c r="B61" s="170" t="s">
        <v>95</v>
      </c>
      <c r="C61" s="45" t="s">
        <v>63</v>
      </c>
      <c r="D61" s="45" t="s">
        <v>96</v>
      </c>
    </row>
    <row r="62" spans="1:6" ht="15.95">
      <c r="A62" s="44">
        <v>6585</v>
      </c>
      <c r="B62" s="170" t="s">
        <v>97</v>
      </c>
      <c r="C62" s="45" t="s">
        <v>55</v>
      </c>
      <c r="D62" s="45" t="s">
        <v>76</v>
      </c>
      <c r="E62" s="45" t="s">
        <v>48</v>
      </c>
    </row>
    <row r="63" spans="1:6" ht="15.95">
      <c r="A63" s="44">
        <v>6643</v>
      </c>
      <c r="B63" s="170" t="s">
        <v>98</v>
      </c>
      <c r="C63" s="45" t="s">
        <v>55</v>
      </c>
      <c r="D63" s="45" t="s">
        <v>76</v>
      </c>
      <c r="E63" s="45" t="s">
        <v>16</v>
      </c>
    </row>
    <row r="64" spans="1:6" ht="15.95">
      <c r="A64" s="44">
        <v>7031</v>
      </c>
      <c r="B64" s="170" t="s">
        <v>99</v>
      </c>
      <c r="C64" s="45" t="s">
        <v>16</v>
      </c>
      <c r="D64" s="45" t="s">
        <v>56</v>
      </c>
    </row>
    <row r="65" spans="1:7" ht="15.95">
      <c r="A65" s="44">
        <v>7441</v>
      </c>
      <c r="B65" s="170" t="s">
        <v>49</v>
      </c>
      <c r="C65" s="45" t="s">
        <v>49</v>
      </c>
    </row>
    <row r="66" spans="1:7" ht="15.95">
      <c r="A66" s="44">
        <v>7470</v>
      </c>
      <c r="B66" s="170" t="s">
        <v>90</v>
      </c>
      <c r="C66" s="45" t="s">
        <v>49</v>
      </c>
      <c r="D66" s="45" t="s">
        <v>61</v>
      </c>
    </row>
    <row r="67" spans="1:7" ht="15.95">
      <c r="A67" s="44">
        <v>7720</v>
      </c>
      <c r="B67" s="170" t="s">
        <v>59</v>
      </c>
      <c r="C67" s="45" t="s">
        <v>59</v>
      </c>
    </row>
    <row r="68" spans="1:7" ht="15.95">
      <c r="A68" s="44">
        <v>7722</v>
      </c>
      <c r="B68" s="170" t="s">
        <v>55</v>
      </c>
      <c r="C68" s="45" t="s">
        <v>55</v>
      </c>
    </row>
    <row r="69" spans="1:7" ht="15.95">
      <c r="A69" s="44">
        <v>7941</v>
      </c>
      <c r="B69" s="170" t="s">
        <v>100</v>
      </c>
      <c r="C69" s="45" t="s">
        <v>55</v>
      </c>
      <c r="D69" s="45" t="s">
        <v>49</v>
      </c>
      <c r="E69" s="45" t="s">
        <v>16</v>
      </c>
    </row>
    <row r="70" spans="1:7" ht="15.95">
      <c r="A70" s="44">
        <v>7956</v>
      </c>
      <c r="B70" s="170" t="s">
        <v>101</v>
      </c>
      <c r="C70" s="45" t="s">
        <v>55</v>
      </c>
      <c r="D70" s="45" t="s">
        <v>16</v>
      </c>
      <c r="E70" s="45" t="s">
        <v>78</v>
      </c>
    </row>
    <row r="71" spans="1:7" ht="15.95">
      <c r="A71" s="44">
        <v>7973</v>
      </c>
      <c r="B71" s="170" t="s">
        <v>102</v>
      </c>
      <c r="C71" s="45" t="s">
        <v>44</v>
      </c>
      <c r="D71" s="45" t="s">
        <v>48</v>
      </c>
      <c r="E71" s="45" t="s">
        <v>63</v>
      </c>
      <c r="F71" s="45" t="s">
        <v>46</v>
      </c>
    </row>
    <row r="72" spans="1:7" ht="15.95">
      <c r="A72" s="44">
        <v>9075</v>
      </c>
      <c r="B72" s="170" t="s">
        <v>45</v>
      </c>
      <c r="C72" s="45" t="s">
        <v>45</v>
      </c>
    </row>
    <row r="73" spans="1:7" ht="15.95">
      <c r="A73" s="44">
        <v>9411</v>
      </c>
      <c r="B73" s="170" t="s">
        <v>103</v>
      </c>
      <c r="C73" s="45" t="s">
        <v>55</v>
      </c>
      <c r="D73" s="45" t="s">
        <v>70</v>
      </c>
    </row>
    <row r="74" spans="1:7" ht="15.95">
      <c r="A74" s="44">
        <v>9472</v>
      </c>
      <c r="B74" s="170" t="s">
        <v>104</v>
      </c>
      <c r="C74" s="45" t="s">
        <v>55</v>
      </c>
      <c r="D74" s="45" t="s">
        <v>45</v>
      </c>
    </row>
    <row r="75" spans="1:7" ht="15.95">
      <c r="A75" s="44">
        <v>9487</v>
      </c>
      <c r="B75" s="170" t="s">
        <v>63</v>
      </c>
      <c r="C75" s="45" t="s">
        <v>63</v>
      </c>
    </row>
    <row r="76" spans="1:7" ht="15.95">
      <c r="A76" s="44">
        <v>9582</v>
      </c>
      <c r="B76" s="170" t="s">
        <v>105</v>
      </c>
      <c r="C76" s="45" t="s">
        <v>44</v>
      </c>
      <c r="D76" s="45" t="s">
        <v>61</v>
      </c>
    </row>
    <row r="77" spans="1:7" ht="15.95">
      <c r="A77" s="44">
        <v>9799</v>
      </c>
      <c r="B77" s="170" t="s">
        <v>55</v>
      </c>
      <c r="C77" s="45" t="s">
        <v>55</v>
      </c>
    </row>
    <row r="78" spans="1:7" ht="15.95">
      <c r="A78" s="44">
        <v>9889</v>
      </c>
      <c r="B78" s="170" t="s">
        <v>76</v>
      </c>
      <c r="C78" s="45" t="s">
        <v>76</v>
      </c>
    </row>
    <row r="79" spans="1:7" ht="15.95">
      <c r="A79" s="44">
        <v>10075</v>
      </c>
      <c r="B79" s="170" t="s">
        <v>106</v>
      </c>
      <c r="C79" s="45" t="s">
        <v>55</v>
      </c>
      <c r="D79" s="45" t="s">
        <v>16</v>
      </c>
      <c r="E79" s="45" t="s">
        <v>45</v>
      </c>
    </row>
    <row r="80" spans="1:7" ht="15.95">
      <c r="A80" s="44">
        <v>10076</v>
      </c>
      <c r="B80" s="170" t="s">
        <v>107</v>
      </c>
      <c r="C80" s="45" t="s">
        <v>55</v>
      </c>
      <c r="D80" s="45" t="s">
        <v>76</v>
      </c>
      <c r="E80" s="45" t="s">
        <v>16</v>
      </c>
      <c r="F80" s="45" t="s">
        <v>45</v>
      </c>
      <c r="G80" s="45" t="s">
        <v>61</v>
      </c>
    </row>
    <row r="81" spans="1:7" ht="15.95">
      <c r="A81" s="44">
        <v>10077</v>
      </c>
      <c r="B81" s="170" t="s">
        <v>108</v>
      </c>
      <c r="C81" s="45" t="s">
        <v>55</v>
      </c>
      <c r="D81" s="45" t="s">
        <v>16</v>
      </c>
      <c r="E81" s="45" t="s">
        <v>63</v>
      </c>
      <c r="F81" s="45" t="s">
        <v>53</v>
      </c>
    </row>
    <row r="82" spans="1:7" ht="15.95">
      <c r="A82" s="44">
        <v>10120</v>
      </c>
      <c r="B82" s="170" t="s">
        <v>61</v>
      </c>
      <c r="C82" s="45" t="s">
        <v>61</v>
      </c>
    </row>
    <row r="83" spans="1:7" ht="15.95">
      <c r="A83" s="44">
        <v>10126</v>
      </c>
      <c r="B83" s="170" t="s">
        <v>109</v>
      </c>
      <c r="C83" s="45" t="s">
        <v>61</v>
      </c>
      <c r="D83" s="45" t="s">
        <v>63</v>
      </c>
    </row>
    <row r="84" spans="1:7" ht="15.95">
      <c r="A84" s="44">
        <v>10313</v>
      </c>
      <c r="B84" s="170" t="s">
        <v>55</v>
      </c>
      <c r="C84" s="45" t="s">
        <v>55</v>
      </c>
    </row>
    <row r="85" spans="1:7" ht="15.95">
      <c r="A85" s="44">
        <v>10751</v>
      </c>
      <c r="B85" s="170" t="s">
        <v>55</v>
      </c>
      <c r="C85" s="45" t="s">
        <v>55</v>
      </c>
    </row>
    <row r="86" spans="1:7" ht="15.95">
      <c r="A86" s="44">
        <v>11139</v>
      </c>
      <c r="B86" s="170" t="s">
        <v>55</v>
      </c>
      <c r="C86" s="45" t="s">
        <v>55</v>
      </c>
    </row>
    <row r="87" spans="1:7" ht="15.95">
      <c r="A87" s="44">
        <v>11155</v>
      </c>
      <c r="B87" s="170" t="s">
        <v>110</v>
      </c>
      <c r="C87" s="45" t="s">
        <v>16</v>
      </c>
      <c r="D87" s="45" t="s">
        <v>63</v>
      </c>
      <c r="E87" s="45" t="s">
        <v>53</v>
      </c>
    </row>
    <row r="88" spans="1:7" ht="15.95">
      <c r="A88" s="44">
        <v>11286</v>
      </c>
      <c r="B88" s="170" t="s">
        <v>61</v>
      </c>
      <c r="C88" s="45" t="s">
        <v>61</v>
      </c>
    </row>
    <row r="89" spans="1:7" ht="15.95">
      <c r="A89" s="44">
        <v>11818</v>
      </c>
      <c r="B89" s="170" t="s">
        <v>67</v>
      </c>
      <c r="C89" s="45" t="s">
        <v>67</v>
      </c>
    </row>
    <row r="90" spans="1:7" ht="15.95">
      <c r="A90" s="44">
        <v>12006</v>
      </c>
      <c r="B90" s="170" t="s">
        <v>49</v>
      </c>
      <c r="C90" s="45" t="s">
        <v>49</v>
      </c>
    </row>
    <row r="91" spans="1:7" ht="15.95">
      <c r="A91" s="44">
        <v>12332</v>
      </c>
      <c r="B91" s="170" t="s">
        <v>111</v>
      </c>
      <c r="C91" s="45" t="s">
        <v>72</v>
      </c>
      <c r="D91" s="45" t="s">
        <v>61</v>
      </c>
    </row>
    <row r="92" spans="1:7" ht="15.95">
      <c r="A92" s="44">
        <v>12610</v>
      </c>
      <c r="B92" s="170" t="s">
        <v>112</v>
      </c>
      <c r="C92" s="45" t="s">
        <v>55</v>
      </c>
      <c r="D92" s="45" t="s">
        <v>16</v>
      </c>
      <c r="E92" s="45" t="s">
        <v>64</v>
      </c>
      <c r="F92" s="45" t="s">
        <v>67</v>
      </c>
    </row>
    <row r="93" spans="1:7" ht="15.95">
      <c r="A93" s="44">
        <v>12759</v>
      </c>
      <c r="B93" s="170" t="s">
        <v>63</v>
      </c>
      <c r="C93" s="45" t="s">
        <v>63</v>
      </c>
    </row>
    <row r="94" spans="1:7" ht="15.95">
      <c r="A94" s="44">
        <v>13168</v>
      </c>
      <c r="B94" s="170" t="s">
        <v>113</v>
      </c>
      <c r="C94" s="45" t="s">
        <v>16</v>
      </c>
      <c r="D94" s="45" t="s">
        <v>48</v>
      </c>
      <c r="E94" s="45" t="s">
        <v>52</v>
      </c>
      <c r="F94" s="45" t="s">
        <v>46</v>
      </c>
    </row>
    <row r="95" spans="1:7" ht="15.95">
      <c r="A95" s="44">
        <v>13185</v>
      </c>
      <c r="B95" s="170" t="s">
        <v>114</v>
      </c>
      <c r="C95" s="45" t="s">
        <v>55</v>
      </c>
      <c r="D95" s="45" t="s">
        <v>16</v>
      </c>
      <c r="E95" s="45" t="s">
        <v>67</v>
      </c>
      <c r="F95" s="45" t="s">
        <v>115</v>
      </c>
      <c r="G95" s="45" t="s">
        <v>61</v>
      </c>
    </row>
    <row r="96" spans="1:7" ht="15.95">
      <c r="A96" s="44">
        <v>15720</v>
      </c>
      <c r="B96" s="170" t="s">
        <v>116</v>
      </c>
      <c r="C96" s="45" t="s">
        <v>55</v>
      </c>
      <c r="D96" s="45" t="s">
        <v>59</v>
      </c>
    </row>
    <row r="97" spans="1:4" ht="15.95">
      <c r="A97" s="44">
        <v>16462</v>
      </c>
      <c r="B97" s="170" t="s">
        <v>72</v>
      </c>
      <c r="C97" s="45" t="s">
        <v>72</v>
      </c>
    </row>
    <row r="98" spans="1:4" ht="15.95">
      <c r="A98" s="44">
        <v>16551</v>
      </c>
      <c r="B98" s="170" t="s">
        <v>59</v>
      </c>
      <c r="C98" s="45" t="s">
        <v>59</v>
      </c>
    </row>
    <row r="99" spans="1:4" ht="15.95">
      <c r="A99" s="44">
        <v>16634</v>
      </c>
      <c r="B99" s="170" t="s">
        <v>70</v>
      </c>
      <c r="C99" s="45" t="s">
        <v>70</v>
      </c>
    </row>
    <row r="100" spans="1:4" ht="15.95">
      <c r="A100" s="44">
        <v>16644</v>
      </c>
      <c r="B100" s="170" t="s">
        <v>117</v>
      </c>
      <c r="C100" s="45" t="s">
        <v>76</v>
      </c>
      <c r="D100" s="45" t="s">
        <v>63</v>
      </c>
    </row>
    <row r="101" spans="1:4" ht="15.95">
      <c r="A101" s="44">
        <v>16843</v>
      </c>
      <c r="B101" s="170" t="s">
        <v>48</v>
      </c>
      <c r="C101" s="45" t="s">
        <v>48</v>
      </c>
    </row>
    <row r="102" spans="1:4" ht="15.95">
      <c r="A102" s="44">
        <v>17782</v>
      </c>
      <c r="B102" s="170" t="s">
        <v>55</v>
      </c>
      <c r="C102" s="45" t="s">
        <v>55</v>
      </c>
    </row>
    <row r="103" spans="1:4" ht="15.95">
      <c r="A103" s="44">
        <v>17838</v>
      </c>
      <c r="B103" s="170" t="s">
        <v>47</v>
      </c>
      <c r="C103" s="45" t="s">
        <v>48</v>
      </c>
      <c r="D103" s="45" t="s">
        <v>45</v>
      </c>
    </row>
    <row r="104" spans="1:4" ht="15.95">
      <c r="A104" s="44">
        <v>18075</v>
      </c>
      <c r="B104" s="170" t="s">
        <v>48</v>
      </c>
      <c r="C104" s="45" t="s">
        <v>48</v>
      </c>
    </row>
    <row r="105" spans="1:4" ht="15.95">
      <c r="A105" s="44">
        <v>18090</v>
      </c>
      <c r="B105" s="170" t="s">
        <v>55</v>
      </c>
      <c r="C105" s="45" t="s">
        <v>55</v>
      </c>
    </row>
    <row r="106" spans="1:4" ht="15.95">
      <c r="A106" s="44">
        <v>20053</v>
      </c>
      <c r="B106" s="170" t="s">
        <v>105</v>
      </c>
      <c r="C106" s="45" t="s">
        <v>44</v>
      </c>
      <c r="D106" s="45" t="s">
        <v>61</v>
      </c>
    </row>
    <row r="107" spans="1:4" ht="15.95">
      <c r="A107" s="44">
        <v>20175</v>
      </c>
      <c r="B107" s="170" t="s">
        <v>92</v>
      </c>
      <c r="C107" s="45" t="s">
        <v>55</v>
      </c>
      <c r="D107" s="45" t="s">
        <v>16</v>
      </c>
    </row>
    <row r="108" spans="1:4" ht="15.95">
      <c r="A108" s="44">
        <v>22012</v>
      </c>
      <c r="B108" s="170" t="s">
        <v>85</v>
      </c>
      <c r="C108" s="45" t="s">
        <v>55</v>
      </c>
      <c r="D108" s="45" t="s">
        <v>49</v>
      </c>
    </row>
    <row r="109" spans="1:4" ht="15.95">
      <c r="A109" s="44">
        <v>22024</v>
      </c>
      <c r="B109" s="170" t="s">
        <v>63</v>
      </c>
      <c r="C109" s="45" t="s">
        <v>63</v>
      </c>
    </row>
    <row r="110" spans="1:4" ht="15.95">
      <c r="A110" s="44">
        <v>22271</v>
      </c>
      <c r="B110" s="170" t="s">
        <v>76</v>
      </c>
      <c r="C110" s="45" t="s">
        <v>76</v>
      </c>
    </row>
    <row r="111" spans="1:4" ht="15.95">
      <c r="A111" s="44">
        <v>22626</v>
      </c>
      <c r="B111" s="170" t="s">
        <v>70</v>
      </c>
      <c r="C111" s="45" t="s">
        <v>70</v>
      </c>
    </row>
    <row r="112" spans="1:4" ht="15.95">
      <c r="A112" s="44">
        <v>24446</v>
      </c>
      <c r="B112" s="170" t="s">
        <v>63</v>
      </c>
      <c r="C112" s="45" t="s">
        <v>63</v>
      </c>
    </row>
    <row r="113" spans="1:5" ht="15.95">
      <c r="A113" s="44">
        <v>25853</v>
      </c>
      <c r="B113" s="170" t="s">
        <v>86</v>
      </c>
      <c r="C113" s="45" t="s">
        <v>67</v>
      </c>
      <c r="D113" s="45" t="s">
        <v>45</v>
      </c>
    </row>
    <row r="114" spans="1:5" ht="15.95">
      <c r="A114" s="44">
        <v>25988</v>
      </c>
      <c r="B114" s="170" t="s">
        <v>118</v>
      </c>
      <c r="C114" s="45" t="s">
        <v>45</v>
      </c>
      <c r="D114" s="45" t="s">
        <v>61</v>
      </c>
      <c r="E114" s="45" t="s">
        <v>70</v>
      </c>
    </row>
    <row r="115" spans="1:5" ht="15.95">
      <c r="A115" s="44">
        <v>26501</v>
      </c>
      <c r="B115" s="170" t="s">
        <v>119</v>
      </c>
      <c r="C115" s="45" t="s">
        <v>45</v>
      </c>
      <c r="D115" s="45" t="s">
        <v>120</v>
      </c>
    </row>
    <row r="116" spans="1:5" ht="15.95">
      <c r="A116" s="44">
        <v>40340</v>
      </c>
      <c r="B116" s="170" t="s">
        <v>121</v>
      </c>
      <c r="C116" s="45" t="s">
        <v>49</v>
      </c>
      <c r="D116" s="45" t="s">
        <v>46</v>
      </c>
      <c r="E116" s="4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122</v>
      </c>
    </row>
    <row r="2" spans="1:7" ht="15.95">
      <c r="A2" s="44">
        <v>1</v>
      </c>
      <c r="B2" t="s">
        <v>123</v>
      </c>
      <c r="C2" s="45" t="s">
        <v>16</v>
      </c>
      <c r="D2" s="45" t="s">
        <v>48</v>
      </c>
      <c r="E2" s="45" t="s">
        <v>61</v>
      </c>
      <c r="F2" s="45" t="s">
        <v>124</v>
      </c>
    </row>
    <row r="3" spans="1:7" ht="15.95">
      <c r="A3" s="44">
        <v>286</v>
      </c>
      <c r="B3" t="s">
        <v>125</v>
      </c>
      <c r="C3" s="45" t="s">
        <v>94</v>
      </c>
    </row>
    <row r="4" spans="1:7" ht="15.95">
      <c r="A4" s="44">
        <v>379</v>
      </c>
      <c r="B4" t="s">
        <v>126</v>
      </c>
      <c r="C4" s="45" t="s">
        <v>55</v>
      </c>
      <c r="D4" s="45" t="s">
        <v>46</v>
      </c>
    </row>
    <row r="5" spans="1:7" ht="15.95">
      <c r="A5" s="44">
        <v>384</v>
      </c>
      <c r="B5" t="s">
        <v>50</v>
      </c>
      <c r="C5" s="45" t="s">
        <v>51</v>
      </c>
      <c r="D5" s="45" t="s">
        <v>52</v>
      </c>
      <c r="E5" s="45" t="s">
        <v>53</v>
      </c>
    </row>
    <row r="6" spans="1:7" ht="15.95">
      <c r="A6" s="44">
        <v>399</v>
      </c>
      <c r="B6" t="s">
        <v>127</v>
      </c>
      <c r="C6" s="45" t="s">
        <v>16</v>
      </c>
      <c r="D6" s="45" t="s">
        <v>72</v>
      </c>
      <c r="E6" s="45" t="s">
        <v>44</v>
      </c>
      <c r="F6" s="45" t="s">
        <v>58</v>
      </c>
      <c r="G6" s="45" t="s">
        <v>59</v>
      </c>
    </row>
    <row r="7" spans="1:7" ht="15.95">
      <c r="A7" s="44">
        <v>574</v>
      </c>
      <c r="B7" t="s">
        <v>128</v>
      </c>
      <c r="C7" s="45" t="s">
        <v>48</v>
      </c>
      <c r="D7" s="45" t="s">
        <v>45</v>
      </c>
      <c r="E7" s="45" t="s">
        <v>124</v>
      </c>
      <c r="F7" s="45" t="s">
        <v>46</v>
      </c>
    </row>
    <row r="8" spans="1:7" ht="15.95">
      <c r="A8" s="44">
        <v>611</v>
      </c>
      <c r="B8" t="s">
        <v>129</v>
      </c>
      <c r="C8" s="45" t="s">
        <v>64</v>
      </c>
    </row>
    <row r="9" spans="1:7" ht="15.95">
      <c r="A9" s="44">
        <v>629</v>
      </c>
      <c r="B9" t="s">
        <v>130</v>
      </c>
      <c r="C9" s="45" t="s">
        <v>52</v>
      </c>
    </row>
    <row r="10" spans="1:7" ht="15.95">
      <c r="A10" s="44">
        <v>656</v>
      </c>
      <c r="B10" t="s">
        <v>131</v>
      </c>
      <c r="C10" s="45" t="s">
        <v>55</v>
      </c>
      <c r="D10" s="45" t="s">
        <v>48</v>
      </c>
      <c r="E10" s="45" t="s">
        <v>45</v>
      </c>
    </row>
    <row r="11" spans="1:7" ht="15.95">
      <c r="A11" s="44">
        <v>665</v>
      </c>
      <c r="B11" t="s">
        <v>132</v>
      </c>
      <c r="C11" s="45" t="s">
        <v>49</v>
      </c>
      <c r="D11" s="45" t="s">
        <v>16</v>
      </c>
      <c r="E11" s="45" t="s">
        <v>124</v>
      </c>
      <c r="F11" s="45" t="s">
        <v>46</v>
      </c>
    </row>
    <row r="12" spans="1:7" ht="15.95">
      <c r="A12" s="44">
        <v>845</v>
      </c>
      <c r="B12" t="s">
        <v>133</v>
      </c>
      <c r="C12" s="45" t="s">
        <v>55</v>
      </c>
      <c r="D12" s="45" t="s">
        <v>49</v>
      </c>
    </row>
    <row r="13" spans="1:7" ht="15.95">
      <c r="A13" s="44">
        <v>1443</v>
      </c>
      <c r="B13" t="s">
        <v>134</v>
      </c>
      <c r="C13" s="45" t="s">
        <v>46</v>
      </c>
    </row>
    <row r="14" spans="1:7" ht="15.95">
      <c r="A14" s="44">
        <v>1464</v>
      </c>
      <c r="B14" t="s">
        <v>135</v>
      </c>
      <c r="C14" s="45" t="s">
        <v>76</v>
      </c>
      <c r="D14" s="45" t="s">
        <v>64</v>
      </c>
      <c r="E14" s="45" t="s">
        <v>48</v>
      </c>
      <c r="F14" s="45" t="s">
        <v>61</v>
      </c>
    </row>
    <row r="15" spans="1:7" ht="15.95">
      <c r="A15" s="44">
        <v>1489</v>
      </c>
      <c r="B15" t="s">
        <v>136</v>
      </c>
      <c r="C15" s="45" t="s">
        <v>61</v>
      </c>
    </row>
    <row r="16" spans="1:7" ht="15.95">
      <c r="A16" s="44">
        <v>1500</v>
      </c>
      <c r="B16" t="s">
        <v>137</v>
      </c>
      <c r="C16" s="45" t="s">
        <v>55</v>
      </c>
    </row>
    <row r="17" spans="1:8" ht="15.95">
      <c r="A17" s="44">
        <v>1502</v>
      </c>
      <c r="B17" t="s">
        <v>138</v>
      </c>
      <c r="C17" s="45" t="s">
        <v>55</v>
      </c>
      <c r="D17" s="45" t="s">
        <v>67</v>
      </c>
      <c r="E17" s="45" t="s">
        <v>56</v>
      </c>
      <c r="F17" s="45" t="s">
        <v>59</v>
      </c>
    </row>
    <row r="18" spans="1:8" ht="15.95">
      <c r="A18" s="44">
        <v>1503</v>
      </c>
      <c r="B18" t="s">
        <v>139</v>
      </c>
      <c r="C18" s="45" t="s">
        <v>48</v>
      </c>
      <c r="D18" s="45" t="s">
        <v>124</v>
      </c>
    </row>
    <row r="19" spans="1:8" ht="15.95">
      <c r="A19" s="44">
        <v>1516</v>
      </c>
      <c r="B19" t="s">
        <v>69</v>
      </c>
      <c r="C19" s="45" t="s">
        <v>48</v>
      </c>
      <c r="D19" s="45" t="s">
        <v>45</v>
      </c>
      <c r="E19" s="45" t="s">
        <v>70</v>
      </c>
    </row>
    <row r="20" spans="1:8" ht="15.95">
      <c r="A20" s="44">
        <v>1517</v>
      </c>
      <c r="B20" t="s">
        <v>140</v>
      </c>
      <c r="C20" s="45" t="s">
        <v>55</v>
      </c>
      <c r="D20" s="45" t="s">
        <v>80</v>
      </c>
    </row>
    <row r="21" spans="1:8" ht="15.95">
      <c r="A21" s="44">
        <v>1518</v>
      </c>
      <c r="B21" t="s">
        <v>136</v>
      </c>
      <c r="C21" s="45" t="s">
        <v>61</v>
      </c>
    </row>
    <row r="22" spans="1:8" ht="15.95">
      <c r="A22" s="44">
        <v>1525</v>
      </c>
      <c r="B22" t="s">
        <v>141</v>
      </c>
      <c r="C22" s="45" t="s">
        <v>78</v>
      </c>
      <c r="D22" s="45" t="s">
        <v>61</v>
      </c>
      <c r="E22" s="45" t="s">
        <v>124</v>
      </c>
      <c r="F22" s="45" t="s">
        <v>80</v>
      </c>
      <c r="G22" s="45" t="s">
        <v>120</v>
      </c>
    </row>
    <row r="23" spans="1:8" ht="15.95">
      <c r="A23" s="44">
        <v>1549</v>
      </c>
      <c r="B23" t="s">
        <v>137</v>
      </c>
      <c r="C23" s="45" t="s">
        <v>55</v>
      </c>
    </row>
    <row r="24" spans="1:8" ht="15.95">
      <c r="A24" s="44">
        <v>1663</v>
      </c>
      <c r="B24" t="s">
        <v>142</v>
      </c>
      <c r="C24" s="45" t="s">
        <v>55</v>
      </c>
      <c r="D24" s="45" t="s">
        <v>67</v>
      </c>
    </row>
    <row r="25" spans="1:8" ht="15.95">
      <c r="A25" s="44">
        <v>1664</v>
      </c>
      <c r="B25" t="s">
        <v>143</v>
      </c>
      <c r="C25" s="45" t="s">
        <v>44</v>
      </c>
      <c r="D25" s="45" t="s">
        <v>48</v>
      </c>
      <c r="E25" s="45" t="s">
        <v>45</v>
      </c>
      <c r="F25" s="45" t="s">
        <v>46</v>
      </c>
      <c r="G25" s="45" t="s">
        <v>70</v>
      </c>
      <c r="H25" s="45" t="s">
        <v>96</v>
      </c>
    </row>
    <row r="26" spans="1:8" ht="15.95">
      <c r="A26" s="44">
        <v>2105</v>
      </c>
      <c r="B26" t="s">
        <v>144</v>
      </c>
      <c r="C26" s="45" t="s">
        <v>72</v>
      </c>
      <c r="D26" s="45" t="s">
        <v>44</v>
      </c>
    </row>
    <row r="27" spans="1:8" ht="15.95">
      <c r="A27" s="44">
        <v>2443</v>
      </c>
      <c r="B27" t="s">
        <v>145</v>
      </c>
      <c r="C27" s="45" t="s">
        <v>48</v>
      </c>
      <c r="D27" s="45" t="s">
        <v>124</v>
      </c>
      <c r="E27" s="45" t="s">
        <v>46</v>
      </c>
    </row>
    <row r="28" spans="1:8" ht="15.95">
      <c r="A28" s="44">
        <v>3016</v>
      </c>
      <c r="B28" t="s">
        <v>146</v>
      </c>
      <c r="C28" s="45" t="s">
        <v>55</v>
      </c>
      <c r="D28" s="45" t="s">
        <v>48</v>
      </c>
    </row>
    <row r="29" spans="1:8" ht="15.95">
      <c r="A29" s="44">
        <v>3055</v>
      </c>
      <c r="B29" t="s">
        <v>147</v>
      </c>
      <c r="C29" s="45" t="s">
        <v>49</v>
      </c>
      <c r="D29" s="45" t="s">
        <v>16</v>
      </c>
      <c r="E29" s="45" t="s">
        <v>44</v>
      </c>
    </row>
    <row r="30" spans="1:8" ht="15.95">
      <c r="A30" s="44">
        <v>3252</v>
      </c>
      <c r="B30" t="s">
        <v>148</v>
      </c>
      <c r="C30" s="45" t="s">
        <v>49</v>
      </c>
      <c r="D30" s="45" t="s">
        <v>76</v>
      </c>
      <c r="E30" s="45" t="s">
        <v>115</v>
      </c>
      <c r="F30" s="45" t="s">
        <v>61</v>
      </c>
    </row>
    <row r="31" spans="1:8" ht="15.95">
      <c r="A31" s="44">
        <v>3460</v>
      </c>
      <c r="B31" t="s">
        <v>149</v>
      </c>
      <c r="C31" s="45" t="s">
        <v>48</v>
      </c>
    </row>
    <row r="32" spans="1:8" ht="15.95">
      <c r="A32" s="44">
        <v>3461</v>
      </c>
      <c r="B32" t="s">
        <v>150</v>
      </c>
      <c r="C32" s="45" t="s">
        <v>44</v>
      </c>
      <c r="D32" s="45" t="s">
        <v>78</v>
      </c>
    </row>
    <row r="33" spans="1:5" ht="15.95">
      <c r="A33" s="44">
        <v>3640</v>
      </c>
      <c r="B33" t="s">
        <v>151</v>
      </c>
      <c r="C33" s="45" t="s">
        <v>67</v>
      </c>
    </row>
    <row r="34" spans="1:5" ht="15.95">
      <c r="A34" s="44">
        <v>3739</v>
      </c>
      <c r="B34" t="s">
        <v>152</v>
      </c>
      <c r="C34" s="45" t="s">
        <v>49</v>
      </c>
    </row>
    <row r="35" spans="1:5" ht="15.95">
      <c r="A35" s="44">
        <v>3887</v>
      </c>
      <c r="B35" t="s">
        <v>137</v>
      </c>
      <c r="C35" s="45" t="s">
        <v>55</v>
      </c>
    </row>
    <row r="36" spans="1:5" ht="15.95">
      <c r="A36" s="44">
        <v>3940</v>
      </c>
      <c r="B36" t="s">
        <v>146</v>
      </c>
      <c r="C36" s="45" t="s">
        <v>55</v>
      </c>
      <c r="D36" s="45" t="s">
        <v>48</v>
      </c>
    </row>
    <row r="37" spans="1:5" ht="15.95">
      <c r="A37" s="44">
        <v>4287</v>
      </c>
      <c r="B37" t="s">
        <v>153</v>
      </c>
      <c r="C37" s="45" t="s">
        <v>49</v>
      </c>
      <c r="D37" s="45" t="s">
        <v>48</v>
      </c>
    </row>
    <row r="38" spans="1:5" ht="15.95">
      <c r="A38" s="44">
        <v>4331</v>
      </c>
      <c r="B38" t="s">
        <v>137</v>
      </c>
      <c r="C38" s="45" t="s">
        <v>55</v>
      </c>
    </row>
    <row r="39" spans="1:5" ht="15.95">
      <c r="A39" s="44">
        <v>4536</v>
      </c>
      <c r="B39" t="s">
        <v>142</v>
      </c>
      <c r="C39" s="45" t="s">
        <v>55</v>
      </c>
      <c r="D39" s="45" t="s">
        <v>67</v>
      </c>
    </row>
    <row r="40" spans="1:5" ht="15.95">
      <c r="A40" s="44">
        <v>4559</v>
      </c>
      <c r="B40" t="s">
        <v>137</v>
      </c>
      <c r="C40" s="45" t="s">
        <v>55</v>
      </c>
    </row>
    <row r="41" spans="1:5" ht="15.95">
      <c r="A41" s="44">
        <v>4703</v>
      </c>
      <c r="B41" t="s">
        <v>145</v>
      </c>
      <c r="C41" s="45" t="s">
        <v>48</v>
      </c>
      <c r="D41" s="45" t="s">
        <v>124</v>
      </c>
      <c r="E41" s="45" t="s">
        <v>46</v>
      </c>
    </row>
    <row r="42" spans="1:5" ht="15.95">
      <c r="A42" s="44">
        <v>4707</v>
      </c>
      <c r="B42" t="s">
        <v>142</v>
      </c>
      <c r="C42" s="45" t="s">
        <v>55</v>
      </c>
      <c r="D42" s="45" t="s">
        <v>67</v>
      </c>
    </row>
    <row r="43" spans="1:5" ht="15.95">
      <c r="A43" s="44">
        <v>4870</v>
      </c>
      <c r="B43" t="s">
        <v>151</v>
      </c>
      <c r="C43" s="45" t="s">
        <v>67</v>
      </c>
    </row>
    <row r="44" spans="1:5" ht="15.95">
      <c r="A44" s="44">
        <v>4897</v>
      </c>
      <c r="B44" t="s">
        <v>154</v>
      </c>
      <c r="C44" s="45" t="s">
        <v>55</v>
      </c>
      <c r="D44" s="45" t="s">
        <v>16</v>
      </c>
      <c r="E44" s="45" t="s">
        <v>61</v>
      </c>
    </row>
    <row r="45" spans="1:5" ht="15.95">
      <c r="A45" s="44">
        <v>5084</v>
      </c>
      <c r="B45" t="s">
        <v>155</v>
      </c>
      <c r="C45" s="45" t="s">
        <v>45</v>
      </c>
      <c r="D45" s="45" t="s">
        <v>46</v>
      </c>
    </row>
    <row r="46" spans="1:5" ht="15.95">
      <c r="A46" s="44">
        <v>5267</v>
      </c>
      <c r="B46" t="s">
        <v>152</v>
      </c>
      <c r="C46" s="45" t="s">
        <v>49</v>
      </c>
    </row>
    <row r="47" spans="1:5" ht="15.95">
      <c r="A47" s="44">
        <v>5568</v>
      </c>
      <c r="B47" t="s">
        <v>156</v>
      </c>
      <c r="C47" s="45" t="s">
        <v>61</v>
      </c>
      <c r="D47" s="45" t="s">
        <v>157</v>
      </c>
    </row>
    <row r="48" spans="1:5" ht="15.95">
      <c r="A48" s="44">
        <v>5655</v>
      </c>
      <c r="B48" t="s">
        <v>137</v>
      </c>
      <c r="C48" s="45" t="s">
        <v>55</v>
      </c>
    </row>
    <row r="49" spans="1:7" ht="15.95">
      <c r="A49" s="44">
        <v>5663</v>
      </c>
      <c r="B49" t="s">
        <v>158</v>
      </c>
      <c r="C49" s="45" t="s">
        <v>16</v>
      </c>
      <c r="D49" s="45" t="s">
        <v>72</v>
      </c>
      <c r="E49" s="45" t="s">
        <v>44</v>
      </c>
      <c r="F49" s="45" t="s">
        <v>67</v>
      </c>
      <c r="G49" s="45" t="s">
        <v>48</v>
      </c>
    </row>
    <row r="50" spans="1:7" ht="15.95">
      <c r="A50" s="44">
        <v>5959</v>
      </c>
      <c r="B50" t="s">
        <v>159</v>
      </c>
      <c r="C50" s="45" t="s">
        <v>49</v>
      </c>
      <c r="D50" s="45" t="s">
        <v>72</v>
      </c>
    </row>
    <row r="51" spans="1:7" ht="15.95">
      <c r="A51" s="44">
        <v>6027</v>
      </c>
      <c r="B51" t="s">
        <v>137</v>
      </c>
      <c r="C51" s="45" t="s">
        <v>55</v>
      </c>
    </row>
    <row r="52" spans="1:7" ht="15.95">
      <c r="A52" s="44">
        <v>6113</v>
      </c>
      <c r="B52" t="s">
        <v>160</v>
      </c>
      <c r="C52" s="45" t="s">
        <v>72</v>
      </c>
      <c r="D52" s="45" t="s">
        <v>48</v>
      </c>
      <c r="E52" s="45" t="s">
        <v>124</v>
      </c>
      <c r="F52" s="45" t="s">
        <v>46</v>
      </c>
    </row>
    <row r="53" spans="1:7" ht="15.95">
      <c r="A53" s="44">
        <v>6230</v>
      </c>
      <c r="B53" t="s">
        <v>161</v>
      </c>
      <c r="C53" s="45" t="s">
        <v>16</v>
      </c>
      <c r="D53" s="45" t="s">
        <v>61</v>
      </c>
    </row>
    <row r="54" spans="1:7" ht="15.95">
      <c r="A54" s="44">
        <v>6348</v>
      </c>
      <c r="B54" t="s">
        <v>162</v>
      </c>
      <c r="C54" s="45" t="s">
        <v>78</v>
      </c>
    </row>
    <row r="55" spans="1:7" ht="15.95">
      <c r="A55" s="44">
        <v>6452</v>
      </c>
      <c r="B55" t="s">
        <v>136</v>
      </c>
      <c r="C55" s="45" t="s">
        <v>61</v>
      </c>
    </row>
    <row r="56" spans="1:7" ht="15.95">
      <c r="A56" s="44">
        <v>6497</v>
      </c>
      <c r="B56" t="s">
        <v>163</v>
      </c>
      <c r="C56" s="45" t="s">
        <v>16</v>
      </c>
      <c r="D56" s="45" t="s">
        <v>124</v>
      </c>
      <c r="E56" s="45" t="s">
        <v>96</v>
      </c>
    </row>
    <row r="57" spans="1:7" ht="15.95">
      <c r="A57" s="44">
        <v>6585</v>
      </c>
      <c r="B57" t="s">
        <v>97</v>
      </c>
      <c r="C57" s="45" t="s">
        <v>55</v>
      </c>
      <c r="D57" s="45" t="s">
        <v>76</v>
      </c>
      <c r="E57" s="45" t="s">
        <v>48</v>
      </c>
    </row>
    <row r="58" spans="1:7" ht="15.95">
      <c r="A58" s="44">
        <v>6929</v>
      </c>
      <c r="B58" t="s">
        <v>137</v>
      </c>
      <c r="C58" s="45" t="s">
        <v>55</v>
      </c>
    </row>
    <row r="59" spans="1:7" ht="15.95">
      <c r="A59" s="44">
        <v>7015</v>
      </c>
      <c r="B59" t="s">
        <v>162</v>
      </c>
      <c r="C59" s="45" t="s">
        <v>78</v>
      </c>
    </row>
    <row r="60" spans="1:7" ht="15.95">
      <c r="A60" s="44">
        <v>7044</v>
      </c>
      <c r="B60" t="s">
        <v>164</v>
      </c>
      <c r="C60" s="45" t="s">
        <v>55</v>
      </c>
      <c r="D60" s="45" t="s">
        <v>76</v>
      </c>
    </row>
    <row r="61" spans="1:7" ht="15.95">
      <c r="A61" s="44">
        <v>7102</v>
      </c>
      <c r="B61" t="s">
        <v>165</v>
      </c>
      <c r="C61" s="45" t="s">
        <v>55</v>
      </c>
      <c r="D61" s="45" t="s">
        <v>76</v>
      </c>
      <c r="E61" s="45" t="s">
        <v>67</v>
      </c>
    </row>
    <row r="62" spans="1:7" ht="15.95">
      <c r="A62" s="44">
        <v>7331</v>
      </c>
      <c r="B62" t="s">
        <v>142</v>
      </c>
      <c r="C62" s="45" t="s">
        <v>55</v>
      </c>
      <c r="D62" s="45" t="s">
        <v>67</v>
      </c>
    </row>
    <row r="63" spans="1:7" ht="15.95">
      <c r="A63" s="44">
        <v>7629</v>
      </c>
      <c r="B63" t="s">
        <v>166</v>
      </c>
      <c r="C63" s="45" t="s">
        <v>55</v>
      </c>
      <c r="D63" s="45" t="s">
        <v>16</v>
      </c>
      <c r="E63" s="45" t="s">
        <v>56</v>
      </c>
      <c r="F63" s="45" t="s">
        <v>74</v>
      </c>
    </row>
    <row r="64" spans="1:7" ht="15.95">
      <c r="A64" s="44">
        <v>7720</v>
      </c>
      <c r="B64" t="s">
        <v>167</v>
      </c>
      <c r="C64" s="45" t="s">
        <v>67</v>
      </c>
      <c r="D64" s="45" t="s">
        <v>59</v>
      </c>
    </row>
    <row r="65" spans="1:6" ht="15.95">
      <c r="A65" s="44">
        <v>7722</v>
      </c>
      <c r="B65" t="s">
        <v>137</v>
      </c>
      <c r="C65" s="45" t="s">
        <v>55</v>
      </c>
    </row>
    <row r="66" spans="1:6" ht="15.95">
      <c r="A66" s="44">
        <v>7830</v>
      </c>
      <c r="B66" t="s">
        <v>168</v>
      </c>
      <c r="C66" s="45" t="s">
        <v>169</v>
      </c>
    </row>
    <row r="67" spans="1:6" ht="15.95">
      <c r="A67" s="44">
        <v>7941</v>
      </c>
      <c r="B67" t="s">
        <v>152</v>
      </c>
      <c r="C67" s="45" t="s">
        <v>49</v>
      </c>
    </row>
    <row r="68" spans="1:6" ht="15.95">
      <c r="A68" s="44">
        <v>7956</v>
      </c>
      <c r="B68" t="s">
        <v>162</v>
      </c>
      <c r="C68" s="45" t="s">
        <v>78</v>
      </c>
    </row>
    <row r="69" spans="1:6" ht="15.95">
      <c r="A69" s="44">
        <v>7973</v>
      </c>
      <c r="B69" t="s">
        <v>170</v>
      </c>
      <c r="C69" s="45" t="s">
        <v>44</v>
      </c>
      <c r="D69" s="45" t="s">
        <v>48</v>
      </c>
      <c r="E69" s="45" t="s">
        <v>124</v>
      </c>
      <c r="F69" s="45" t="s">
        <v>46</v>
      </c>
    </row>
    <row r="70" spans="1:6" ht="15.95">
      <c r="A70" s="44">
        <v>8044</v>
      </c>
      <c r="B70" t="s">
        <v>171</v>
      </c>
      <c r="C70" s="45" t="s">
        <v>49</v>
      </c>
      <c r="D70" s="45" t="s">
        <v>16</v>
      </c>
    </row>
    <row r="71" spans="1:6" ht="15.95">
      <c r="A71" s="44">
        <v>8206</v>
      </c>
      <c r="B71" t="s">
        <v>126</v>
      </c>
      <c r="C71" s="45" t="s">
        <v>55</v>
      </c>
      <c r="D71" s="45" t="s">
        <v>46</v>
      </c>
    </row>
    <row r="72" spans="1:6" ht="15.95">
      <c r="A72" s="44">
        <v>8424</v>
      </c>
      <c r="B72" t="s">
        <v>142</v>
      </c>
      <c r="C72" s="45" t="s">
        <v>55</v>
      </c>
      <c r="D72" s="45" t="s">
        <v>67</v>
      </c>
    </row>
    <row r="73" spans="1:6" ht="15.95">
      <c r="A73" s="44">
        <v>8496</v>
      </c>
      <c r="B73" t="s">
        <v>136</v>
      </c>
      <c r="C73" s="45" t="s">
        <v>61</v>
      </c>
    </row>
    <row r="74" spans="1:6" ht="15.95">
      <c r="A74" s="44">
        <v>8500</v>
      </c>
      <c r="B74" t="s">
        <v>172</v>
      </c>
      <c r="C74" s="45" t="s">
        <v>70</v>
      </c>
    </row>
    <row r="75" spans="1:6" ht="15.95">
      <c r="A75" s="44">
        <v>8503</v>
      </c>
      <c r="B75" t="s">
        <v>142</v>
      </c>
      <c r="C75" s="45" t="s">
        <v>55</v>
      </c>
      <c r="D75" s="45" t="s">
        <v>67</v>
      </c>
    </row>
    <row r="76" spans="1:6" ht="15.95">
      <c r="A76" s="44">
        <v>8506</v>
      </c>
      <c r="B76" t="s">
        <v>151</v>
      </c>
      <c r="C76" s="45" t="s">
        <v>67</v>
      </c>
    </row>
    <row r="77" spans="1:6" ht="15.95">
      <c r="A77" s="44">
        <v>8617</v>
      </c>
      <c r="B77" t="s">
        <v>173</v>
      </c>
      <c r="C77" s="45" t="s">
        <v>55</v>
      </c>
      <c r="D77" s="45" t="s">
        <v>76</v>
      </c>
      <c r="E77" s="45" t="s">
        <v>16</v>
      </c>
      <c r="F77" s="45" t="s">
        <v>59</v>
      </c>
    </row>
    <row r="78" spans="1:6" ht="15.95">
      <c r="A78" s="44">
        <v>8814</v>
      </c>
      <c r="B78" t="s">
        <v>174</v>
      </c>
      <c r="C78" s="45" t="s">
        <v>45</v>
      </c>
      <c r="D78" s="45" t="s">
        <v>84</v>
      </c>
    </row>
    <row r="79" spans="1:6" ht="15.95">
      <c r="A79" s="44">
        <v>9064</v>
      </c>
      <c r="B79" t="s">
        <v>175</v>
      </c>
      <c r="C79" s="45" t="s">
        <v>16</v>
      </c>
      <c r="D79" s="45" t="s">
        <v>61</v>
      </c>
      <c r="E79" s="45" t="s">
        <v>157</v>
      </c>
    </row>
    <row r="80" spans="1:6" ht="15.95">
      <c r="A80" s="44">
        <v>9075</v>
      </c>
      <c r="B80" t="s">
        <v>176</v>
      </c>
      <c r="C80" s="45" t="s">
        <v>16</v>
      </c>
      <c r="D80" s="45" t="s">
        <v>67</v>
      </c>
      <c r="E80" s="45" t="s">
        <v>45</v>
      </c>
    </row>
    <row r="81" spans="1:7" ht="15.95">
      <c r="A81" s="44">
        <v>9087</v>
      </c>
      <c r="B81" t="s">
        <v>177</v>
      </c>
      <c r="C81" s="45" t="s">
        <v>55</v>
      </c>
      <c r="D81" s="45" t="s">
        <v>72</v>
      </c>
    </row>
    <row r="82" spans="1:7" ht="15.95">
      <c r="A82" s="44">
        <v>9637</v>
      </c>
      <c r="B82" t="s">
        <v>19</v>
      </c>
      <c r="C82" s="45" t="s">
        <v>76</v>
      </c>
    </row>
    <row r="83" spans="1:7" ht="15.95">
      <c r="A83" s="44">
        <v>9688</v>
      </c>
      <c r="B83" t="s">
        <v>178</v>
      </c>
      <c r="C83" s="45" t="s">
        <v>55</v>
      </c>
      <c r="D83" s="45" t="s">
        <v>61</v>
      </c>
    </row>
    <row r="84" spans="1:7" ht="15.95">
      <c r="A84" s="44">
        <v>9860</v>
      </c>
      <c r="B84" t="s">
        <v>69</v>
      </c>
      <c r="C84" s="45" t="s">
        <v>48</v>
      </c>
      <c r="D84" s="45" t="s">
        <v>45</v>
      </c>
      <c r="E84" s="45" t="s">
        <v>70</v>
      </c>
    </row>
    <row r="85" spans="1:7" ht="15.95">
      <c r="A85" s="44">
        <v>9909</v>
      </c>
      <c r="B85" t="s">
        <v>136</v>
      </c>
      <c r="C85" s="45" t="s">
        <v>61</v>
      </c>
    </row>
    <row r="86" spans="1:7" ht="15.95">
      <c r="A86" s="44">
        <v>9917</v>
      </c>
      <c r="B86" t="s">
        <v>179</v>
      </c>
      <c r="C86" s="45" t="s">
        <v>76</v>
      </c>
      <c r="D86" s="45" t="s">
        <v>67</v>
      </c>
      <c r="E86" s="45" t="s">
        <v>70</v>
      </c>
    </row>
    <row r="87" spans="1:7" ht="15.95">
      <c r="A87" s="44">
        <v>10076</v>
      </c>
      <c r="B87" t="s">
        <v>180</v>
      </c>
      <c r="C87" s="45" t="s">
        <v>55</v>
      </c>
      <c r="D87" s="45" t="s">
        <v>76</v>
      </c>
      <c r="E87" s="45" t="s">
        <v>48</v>
      </c>
      <c r="F87" s="45" t="s">
        <v>61</v>
      </c>
    </row>
    <row r="88" spans="1:7" ht="15.95">
      <c r="A88" s="44">
        <v>10077</v>
      </c>
      <c r="B88" t="s">
        <v>181</v>
      </c>
      <c r="C88" s="45" t="s">
        <v>124</v>
      </c>
      <c r="D88" s="45" t="s">
        <v>53</v>
      </c>
    </row>
    <row r="89" spans="1:7" ht="15.95">
      <c r="A89" s="44">
        <v>10253</v>
      </c>
      <c r="B89" t="s">
        <v>142</v>
      </c>
      <c r="C89" s="45" t="s">
        <v>55</v>
      </c>
      <c r="D89" s="45" t="s">
        <v>67</v>
      </c>
    </row>
    <row r="90" spans="1:7" ht="15.95">
      <c r="A90" s="44">
        <v>10255</v>
      </c>
      <c r="B90" t="s">
        <v>136</v>
      </c>
      <c r="C90" s="45" t="s">
        <v>61</v>
      </c>
    </row>
    <row r="91" spans="1:7" ht="15.95">
      <c r="A91" s="44">
        <v>10396</v>
      </c>
      <c r="B91" t="s">
        <v>149</v>
      </c>
      <c r="C91" s="45" t="s">
        <v>48</v>
      </c>
    </row>
    <row r="92" spans="1:7" ht="15.95">
      <c r="A92" s="44">
        <v>10405</v>
      </c>
      <c r="B92" t="s">
        <v>164</v>
      </c>
      <c r="C92" s="45" t="s">
        <v>55</v>
      </c>
      <c r="D92" s="45" t="s">
        <v>76</v>
      </c>
    </row>
    <row r="93" spans="1:7" ht="15.95">
      <c r="A93" s="44">
        <v>10496</v>
      </c>
      <c r="B93" t="s">
        <v>182</v>
      </c>
      <c r="C93" s="45" t="s">
        <v>48</v>
      </c>
      <c r="D93" s="45" t="s">
        <v>45</v>
      </c>
      <c r="E93" s="45" t="s">
        <v>124</v>
      </c>
      <c r="F93" s="45" t="s">
        <v>46</v>
      </c>
      <c r="G93" s="45" t="s">
        <v>70</v>
      </c>
    </row>
    <row r="94" spans="1:7" ht="15.95">
      <c r="A94" s="44">
        <v>10735</v>
      </c>
      <c r="B94" t="s">
        <v>137</v>
      </c>
      <c r="C94" s="45" t="s">
        <v>55</v>
      </c>
    </row>
    <row r="95" spans="1:7" ht="15.95">
      <c r="A95" s="44">
        <v>10845</v>
      </c>
      <c r="B95" t="s">
        <v>183</v>
      </c>
      <c r="C95" s="45" t="s">
        <v>72</v>
      </c>
      <c r="D95" s="45" t="s">
        <v>44</v>
      </c>
      <c r="E95" s="45" t="s">
        <v>48</v>
      </c>
    </row>
    <row r="96" spans="1:7" ht="15.95">
      <c r="A96" s="44">
        <v>10911</v>
      </c>
      <c r="B96" t="s">
        <v>184</v>
      </c>
      <c r="C96" s="45" t="s">
        <v>76</v>
      </c>
      <c r="D96" s="45" t="s">
        <v>45</v>
      </c>
      <c r="E96" s="45" t="s">
        <v>52</v>
      </c>
    </row>
    <row r="97" spans="1:8" ht="15.95">
      <c r="A97" s="44">
        <v>10968</v>
      </c>
      <c r="B97" t="s">
        <v>185</v>
      </c>
      <c r="C97" s="45" t="s">
        <v>46</v>
      </c>
      <c r="D97" s="45" t="s">
        <v>120</v>
      </c>
    </row>
    <row r="98" spans="1:8" ht="15.95">
      <c r="A98" s="44">
        <v>10970</v>
      </c>
      <c r="B98" t="s">
        <v>151</v>
      </c>
      <c r="C98" s="45" t="s">
        <v>67</v>
      </c>
    </row>
    <row r="99" spans="1:8" ht="15.95">
      <c r="A99" s="44">
        <v>11034</v>
      </c>
      <c r="B99" t="s">
        <v>186</v>
      </c>
      <c r="C99" s="45" t="s">
        <v>16</v>
      </c>
      <c r="D99" s="45" t="s">
        <v>124</v>
      </c>
      <c r="E99" s="45" t="s">
        <v>53</v>
      </c>
    </row>
    <row r="100" spans="1:8" ht="15.95">
      <c r="A100" s="44">
        <v>11139</v>
      </c>
      <c r="B100" t="s">
        <v>187</v>
      </c>
      <c r="C100" s="45" t="s">
        <v>49</v>
      </c>
      <c r="D100" s="45" t="s">
        <v>44</v>
      </c>
      <c r="E100" s="45" t="s">
        <v>48</v>
      </c>
    </row>
    <row r="101" spans="1:8" ht="15.95">
      <c r="A101" s="44">
        <v>12192</v>
      </c>
      <c r="B101" t="s">
        <v>188</v>
      </c>
      <c r="C101" s="45" t="s">
        <v>169</v>
      </c>
      <c r="D101" s="45" t="s">
        <v>48</v>
      </c>
    </row>
    <row r="102" spans="1:8" ht="15.95">
      <c r="A102" s="44">
        <v>12534</v>
      </c>
      <c r="B102" t="s">
        <v>139</v>
      </c>
      <c r="C102" s="45" t="s">
        <v>48</v>
      </c>
      <c r="D102" s="45" t="s">
        <v>124</v>
      </c>
    </row>
    <row r="103" spans="1:8" ht="15.95">
      <c r="A103" s="44">
        <v>12566</v>
      </c>
      <c r="B103" t="s">
        <v>189</v>
      </c>
      <c r="C103" s="45" t="s">
        <v>55</v>
      </c>
      <c r="D103" s="45" t="s">
        <v>16</v>
      </c>
      <c r="E103" s="45" t="s">
        <v>45</v>
      </c>
      <c r="F103" s="45" t="s">
        <v>70</v>
      </c>
    </row>
    <row r="104" spans="1:8" ht="15.95">
      <c r="A104" s="44">
        <v>13168</v>
      </c>
      <c r="B104" t="s">
        <v>190</v>
      </c>
      <c r="C104" s="45" t="s">
        <v>48</v>
      </c>
      <c r="D104" s="45" t="s">
        <v>52</v>
      </c>
      <c r="E104" s="45" t="s">
        <v>46</v>
      </c>
    </row>
    <row r="105" spans="1:8" ht="15.95">
      <c r="A105" s="44">
        <v>13185</v>
      </c>
      <c r="B105" t="s">
        <v>191</v>
      </c>
      <c r="C105" s="45" t="s">
        <v>55</v>
      </c>
      <c r="D105" s="45" t="s">
        <v>16</v>
      </c>
      <c r="E105" s="45" t="s">
        <v>67</v>
      </c>
      <c r="F105" s="45" t="s">
        <v>115</v>
      </c>
      <c r="G105" s="45" t="s">
        <v>78</v>
      </c>
      <c r="H105" s="45" t="s">
        <v>61</v>
      </c>
    </row>
    <row r="106" spans="1:8" ht="15.95">
      <c r="A106" s="44">
        <v>13461</v>
      </c>
      <c r="B106" t="s">
        <v>168</v>
      </c>
      <c r="C106" s="45" t="s">
        <v>169</v>
      </c>
    </row>
    <row r="107" spans="1:8" ht="15.95">
      <c r="A107" s="44">
        <v>13558</v>
      </c>
      <c r="B107" t="s">
        <v>137</v>
      </c>
      <c r="C107" s="45" t="s">
        <v>55</v>
      </c>
    </row>
    <row r="108" spans="1:8" ht="15.95">
      <c r="A108" s="44">
        <v>14418</v>
      </c>
      <c r="B108" t="s">
        <v>192</v>
      </c>
      <c r="C108" s="45" t="s">
        <v>55</v>
      </c>
      <c r="D108" s="45" t="s">
        <v>16</v>
      </c>
    </row>
    <row r="109" spans="1:8" ht="15.95">
      <c r="A109" s="44">
        <v>14877</v>
      </c>
      <c r="B109" t="s">
        <v>193</v>
      </c>
      <c r="C109" s="45" t="s">
        <v>55</v>
      </c>
      <c r="D109" s="45" t="s">
        <v>58</v>
      </c>
      <c r="E109" s="45" t="s">
        <v>59</v>
      </c>
    </row>
    <row r="110" spans="1:8" ht="15.95">
      <c r="A110" s="44">
        <v>15583</v>
      </c>
      <c r="B110" t="s">
        <v>194</v>
      </c>
      <c r="C110" s="45" t="s">
        <v>55</v>
      </c>
      <c r="D110" s="45" t="s">
        <v>49</v>
      </c>
      <c r="E110" s="45" t="s">
        <v>76</v>
      </c>
    </row>
    <row r="111" spans="1:8" ht="15.95">
      <c r="A111" s="44">
        <v>15774</v>
      </c>
      <c r="B111" t="s">
        <v>152</v>
      </c>
      <c r="C111" s="45" t="s">
        <v>49</v>
      </c>
    </row>
    <row r="112" spans="1:8" ht="15.95">
      <c r="A112" s="44">
        <v>16564</v>
      </c>
      <c r="B112" t="s">
        <v>195</v>
      </c>
      <c r="C112" s="45" t="s">
        <v>49</v>
      </c>
      <c r="D112" s="45" t="s">
        <v>61</v>
      </c>
    </row>
    <row r="113" spans="1:6" ht="15.95">
      <c r="A113" s="44">
        <v>17737</v>
      </c>
      <c r="B113" t="s">
        <v>136</v>
      </c>
      <c r="C113" s="45" t="s">
        <v>61</v>
      </c>
    </row>
    <row r="114" spans="1:6" ht="15.95">
      <c r="A114" s="44">
        <v>17772</v>
      </c>
      <c r="B114" t="s">
        <v>196</v>
      </c>
      <c r="C114" s="45" t="s">
        <v>55</v>
      </c>
      <c r="D114" s="45" t="s">
        <v>76</v>
      </c>
      <c r="E114" s="45" t="s">
        <v>91</v>
      </c>
      <c r="F114" s="45" t="s">
        <v>124</v>
      </c>
    </row>
    <row r="115" spans="1:6" ht="15.95">
      <c r="A115" s="44">
        <v>17818</v>
      </c>
      <c r="B115" t="s">
        <v>197</v>
      </c>
      <c r="C115" s="45" t="s">
        <v>55</v>
      </c>
      <c r="D115" s="45" t="s">
        <v>91</v>
      </c>
      <c r="E115" s="45" t="s">
        <v>96</v>
      </c>
    </row>
    <row r="116" spans="1:6" ht="15.95">
      <c r="A116" s="44">
        <v>18218</v>
      </c>
      <c r="B116" t="s">
        <v>136</v>
      </c>
      <c r="C116" s="45" t="s">
        <v>61</v>
      </c>
    </row>
    <row r="117" spans="1:6" ht="15.95">
      <c r="A117" s="44">
        <v>20053</v>
      </c>
      <c r="B117" t="s">
        <v>198</v>
      </c>
      <c r="C117" s="45" t="s">
        <v>44</v>
      </c>
      <c r="D117" s="45" t="s">
        <v>61</v>
      </c>
    </row>
    <row r="118" spans="1:6" ht="15.95">
      <c r="A118" s="44">
        <v>20127</v>
      </c>
      <c r="B118" t="s">
        <v>199</v>
      </c>
      <c r="C118" s="45" t="s">
        <v>91</v>
      </c>
    </row>
    <row r="119" spans="1:6" ht="15.95">
      <c r="A119" s="44">
        <v>20164</v>
      </c>
      <c r="B119" t="s">
        <v>152</v>
      </c>
      <c r="C119" s="45" t="s">
        <v>49</v>
      </c>
    </row>
    <row r="120" spans="1:6" ht="15.95">
      <c r="A120" s="44">
        <v>20230</v>
      </c>
      <c r="B120" t="s">
        <v>19</v>
      </c>
      <c r="C120" s="45" t="s">
        <v>76</v>
      </c>
    </row>
    <row r="121" spans="1:6" ht="15.95">
      <c r="A121" s="44">
        <v>22021</v>
      </c>
      <c r="B121" t="s">
        <v>200</v>
      </c>
      <c r="C121" s="45" t="s">
        <v>157</v>
      </c>
    </row>
    <row r="122" spans="1:6" ht="15.95">
      <c r="A122" s="44">
        <v>22050</v>
      </c>
      <c r="B122" t="s">
        <v>136</v>
      </c>
      <c r="C122" s="45" t="s">
        <v>61</v>
      </c>
    </row>
    <row r="123" spans="1:6" ht="15.95">
      <c r="A123" s="44">
        <v>22415</v>
      </c>
      <c r="B123" t="s">
        <v>201</v>
      </c>
      <c r="C123" s="45" t="s">
        <v>55</v>
      </c>
      <c r="D123" s="45" t="s">
        <v>64</v>
      </c>
      <c r="E123" s="45" t="s">
        <v>59</v>
      </c>
    </row>
    <row r="124" spans="1:6" ht="15.95">
      <c r="A124" s="44">
        <v>22543</v>
      </c>
      <c r="B124" t="s">
        <v>202</v>
      </c>
      <c r="C124" s="45" t="s">
        <v>67</v>
      </c>
      <c r="D124" s="45" t="s">
        <v>80</v>
      </c>
    </row>
    <row r="125" spans="1:6" ht="15.95">
      <c r="A125" s="44">
        <v>22674</v>
      </c>
      <c r="B125" t="s">
        <v>203</v>
      </c>
      <c r="C125" s="45" t="s">
        <v>78</v>
      </c>
      <c r="D125" s="45" t="s">
        <v>59</v>
      </c>
    </row>
    <row r="126" spans="1:6" ht="15.95">
      <c r="A126" s="44">
        <v>22752</v>
      </c>
      <c r="B126" t="s">
        <v>204</v>
      </c>
      <c r="C126" s="45" t="s">
        <v>49</v>
      </c>
      <c r="D126" s="45" t="s">
        <v>78</v>
      </c>
      <c r="E126" s="45" t="s">
        <v>61</v>
      </c>
    </row>
    <row r="127" spans="1:6" ht="15.95">
      <c r="A127" s="44">
        <v>24204</v>
      </c>
      <c r="B127" t="s">
        <v>168</v>
      </c>
      <c r="C127" s="45" t="s">
        <v>169</v>
      </c>
    </row>
    <row r="128" spans="1:6" ht="15.95">
      <c r="A128" s="44">
        <v>24316</v>
      </c>
      <c r="B128" t="s">
        <v>136</v>
      </c>
      <c r="C128" s="45" t="s">
        <v>61</v>
      </c>
    </row>
    <row r="129" spans="1:5" ht="15.95">
      <c r="A129" s="44">
        <v>24946</v>
      </c>
      <c r="B129" t="s">
        <v>205</v>
      </c>
      <c r="C129" s="45" t="s">
        <v>76</v>
      </c>
      <c r="D129" s="45" t="s">
        <v>16</v>
      </c>
      <c r="E129" s="45" t="s">
        <v>67</v>
      </c>
    </row>
    <row r="130" spans="1:5" ht="15.95">
      <c r="A130" s="44">
        <v>25418</v>
      </c>
      <c r="B130" t="s">
        <v>151</v>
      </c>
      <c r="C130" s="45" t="s">
        <v>67</v>
      </c>
    </row>
    <row r="131" spans="1:5" ht="15.95">
      <c r="A131" s="44">
        <v>25523</v>
      </c>
      <c r="B131" t="s">
        <v>206</v>
      </c>
      <c r="C131" s="45" t="s">
        <v>72</v>
      </c>
      <c r="D131" s="45" t="s">
        <v>61</v>
      </c>
      <c r="E131" s="45" t="s">
        <v>70</v>
      </c>
    </row>
    <row r="132" spans="1:5" ht="15.95">
      <c r="A132" s="44">
        <v>25591</v>
      </c>
      <c r="B132" t="s">
        <v>207</v>
      </c>
      <c r="C132" s="45" t="s">
        <v>67</v>
      </c>
      <c r="D132" s="45" t="s">
        <v>45</v>
      </c>
    </row>
    <row r="133" spans="1:5" ht="15.95">
      <c r="A133" s="44">
        <v>25783</v>
      </c>
      <c r="B133" t="s">
        <v>137</v>
      </c>
      <c r="C133" s="45" t="s">
        <v>55</v>
      </c>
    </row>
    <row r="134" spans="1:5" ht="15.95">
      <c r="A134" s="44">
        <v>25929</v>
      </c>
      <c r="B134" t="s">
        <v>208</v>
      </c>
      <c r="C134" s="45" t="s">
        <v>124</v>
      </c>
    </row>
    <row r="135" spans="1:5" ht="15.95">
      <c r="A135" s="44">
        <v>26384</v>
      </c>
      <c r="B135" t="s">
        <v>209</v>
      </c>
      <c r="C135" s="45" t="s">
        <v>120</v>
      </c>
    </row>
    <row r="136" spans="1:5" ht="15.95">
      <c r="A136" s="44">
        <v>26501</v>
      </c>
      <c r="B136" t="s">
        <v>210</v>
      </c>
      <c r="C136" s="45" t="s">
        <v>45</v>
      </c>
      <c r="D136" s="45" t="s">
        <v>61</v>
      </c>
      <c r="E136" s="45" t="s">
        <v>120</v>
      </c>
    </row>
    <row r="137" spans="1:5" ht="15.95">
      <c r="A137" s="44">
        <v>40024</v>
      </c>
      <c r="B137" t="s">
        <v>211</v>
      </c>
      <c r="C137" s="45" t="s">
        <v>61</v>
      </c>
      <c r="D137" s="45" t="s">
        <v>124</v>
      </c>
    </row>
    <row r="138" spans="1:5" ht="15.95">
      <c r="A138" s="44">
        <v>40080</v>
      </c>
      <c r="B138" t="s">
        <v>137</v>
      </c>
      <c r="C138" s="45" t="s">
        <v>55</v>
      </c>
    </row>
    <row r="139" spans="1:5" ht="15.95">
      <c r="A139" s="44">
        <v>40099</v>
      </c>
      <c r="B139" t="s">
        <v>212</v>
      </c>
      <c r="C139" s="45" t="s">
        <v>169</v>
      </c>
      <c r="D139" s="45" t="s">
        <v>157</v>
      </c>
    </row>
    <row r="140" spans="1:5" ht="15.95">
      <c r="A140" s="44">
        <v>40230</v>
      </c>
      <c r="B140" t="s">
        <v>208</v>
      </c>
      <c r="C140" s="45" t="s">
        <v>124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Matrícula_CONSTRUCCIONES_METÁLICAS</v>
      </c>
      <c r="F1" s="23"/>
    </row>
    <row r="2" spans="1:61" ht="15.95">
      <c r="A2" s="18" t="s">
        <v>26</v>
      </c>
      <c r="B2" s="19" t="s">
        <v>213</v>
      </c>
      <c r="C2" s="19" t="s">
        <v>214</v>
      </c>
      <c r="D2" s="19" t="s">
        <v>215</v>
      </c>
      <c r="E2" s="19" t="s">
        <v>216</v>
      </c>
      <c r="F2" s="19" t="s">
        <v>217</v>
      </c>
      <c r="G2" s="22" t="s">
        <v>218</v>
      </c>
      <c r="H2" s="26" t="s">
        <v>219</v>
      </c>
      <c r="I2" s="26" t="s">
        <v>220</v>
      </c>
      <c r="J2" s="22" t="s">
        <v>221</v>
      </c>
      <c r="K2" s="26" t="s">
        <v>222</v>
      </c>
      <c r="L2" s="28" t="s">
        <v>223</v>
      </c>
      <c r="M2" s="26" t="s">
        <v>224</v>
      </c>
      <c r="N2" s="22" t="s">
        <v>225</v>
      </c>
      <c r="O2" s="26" t="s">
        <v>226</v>
      </c>
      <c r="P2" s="26" t="s">
        <v>227</v>
      </c>
      <c r="Q2" s="28" t="s">
        <v>228</v>
      </c>
      <c r="R2" s="28" t="s">
        <v>229</v>
      </c>
      <c r="S2" s="28" t="s">
        <v>230</v>
      </c>
      <c r="T2" s="171" t="s">
        <v>231</v>
      </c>
      <c r="U2" s="171" t="s">
        <v>232</v>
      </c>
      <c r="V2" s="28" t="s">
        <v>233</v>
      </c>
      <c r="W2" s="171" t="s">
        <v>234</v>
      </c>
      <c r="X2" s="20" t="s">
        <v>235</v>
      </c>
      <c r="Y2" s="20" t="s">
        <v>236</v>
      </c>
      <c r="Z2" s="20" t="s">
        <v>237</v>
      </c>
      <c r="AA2" s="20" t="s">
        <v>238</v>
      </c>
      <c r="AB2" s="22" t="s">
        <v>239</v>
      </c>
      <c r="AC2" s="22" t="s">
        <v>240</v>
      </c>
      <c r="AD2" s="28" t="s">
        <v>241</v>
      </c>
      <c r="AE2" s="20" t="s">
        <v>242</v>
      </c>
      <c r="AF2" s="22" t="s">
        <v>243</v>
      </c>
      <c r="AG2" s="22" t="s">
        <v>244</v>
      </c>
      <c r="AH2" s="26" t="s">
        <v>245</v>
      </c>
      <c r="AI2" s="28" t="s">
        <v>246</v>
      </c>
      <c r="AJ2" s="26" t="s">
        <v>247</v>
      </c>
      <c r="AK2" s="28" t="s">
        <v>248</v>
      </c>
      <c r="AL2" s="22" t="s">
        <v>249</v>
      </c>
      <c r="AM2" s="28" t="s">
        <v>250</v>
      </c>
      <c r="AN2" s="171" t="s">
        <v>251</v>
      </c>
      <c r="AO2" s="171" t="s">
        <v>252</v>
      </c>
      <c r="AP2" s="171" t="s">
        <v>253</v>
      </c>
      <c r="AQ2" s="22" t="s">
        <v>254</v>
      </c>
      <c r="AR2" s="22" t="s">
        <v>255</v>
      </c>
      <c r="AS2" s="22" t="s">
        <v>256</v>
      </c>
      <c r="AT2" s="22" t="s">
        <v>257</v>
      </c>
      <c r="AU2" s="22" t="s">
        <v>258</v>
      </c>
      <c r="AV2" s="171" t="s">
        <v>259</v>
      </c>
      <c r="AW2" s="171" t="s">
        <v>260</v>
      </c>
      <c r="AX2" s="171" t="s">
        <v>261</v>
      </c>
      <c r="AY2" s="22" t="s">
        <v>262</v>
      </c>
      <c r="AZ2" s="22" t="s">
        <v>263</v>
      </c>
      <c r="BA2" s="22" t="s">
        <v>264</v>
      </c>
      <c r="BB2" s="22" t="s">
        <v>265</v>
      </c>
      <c r="BC2" s="22" t="s">
        <v>266</v>
      </c>
      <c r="BD2" s="22" t="s">
        <v>267</v>
      </c>
      <c r="BE2" s="22" t="s">
        <v>268</v>
      </c>
      <c r="BF2" s="28" t="s">
        <v>269</v>
      </c>
      <c r="BG2" s="22" t="s">
        <v>270</v>
      </c>
      <c r="BH2" s="22" t="s">
        <v>271</v>
      </c>
      <c r="BI2" s="28" t="s">
        <v>272</v>
      </c>
    </row>
    <row r="3" spans="1:61">
      <c r="A3" s="21">
        <v>1</v>
      </c>
      <c r="B3" t="s">
        <v>273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274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275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276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277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278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279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280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281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282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283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284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285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286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287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288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289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290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291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292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293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294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295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296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297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298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299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300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301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302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303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304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305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306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307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308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309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310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311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312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313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314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315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316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317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318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319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320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321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322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323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324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325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326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327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328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329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330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331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332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333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334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335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336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337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338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339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340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341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342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343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344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345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346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347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348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349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350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351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352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353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354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355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356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357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358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359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360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361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362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363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364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365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366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367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368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369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370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371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372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373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374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375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376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377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378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379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380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381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382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383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384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385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386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387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388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389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390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391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392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393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394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395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396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397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398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399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400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401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402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403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404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405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406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407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408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409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410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411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412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413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414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415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416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417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418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419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420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421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422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423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424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425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426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427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428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429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430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431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432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433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434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435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436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437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438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439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440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441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442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443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444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445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446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447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448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449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450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451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452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453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454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455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456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457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458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459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460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461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462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463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464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465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466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467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468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469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470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471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472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473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474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475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476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477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478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479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480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481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482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427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483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484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485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486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487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488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489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490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491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492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493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494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495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496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497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498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499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500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501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502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503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504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505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506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507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508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509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510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511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512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513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514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515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516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517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518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519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520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521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522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523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524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525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526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527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528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529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530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531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532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533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534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535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536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537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538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539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540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541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542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543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544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545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546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547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548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549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550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551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552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553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554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555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556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557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558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559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560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561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562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563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564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565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566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567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568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569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570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571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572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573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574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575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576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577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578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579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580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581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582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583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584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585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586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587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588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589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590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591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592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593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594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595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596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597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598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599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600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601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602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603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604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605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606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607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608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609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610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611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612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613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614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615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616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617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618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619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620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621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622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623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624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625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626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627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628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629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630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631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632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633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634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635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636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637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638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639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640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641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642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643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644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645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646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647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648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649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650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651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652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653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654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655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656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657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658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659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660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661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662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663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664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665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666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667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668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669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670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671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672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673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674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675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676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677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678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679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680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681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682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683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684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685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686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687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688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689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690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691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692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693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694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695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696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697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698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699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700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701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702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703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704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705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706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707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708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709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710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711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712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713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714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715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716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717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718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719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720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721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722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723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724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725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726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727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728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729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730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731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732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733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734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735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736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737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738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739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740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741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742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743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744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745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746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747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748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749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750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751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752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753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754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755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756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757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758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759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760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761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762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763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764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765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766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767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768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769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770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771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772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773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774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775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776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777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778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779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780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781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782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783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784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785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786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787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788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789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790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791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792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793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794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795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796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797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798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799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800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801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802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803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804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805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806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807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808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809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810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811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812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813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814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815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816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817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818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819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820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821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822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823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824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825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826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827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828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829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830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831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832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833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834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835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836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837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838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839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840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841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842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843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844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845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846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847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848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849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850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851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852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853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854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855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856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857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858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859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860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861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862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863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864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865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866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867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868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869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870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871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872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873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874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875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876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877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878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879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880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881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882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423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883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884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885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886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887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888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889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890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891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892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893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894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895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896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897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898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899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900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901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901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902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903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904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905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906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907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908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909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910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911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912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913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914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915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916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917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918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919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920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921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922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923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924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925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926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927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389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928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929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930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931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932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933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934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935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936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937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938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939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940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941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942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943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944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945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946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947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948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949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950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951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952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953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954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955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956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957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958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959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960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961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962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963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964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965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966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967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968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969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970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971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972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973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974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975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976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977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978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979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980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821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981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982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983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984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985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986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987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988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989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990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991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992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993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994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995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996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997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998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999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1000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1001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1002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1003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1004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1005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1006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1007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1008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1009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1010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1011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1012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1013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1014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1015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1016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1017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1018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1019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1020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1021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1022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1001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1023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1024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1025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1026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1027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1028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1029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1030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1031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1032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1033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1034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1035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1036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1037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1038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1039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1040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1041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1042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1043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1044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953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1045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1046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1047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478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1048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1049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1050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1051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1052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1053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1054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1055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1056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1057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1058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1059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1060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1061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1062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1063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1064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1065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1066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1067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1068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1069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1070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1071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1072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1073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1074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1075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1076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1077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1078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1079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1080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1081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1082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1083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1084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1085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1086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1087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1088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1089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1090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1091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1092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1093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1094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1095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1096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1097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1098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1099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1100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1101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1102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456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1103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1104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1105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1106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1107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1108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1109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1110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1111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1112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1113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1114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1115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1116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1117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1118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1119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1120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1121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1122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1123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1124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1125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1126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1127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1128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1129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1130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1131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1132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1133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1134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1135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1136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1137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1138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1139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1140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1141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1142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1143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1144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1145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1146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1147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1148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1149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1150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1151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1152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1153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1154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1155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1156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1157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1158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1159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1160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1161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1162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1163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1164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1165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1166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1167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1168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1169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1170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1171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1172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1173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1174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1175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1176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1177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1178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1179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1180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1181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1182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1183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1184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1185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1186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1187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1188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1189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1190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1191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1192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1193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1194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1195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1196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1197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1198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1199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1200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1201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1202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1203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1204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1205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1206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1207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1208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1209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1210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1211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1212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1213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1214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1215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1216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1217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1218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1219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1220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1221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1222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1223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1224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1225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1226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1227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1228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1229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1230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1231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1232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1233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1234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1235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1236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1237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1238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1239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1240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1241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CONSTRUCCIONES_MET'!B3</f>
        <v>0</v>
      </c>
      <c r="C3" s="185" t="s">
        <v>27</v>
      </c>
      <c r="D3" s="185"/>
      <c r="E3" s="154" t="str">
        <f>'Especialidad CONSTRUCCIONES_MET'!E3</f>
        <v>INGRESE RBD CORRECTO</v>
      </c>
      <c r="F3" s="185" t="s">
        <v>28</v>
      </c>
      <c r="G3" s="185"/>
      <c r="H3" s="155">
        <f>'Especialidad CONSTRUCCIONES_MET'!I3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1242</v>
      </c>
      <c r="AC3" s="112" t="s">
        <v>1243</v>
      </c>
      <c r="AD3" s="113" t="s">
        <v>1244</v>
      </c>
      <c r="AE3" s="109"/>
      <c r="AF3" s="114" t="s">
        <v>1245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1246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1247</v>
      </c>
      <c r="AG4" s="121" t="s">
        <v>1248</v>
      </c>
      <c r="AH4" s="121" t="s">
        <v>1248</v>
      </c>
      <c r="AI4" s="121" t="s">
        <v>1249</v>
      </c>
      <c r="AJ4" s="122">
        <v>0</v>
      </c>
      <c r="AK4" s="123">
        <v>1</v>
      </c>
    </row>
    <row r="5" spans="1:40" ht="51.95">
      <c r="A5" s="105" t="str">
        <f>ESPECIALIDAD</f>
        <v>CONSTRUCCIONES_METÁLICAS</v>
      </c>
      <c r="B5" s="105"/>
      <c r="C5" s="105"/>
      <c r="D5" s="105"/>
      <c r="E5" s="105"/>
      <c r="F5" s="105"/>
      <c r="G5" s="105"/>
      <c r="H5" s="105" t="str" cm="1">
        <f t="array" ref="H5:I5">'Especialidad CONSTRUCCIONES_MET'!I8:J8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1250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1251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1252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1" t="s">
        <v>1253</v>
      </c>
      <c r="M9" s="191"/>
      <c r="N9"/>
      <c r="O9"/>
      <c r="X9" s="47"/>
      <c r="AJ9" s="132"/>
      <c r="AK9" s="132"/>
    </row>
    <row r="10" spans="1:40" ht="51">
      <c r="A10" s="156" t="str" cm="1">
        <f t="array" aca="1" ref="A10:J871" ca="1">'Especialidad CONSTRUCCIONES_MET'!A10:J871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1254</v>
      </c>
      <c r="M10" s="133" t="s">
        <v>1255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1256</v>
      </c>
      <c r="X10" s="158" t="s">
        <v>1257</v>
      </c>
      <c r="Y10" s="156" t="s">
        <v>1258</v>
      </c>
      <c r="Z10" s="156" t="s">
        <v>1259</v>
      </c>
      <c r="AA10" s="159" t="s">
        <v>1260</v>
      </c>
      <c r="AB10" s="134" t="s">
        <v>1261</v>
      </c>
      <c r="AC10" s="135" t="s">
        <v>1262</v>
      </c>
      <c r="AD10" s="135" t="s">
        <v>1263</v>
      </c>
      <c r="AE10" s="2"/>
      <c r="AF10" s="145" t="s">
        <v>1264</v>
      </c>
      <c r="AG10" s="145" t="s">
        <v>1265</v>
      </c>
      <c r="AH10" s="145" t="s">
        <v>1266</v>
      </c>
      <c r="AI10" s="145" t="s">
        <v>1267</v>
      </c>
      <c r="AJ10" s="145" t="s">
        <v>1268</v>
      </c>
      <c r="AK10" s="140" t="s">
        <v>1269</v>
      </c>
    </row>
    <row r="11" spans="1:40">
      <c r="A11" s="48" t="str">
        <f ca="1"/>
        <v>MÁQUINAS Y EQUIPOS</v>
      </c>
      <c r="B11" s="48" t="str">
        <f ca="1"/>
        <v>Cilindradora</v>
      </c>
      <c r="C11" s="48" t="str">
        <f ca="1"/>
        <v>E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Cilindradora</v>
      </c>
      <c r="W11" s="39" t="str">
        <f t="shared" ca="1" si="0"/>
        <v>E</v>
      </c>
      <c r="X11" s="39" cm="1">
        <f t="array" aca="1" ref="X11" ca="1">IFERROR(_xlfn.IFS(W11="E",1,W11="G/2",$I$3/2,W11="G/5",$I$3/5,W11="G/10",$I$3/10,W11="i",$I$3),"")</f>
        <v>1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1.5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Compresor</v>
      </c>
      <c r="C12" s="48" t="str">
        <f ca="1"/>
        <v>E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Compresor</v>
      </c>
      <c r="W12" s="38" t="str">
        <f t="shared" ca="1" si="0"/>
        <v>E</v>
      </c>
      <c r="X12" s="38" cm="1">
        <f t="array" aca="1" ref="X12" ca="1">IFERROR(_xlfn.IFS(W12="E",1,W12="G/2",$I$3/2,W12="G/5",$I$3/5,W12="G/10",$I$3/10,W12="i",$I$3),"")</f>
        <v>1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1.5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Cortadora de plasma</v>
      </c>
      <c r="C13" s="48" t="str">
        <f ca="1"/>
        <v>E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Cortadora de plasma</v>
      </c>
      <c r="W13" s="38" t="str">
        <f t="shared" ca="1" si="0"/>
        <v>E</v>
      </c>
      <c r="X13" s="38" cm="1">
        <f t="array" aca="1" ref="X13" ca="1">IFERROR(_xlfn.IFS(W13="E",1,W13="G/2",$I$3/2,W13="G/5",$I$3/5,W13="G/10",$I$3/10,W13="i",$I$3),"")</f>
        <v>1</v>
      </c>
      <c r="Y13" s="136">
        <f t="shared" ca="1" si="3"/>
        <v>0</v>
      </c>
      <c r="Z13" s="48">
        <f t="shared" ca="1" si="4"/>
        <v>0</v>
      </c>
      <c r="AA13" s="110">
        <f t="shared" ca="1" si="1"/>
        <v>1.5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 xml:space="preserve">Equipos oxiacetileno  </v>
      </c>
      <c r="C14" s="48" t="str">
        <f ca="1"/>
        <v>G/2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 xml:space="preserve">Equipos oxiacetileno  </v>
      </c>
      <c r="W14" s="38" t="str">
        <f t="shared" ca="1" si="0"/>
        <v>G/2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2" t="s">
        <v>1270</v>
      </c>
      <c r="AG14" s="193"/>
      <c r="AH14" s="193"/>
      <c r="AI14" s="193"/>
      <c r="AJ14" s="193"/>
      <c r="AK14" s="143"/>
    </row>
    <row r="15" spans="1:40" ht="51">
      <c r="A15" s="48" t="str">
        <f ca="1"/>
        <v>MÁQUINAS Y EQUIPOS</v>
      </c>
      <c r="B15" s="48" t="str">
        <f ca="1"/>
        <v>Esmeril angular</v>
      </c>
      <c r="C15" s="48" t="str">
        <f ca="1"/>
        <v>G/5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Esmeril angular</v>
      </c>
      <c r="W15" s="38" t="str">
        <f t="shared" ca="1" si="0"/>
        <v>G/5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1271</v>
      </c>
      <c r="AG15" s="148" t="s">
        <v>1272</v>
      </c>
      <c r="AH15" s="148" t="s">
        <v>1273</v>
      </c>
      <c r="AI15" s="148" t="s">
        <v>1274</v>
      </c>
      <c r="AJ15" s="148" t="s">
        <v>1275</v>
      </c>
      <c r="AK15" s="144" t="s">
        <v>1276</v>
      </c>
    </row>
    <row r="16" spans="1:40" ht="17.100000000000001">
      <c r="A16" s="48" t="str">
        <f ca="1"/>
        <v>MÁQUINAS Y EQUIPOS</v>
      </c>
      <c r="B16" s="48" t="str">
        <f ca="1"/>
        <v>Esmeril angular</v>
      </c>
      <c r="C16" s="48" t="str">
        <f ca="1"/>
        <v>G/5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Esmeril angular</v>
      </c>
      <c r="W16" s="38" t="str">
        <f t="shared" ca="1" si="0"/>
        <v>G/5</v>
      </c>
      <c r="X16" s="38" cm="1">
        <f t="array" aca="1" ref="X16" ca="1">IFERROR(_xlfn.IFS(W16="E",1,W16="G/2",$I$3/2,W16="G/5",$I$3/5,W16="G/10",$I$3/10,W16="i",$I$3),"")</f>
        <v>0</v>
      </c>
      <c r="Y16" s="136">
        <f t="shared" ca="1" si="3"/>
        <v>0</v>
      </c>
      <c r="Z16" s="48">
        <f t="shared" ca="1" si="4"/>
        <v>0</v>
      </c>
      <c r="AA16" s="110">
        <f t="shared" ca="1" si="1"/>
        <v>0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Guillotina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Guillotina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6">
        <f t="shared" ca="1" si="3"/>
        <v>0</v>
      </c>
      <c r="Z17" s="48">
        <f t="shared" ca="1" si="4"/>
        <v>0</v>
      </c>
      <c r="AA17" s="110">
        <f t="shared" ca="1" si="1"/>
        <v>1.5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Maquina arenadora o granallado</v>
      </c>
      <c r="C18" s="48" t="str">
        <f ca="1"/>
        <v>E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Maquina arenadora o granallado</v>
      </c>
      <c r="W18" s="38" t="str">
        <f t="shared" ca="1" si="0"/>
        <v>E</v>
      </c>
      <c r="X18" s="38" cm="1">
        <f t="array" aca="1" ref="X18" ca="1">IFERROR(_xlfn.IFS(W18="E",1,W18="G/2",$I$3/2,W18="G/5",$I$3/5,W18="G/10",$I$3/10,W18="i",$I$3),"")</f>
        <v>1</v>
      </c>
      <c r="Y18" s="136">
        <f t="shared" ca="1" si="3"/>
        <v>0</v>
      </c>
      <c r="Z18" s="48">
        <f t="shared" ca="1" si="4"/>
        <v>0</v>
      </c>
      <c r="AA18" s="110">
        <f t="shared" ca="1" si="1"/>
        <v>1.5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>Máquinas de soldar Smaw</v>
      </c>
      <c r="C19" s="48" t="str">
        <f ca="1"/>
        <v>G/2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Máquinas de soldar Smaw</v>
      </c>
      <c r="W19" s="38" t="str">
        <f t="shared" ca="1" si="0"/>
        <v>G/2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Máquinas de soldar TIG, MIG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Máquinas de soldar TIG, MIG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Plegadora</v>
      </c>
      <c r="C21" s="48" t="str">
        <f ca="1"/>
        <v>E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Plegadora</v>
      </c>
      <c r="W21" s="38" t="str">
        <f t="shared" ca="1" si="0"/>
        <v>E</v>
      </c>
      <c r="X21" s="38" cm="1">
        <f t="array" aca="1" ref="X21" ca="1">IFERROR(_xlfn.IFS(W21="E",1,W21="G/2",$I$3/2,W21="G/5",$I$3/5,W21="G/10",$I$3/10,W21="i",$I$3),"")</f>
        <v>1</v>
      </c>
      <c r="Y21" s="136">
        <f t="shared" ca="1" si="3"/>
        <v>0</v>
      </c>
      <c r="Z21" s="48">
        <f t="shared" ca="1" si="4"/>
        <v>0</v>
      </c>
      <c r="AA21" s="110">
        <f t="shared" ca="1" si="5"/>
        <v>1.5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 xml:space="preserve">Prensa hidráulica de doblado y guiado 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 xml:space="preserve">Prensa hidráulica de doblado y guiado 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6">
        <f t="shared" ca="1" si="3"/>
        <v>0</v>
      </c>
      <c r="Z22" s="48">
        <f t="shared" ca="1" si="4"/>
        <v>0</v>
      </c>
      <c r="AA22" s="110">
        <f t="shared" ca="1" si="5"/>
        <v>1.5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Prensa hidráulica de sujeción de piezas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Prensa hidráulica de sujeción de piezas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6">
        <f t="shared" ca="1" si="3"/>
        <v>0</v>
      </c>
      <c r="Z23" s="48">
        <f t="shared" ca="1" si="4"/>
        <v>0</v>
      </c>
      <c r="AA23" s="110">
        <f t="shared" ca="1" si="5"/>
        <v>1.5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 xml:space="preserve">Punzonadora </v>
      </c>
      <c r="C24" s="48" t="str">
        <f ca="1"/>
        <v>E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 xml:space="preserve">Punzonadora </v>
      </c>
      <c r="W24" s="38" t="str">
        <f t="shared" ca="1" si="0"/>
        <v>E</v>
      </c>
      <c r="X24" s="38" cm="1">
        <f t="array" aca="1" ref="X24" ca="1">IFERROR(_xlfn.IFS(W24="E",1,W24="G/2",$I$3/2,W24="G/5",$I$3/5,W24="G/10",$I$3/10,W24="i",$I$3),"")</f>
        <v>1</v>
      </c>
      <c r="Y24" s="136">
        <f t="shared" ca="1" si="3"/>
        <v>0</v>
      </c>
      <c r="Z24" s="48">
        <f t="shared" ca="1" si="4"/>
        <v>0</v>
      </c>
      <c r="AA24" s="110">
        <f t="shared" ca="1" si="5"/>
        <v>1.5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Taladro de pedestal</v>
      </c>
      <c r="C25" s="48" t="str">
        <f ca="1"/>
        <v>G/10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Taladro de pedestal</v>
      </c>
      <c r="W25" s="38" t="str">
        <f t="shared" ca="1" si="0"/>
        <v>G/10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 xml:space="preserve">Taladro portátil </v>
      </c>
      <c r="C26" s="48" t="str">
        <f ca="1"/>
        <v>G/10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 xml:space="preserve">Taladro portátil </v>
      </c>
      <c r="W26" s="38" t="str">
        <f t="shared" ca="1" si="0"/>
        <v>G/10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>Tronzadora</v>
      </c>
      <c r="C27" s="48" t="str">
        <f ca="1"/>
        <v>G/10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>Tronzadora</v>
      </c>
      <c r="W27" s="38" t="str">
        <f t="shared" ca="1" si="0"/>
        <v>G/10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Compás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Compás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Escuadras de talón metálicas</v>
      </c>
      <c r="C29" s="48" t="str">
        <f ca="1"/>
        <v>G/2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Escuadras de talón metálicas</v>
      </c>
      <c r="W29" s="38" t="str">
        <f t="shared" ca="1" si="0"/>
        <v>G/2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Flexómetro</v>
      </c>
      <c r="C30" s="48" t="str">
        <f ca="1"/>
        <v>I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Flexómetro</v>
      </c>
      <c r="W30" s="38" t="str">
        <f t="shared" ca="1" si="0"/>
        <v>I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 xml:space="preserve">Nivel burbuja </v>
      </c>
      <c r="C31" s="48" t="str">
        <f ca="1"/>
        <v>G/5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 xml:space="preserve">Nivel burbuja </v>
      </c>
      <c r="W31" s="38" t="str">
        <f t="shared" ca="1" si="0"/>
        <v>G/5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Nivel de manguera</v>
      </c>
      <c r="C32" s="48" t="str">
        <f ca="1"/>
        <v>G/5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Nivel de manguera</v>
      </c>
      <c r="W32" s="38" t="str">
        <f t="shared" ca="1" si="0"/>
        <v>G/5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Nivel láser con trípode</v>
      </c>
      <c r="C33" s="48" t="str">
        <f ca="1"/>
        <v>G/10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Nivel láser con trípode</v>
      </c>
      <c r="W33" s="38" t="str">
        <f t="shared" ca="1" si="0"/>
        <v>G/10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 xml:space="preserve">Pie de metro </v>
      </c>
      <c r="C34" s="48" t="str">
        <f ca="1"/>
        <v>I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 xml:space="preserve">Pie de metro </v>
      </c>
      <c r="W34" s="38" t="str">
        <f ca="1">IFERROR(C34,"")</f>
        <v>I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 xml:space="preserve">Plomada 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 xml:space="preserve">Plomada 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Transportador metálico</v>
      </c>
      <c r="C36" s="48" t="str">
        <f ca="1"/>
        <v>G/2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Transportador metálico</v>
      </c>
      <c r="W36" s="38" t="str">
        <f t="shared" ca="1" si="0"/>
        <v>G/2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HERRAMIENTAS, IMPLEMENTOS Y UTENSILIOS</v>
      </c>
      <c r="B37" s="48" t="str">
        <f ca="1"/>
        <v xml:space="preserve"> 4 cuerpos de andamio </v>
      </c>
      <c r="C37" s="48" t="str">
        <f ca="1"/>
        <v>E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HERRAMIENTAS, IMPLEMENTOS Y UTENSILIOS</v>
      </c>
      <c r="U37" s="39" t="str">
        <f t="shared" ca="1" si="0"/>
        <v>HERRAMIENTAS, IMPLEMENTOS Y UTENSILIOS</v>
      </c>
      <c r="V37" s="38" t="str">
        <f t="shared" ca="1" si="0"/>
        <v xml:space="preserve"> 4 cuerpos de andamio </v>
      </c>
      <c r="W37" s="38" t="str">
        <f t="shared" ca="1" si="0"/>
        <v>E</v>
      </c>
      <c r="X37" s="38" cm="1">
        <f t="array" aca="1" ref="X37" ca="1">IFERROR(_xlfn.IFS(W37="E",1,W37="G/2",$I$3/2,W37="G/5",$I$3/5,W37="G/10",$I$3/10,W37="i",$I$3),"")</f>
        <v>1</v>
      </c>
      <c r="Y37" s="136">
        <f t="shared" ca="1" si="3"/>
        <v>0</v>
      </c>
      <c r="Z37" s="48">
        <f t="shared" ca="1" si="4"/>
        <v>0</v>
      </c>
      <c r="AA37" s="110">
        <f t="shared" ca="1" si="5"/>
        <v>1.5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HERRAMIENTAS, IMPLEMENTOS Y UTENSILIOS</v>
      </c>
      <c r="B38" s="48" t="str">
        <f ca="1"/>
        <v>Alicate cortante</v>
      </c>
      <c r="C38" s="48" t="str">
        <f ca="1"/>
        <v>G/10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HERRAMIENTAS, IMPLEMENTOS Y UTENSILIOS</v>
      </c>
      <c r="U38" s="39" t="str">
        <f t="shared" ca="1" si="0"/>
        <v>HERRAMIENTAS, IMPLEMENTOS Y UTENSILIOS</v>
      </c>
      <c r="V38" s="38" t="str">
        <f t="shared" ca="1" si="0"/>
        <v>Alicate cortante</v>
      </c>
      <c r="W38" s="38" t="str">
        <f t="shared" ca="1" si="0"/>
        <v>G/10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>Arnés de seguridad tipo paracaídas</v>
      </c>
      <c r="C39" s="48" t="str">
        <f ca="1"/>
        <v>G/10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>Arnés de seguridad tipo paracaídas</v>
      </c>
      <c r="W39" s="38" t="str">
        <f t="shared" ca="1" si="0"/>
        <v>G/10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 xml:space="preserve">Cincel </v>
      </c>
      <c r="C40" s="48" t="str">
        <f ca="1"/>
        <v>I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 xml:space="preserve">Cincel </v>
      </c>
      <c r="W40" s="38" t="str">
        <f t="shared" ca="1" si="0"/>
        <v>I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Cizalla de palanca</v>
      </c>
      <c r="C41" s="48" t="str">
        <f ca="1"/>
        <v>G/10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Cizalla de palanca</v>
      </c>
      <c r="W41" s="38" t="str">
        <f t="shared" ca="1" si="0"/>
        <v>G/10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 xml:space="preserve">Combo 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 xml:space="preserve">Combo 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 xml:space="preserve">Combo 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 xml:space="preserve">Combo 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Compás de vara</v>
      </c>
      <c r="C44" s="48" t="str">
        <f ca="1"/>
        <v>G/10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Compás de vara</v>
      </c>
      <c r="W44" s="38" t="str">
        <f t="shared" ca="1" si="0"/>
        <v>G/10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 xml:space="preserve">Cortina inactínica según cabina </v>
      </c>
      <c r="C45" s="48" t="str">
        <f ca="1"/>
        <v>I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 xml:space="preserve">Cortina inactínica según cabina </v>
      </c>
      <c r="W45" s="38" t="str">
        <f t="shared" ca="1" si="0"/>
        <v>I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 xml:space="preserve">Dobladora guía </v>
      </c>
      <c r="C46" s="48" t="str">
        <f ca="1"/>
        <v>E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 xml:space="preserve">Dobladora guía </v>
      </c>
      <c r="W46" s="38" t="str">
        <f t="shared" ca="1" si="0"/>
        <v>E</v>
      </c>
      <c r="X46" s="38" cm="1">
        <f t="array" aca="1" ref="X46" ca="1">IFERROR(_xlfn.IFS(W46="E",1,W46="G/2",$I$3/2,W46="G/5",$I$3/5,W46="G/10",$I$3/10,W46="i",$I$3),"")</f>
        <v>1</v>
      </c>
      <c r="Y46" s="136">
        <f t="shared" ca="1" si="3"/>
        <v>0</v>
      </c>
      <c r="Z46" s="48">
        <f t="shared" ca="1" si="4"/>
        <v>0</v>
      </c>
      <c r="AA46" s="110">
        <f t="shared" ca="1" si="5"/>
        <v>1.5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 xml:space="preserve">Elementos de protección personal, EPP </v>
      </c>
      <c r="C47" s="48" t="str">
        <f ca="1"/>
        <v>I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 xml:space="preserve">Elementos de protección personal, EPP </v>
      </c>
      <c r="W47" s="38" t="str">
        <f t="shared" ca="1" si="0"/>
        <v>I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 xml:space="preserve">Escalera tijera </v>
      </c>
      <c r="C48" s="48" t="str">
        <f ca="1"/>
        <v>G/10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 xml:space="preserve">Escalera tijera </v>
      </c>
      <c r="W48" s="38" t="str">
        <f t="shared" ca="1" si="0"/>
        <v>G/10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Extractor de humos</v>
      </c>
      <c r="C49" s="48" t="str">
        <f ca="1"/>
        <v>G/2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Extractor de humos</v>
      </c>
      <c r="W49" s="38" t="str">
        <f t="shared" ca="1" si="0"/>
        <v>G/2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Juego dados</v>
      </c>
      <c r="C50" s="48" t="str">
        <f ca="1"/>
        <v>G/10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Juego dados</v>
      </c>
      <c r="W50" s="38" t="str">
        <f t="shared" ca="1" si="0"/>
        <v>G/10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Juego de alicates universal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Juego de alicates universal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Juego de letras y números de golpe </v>
      </c>
      <c r="C52" s="48" t="str">
        <f ca="1"/>
        <v>G/10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Juego de letras y números de golpe </v>
      </c>
      <c r="W52" s="38" t="str">
        <f t="shared" ca="1" si="0"/>
        <v>G/10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Juego de llaves </v>
      </c>
      <c r="C53" s="48" t="str">
        <f ca="1"/>
        <v>G/10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Juego de llaves </v>
      </c>
      <c r="W53" s="38" t="str">
        <f t="shared" ca="1" si="0"/>
        <v>G/10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Juego de martillos de peña</v>
      </c>
      <c r="C54" s="48" t="str">
        <f ca="1"/>
        <v>G/2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Juego de martillos de peña</v>
      </c>
      <c r="W54" s="38" t="str">
        <f t="shared" ca="1" si="0"/>
        <v>G/2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Juego de plantillas </v>
      </c>
      <c r="C55" s="48" t="str">
        <f ca="1"/>
        <v>E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Juego de plantillas </v>
      </c>
      <c r="W55" s="38" t="str">
        <f t="shared" ca="1" si="0"/>
        <v>E</v>
      </c>
      <c r="X55" s="38" cm="1">
        <f t="array" aca="1" ref="X55" ca="1">IFERROR(_xlfn.IFS(W55="E",1,W55="G/2",$I$3/2,W55="G/5",$I$3/5,W55="G/10",$I$3/10,W55="i",$I$3),"")</f>
        <v>1</v>
      </c>
      <c r="Y55" s="136">
        <f t="shared" ca="1" si="3"/>
        <v>0</v>
      </c>
      <c r="Z55" s="48">
        <f t="shared" ca="1" si="4"/>
        <v>0</v>
      </c>
      <c r="AA55" s="110">
        <f t="shared" ca="1" si="5"/>
        <v>1.5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 xml:space="preserve">Juego destornilladores 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 xml:space="preserve">Juego destornilladores 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 xml:space="preserve">Juego llave Allen </v>
      </c>
      <c r="C57" s="48" t="str">
        <f ca="1"/>
        <v>G/10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 xml:space="preserve">Juego llave Allen </v>
      </c>
      <c r="W57" s="38" t="str">
        <f t="shared" ca="1" si="0"/>
        <v>G/10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Kit para pintar</v>
      </c>
      <c r="C58" s="48" t="str">
        <f ca="1"/>
        <v>G/10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Kit para pintar</v>
      </c>
      <c r="W58" s="38" t="str">
        <f t="shared" ca="1" si="0"/>
        <v>G/10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Marco de sierra</v>
      </c>
      <c r="C59" s="48" t="str">
        <f ca="1"/>
        <v>I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Marco de sierra</v>
      </c>
      <c r="W59" s="38" t="str">
        <f t="shared" ca="1" si="0"/>
        <v>I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Picasal</v>
      </c>
      <c r="C60" s="48" t="str">
        <f ca="1"/>
        <v>I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Picasal</v>
      </c>
      <c r="W60" s="38" t="str">
        <f t="shared" ca="1" si="0"/>
        <v>I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 xml:space="preserve">Prensa C </v>
      </c>
      <c r="C61" s="48" t="str">
        <f ca="1"/>
        <v>G/10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 xml:space="preserve">Prensa C </v>
      </c>
      <c r="W61" s="38" t="str">
        <f t="shared" ca="1" si="0"/>
        <v>G/10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Prensa caiman</v>
      </c>
      <c r="C62" s="48" t="str">
        <f ca="1"/>
        <v>G/5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Prensa caiman</v>
      </c>
      <c r="W62" s="38" t="str">
        <f t="shared" ca="1" si="0"/>
        <v>G/5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Prensa cañería</v>
      </c>
      <c r="C63" s="48" t="str">
        <f ca="1"/>
        <v>G/10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Prensa cañería</v>
      </c>
      <c r="W63" s="38" t="str">
        <f t="shared" ca="1" si="0"/>
        <v>G/10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>Punto centro</v>
      </c>
      <c r="C64" s="48" t="str">
        <f ca="1"/>
        <v>I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>Punto centro</v>
      </c>
      <c r="W64" s="38" t="str">
        <f t="shared" ca="1" si="0"/>
        <v>I</v>
      </c>
      <c r="X64" s="38" cm="1">
        <f t="array" aca="1" ref="X64" ca="1">IFERROR(_xlfn.IFS(W64="E",1,W64="G/2",$I$3/2,W64="G/5",$I$3/5,W64="G/10",$I$3/10,W64="i",$I$3),"")</f>
        <v>0</v>
      </c>
      <c r="Y64" s="136">
        <f t="shared" ca="1" si="3"/>
        <v>0</v>
      </c>
      <c r="Z64" s="48">
        <f t="shared" ca="1" si="4"/>
        <v>0</v>
      </c>
      <c r="AA64" s="110">
        <f t="shared" ca="1" si="5"/>
        <v>0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Rayadores</v>
      </c>
      <c r="C65" s="48" t="str">
        <f ca="1"/>
        <v>I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Rayadores</v>
      </c>
      <c r="W65" s="38" t="str">
        <f t="shared" ca="1" si="0"/>
        <v>I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>Remachadora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>Remachadora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HERRAMIENTAS, IMPLEMENTOS Y UTENSILIOS</v>
      </c>
      <c r="B67" s="48" t="str">
        <f ca="1"/>
        <v>Tenazas</v>
      </c>
      <c r="C67" s="48" t="str">
        <f ca="1"/>
        <v>G/2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HERRAMIENTAS, IMPLEMENTOS Y UTENSILIOS</v>
      </c>
      <c r="U67" s="39" t="str">
        <f t="shared" ca="1" si="0"/>
        <v>HERRAMIENTAS, IMPLEMENTOS Y UTENSILIOS</v>
      </c>
      <c r="V67" s="38" t="str">
        <f t="shared" ca="1" si="0"/>
        <v>Tenazas</v>
      </c>
      <c r="W67" s="38" t="str">
        <f t="shared" ca="1" si="0"/>
        <v>G/2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HERRAMIENTAS, IMPLEMENTOS Y UTENSILIOS</v>
      </c>
      <c r="B68" s="48" t="str">
        <f ca="1"/>
        <v>Tizador</v>
      </c>
      <c r="C68" s="48" t="str">
        <f ca="1"/>
        <v>G/5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HERRAMIENTAS, IMPLEMENTOS Y UTENSILIOS</v>
      </c>
      <c r="U68" s="39" t="str">
        <f t="shared" ca="1" si="0"/>
        <v>HERRAMIENTAS, IMPLEMENTOS Y UTENSILIOS</v>
      </c>
      <c r="V68" s="38" t="str">
        <f t="shared" ca="1" si="0"/>
        <v>Tizador</v>
      </c>
      <c r="W68" s="38" t="str">
        <f t="shared" ca="1" si="0"/>
        <v>G/5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HERRAMIENTAS, IMPLEMENTOS Y UTENSILIOS</v>
      </c>
      <c r="B69" s="48" t="str">
        <f ca="1"/>
        <v>Tornillo mecánico</v>
      </c>
      <c r="C69" s="48" t="str">
        <f ca="1"/>
        <v>G/5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HERRAMIENTAS, IMPLEMENTOS Y UTENSILIOS</v>
      </c>
      <c r="U69" s="39" t="str">
        <f t="shared" ca="1" si="0"/>
        <v>HERRAMIENTAS, IMPLEMENTOS Y UTENSILIOS</v>
      </c>
      <c r="V69" s="38" t="str">
        <f t="shared" ca="1" si="0"/>
        <v>Tornillo mecánico</v>
      </c>
      <c r="W69" s="38" t="str">
        <f t="shared" ca="1" si="0"/>
        <v>G/5</v>
      </c>
      <c r="X69" s="38" cm="1">
        <f t="array" aca="1" ref="X69" ca="1">IFERROR(_xlfn.IFS(W69="E",1,W69="G/2",$I$3/2,W69="G/5",$I$3/5,W69="G/10",$I$3/10,W69="i",$I$3),"")</f>
        <v>0</v>
      </c>
      <c r="Y69" s="136">
        <f t="shared" ca="1" si="3"/>
        <v>0</v>
      </c>
      <c r="Z69" s="48">
        <f t="shared" ca="1" si="4"/>
        <v>0</v>
      </c>
      <c r="AA69" s="110">
        <f t="shared" ca="1" si="5"/>
        <v>0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SOFTWARE</v>
      </c>
      <c r="B70" s="48" t="str">
        <f ca="1"/>
        <v>Programa de dibujo asistido por computador</v>
      </c>
      <c r="C70" s="48" t="str">
        <f ca="1"/>
        <v>E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SOFTWARE</v>
      </c>
      <c r="U70" s="39" t="str">
        <f t="shared" ca="1" si="0"/>
        <v>SOFTWARE</v>
      </c>
      <c r="V70" s="38" t="str">
        <f t="shared" ca="1" si="0"/>
        <v>Programa de dibujo asistido por computador</v>
      </c>
      <c r="W70" s="38" t="str">
        <f t="shared" ca="1" si="0"/>
        <v>E</v>
      </c>
      <c r="X70" s="38" cm="1">
        <f t="array" aca="1" ref="X70" ca="1">IFERROR(_xlfn.IFS(W70="E",1,W70="G/2",$I$3/2,W70="G/5",$I$3/5,W70="G/10",$I$3/10,W70="i",$I$3),"")</f>
        <v>1</v>
      </c>
      <c r="Y70" s="136">
        <f t="shared" ca="1" si="3"/>
        <v>0</v>
      </c>
      <c r="Z70" s="48">
        <f t="shared" ca="1" si="4"/>
        <v>0</v>
      </c>
      <c r="AA70" s="110">
        <f t="shared" ca="1" si="5"/>
        <v>1.5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6">
        <f t="shared" ca="1" si="3"/>
        <v>0</v>
      </c>
      <c r="Z71" s="48">
        <f t="shared" ca="1" si="4"/>
        <v>0</v>
      </c>
      <c r="AA71" s="110" t="str">
        <f t="shared" ca="1" si="5"/>
        <v/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6">
        <f t="shared" ca="1" si="3"/>
        <v>0</v>
      </c>
      <c r="Z72" s="48">
        <f t="shared" ca="1" si="4"/>
        <v>0</v>
      </c>
      <c r="AA72" s="110" t="str">
        <f t="shared" ca="1" si="5"/>
        <v/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>
        <f ca="1"/>
        <v>0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>
        <f t="shared" ca="1" si="31"/>
        <v>0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0" priority="1">
      <formula>$S10="MÁQUINAS Y EQUIPOS"</formula>
    </cfRule>
    <cfRule type="expression" dxfId="39" priority="2">
      <formula>$S10="SOFTWARE"</formula>
    </cfRule>
    <cfRule type="expression" dxfId="38" priority="3">
      <formula>$S10="MATERIAL INTERACTIVO (DIDÁCTICO)"</formula>
    </cfRule>
    <cfRule type="expression" dxfId="37" priority="4">
      <formula>$S10="HERRAMIENTAS, IMPLEMENTOS Y UTENSILIOS"</formula>
    </cfRule>
    <cfRule type="expression" dxfId="36" priority="5">
      <formula>$S10="INSTRUMENTOS"</formula>
    </cfRule>
  </conditionalFormatting>
  <conditionalFormatting sqref="B2:H2 E3">
    <cfRule type="containsText" dxfId="35" priority="17" operator="containsText" text="INGRESE RBD CORRECTO">
      <formula>NOT(ISERROR(SEARCH("INGRESE RBD CORRECTO",B2)))</formula>
    </cfRule>
  </conditionalFormatting>
  <conditionalFormatting sqref="Y1:Y2 AB3:AB7 Y10:Y1048576">
    <cfRule type="cellIs" dxfId="34" priority="13" stopIfTrue="1" operator="equal">
      <formula>0</formula>
    </cfRule>
  </conditionalFormatting>
  <conditionalFormatting sqref="Y11:Y2349">
    <cfRule type="cellIs" dxfId="33" priority="14" stopIfTrue="1" operator="equal">
      <formula>$AA11</formula>
    </cfRule>
    <cfRule type="cellIs" dxfId="32" priority="15" stopIfTrue="1" operator="lessThan">
      <formula>$AA11</formula>
    </cfRule>
    <cfRule type="cellIs" dxfId="31" priority="16" stopIfTrue="1" operator="greaterThan">
      <formula>$AA11</formula>
    </cfRule>
  </conditionalFormatting>
  <conditionalFormatting sqref="Z11:Z2349">
    <cfRule type="cellIs" dxfId="30" priority="9" operator="equal">
      <formula>0</formula>
    </cfRule>
    <cfRule type="cellIs" dxfId="29" priority="10" operator="equal">
      <formula>1.5</formula>
    </cfRule>
    <cfRule type="cellIs" dxfId="28" priority="11" operator="lessThan">
      <formula>1.5</formula>
    </cfRule>
    <cfRule type="cellIs" dxfId="27" priority="12" operator="greaterThan">
      <formula>1.5</formula>
    </cfRule>
  </conditionalFormatting>
  <conditionalFormatting sqref="AC11:AC1114">
    <cfRule type="containsText" dxfId="26" priority="6" operator="containsText" text="REVISAR">
      <formula>NOT(ISERROR(SEARCH("REVISAR",AC11)))</formula>
    </cfRule>
    <cfRule type="cellIs" dxfId="25" priority="7" operator="equal">
      <formula>"AC11=ALTERNATIVO"</formula>
    </cfRule>
  </conditionalFormatting>
  <conditionalFormatting sqref="AG3:AJ3">
    <cfRule type="cellIs" dxfId="2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2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CONSTRUCCIONES_MET'!A2</f>
        <v>ESTABLECIMIENTO</v>
      </c>
      <c r="B1" s="196" t="str">
        <f>'Especialidad CONSTRUCCIONES_MET'!B2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100" t="str">
        <f>'Especialidad CONSTRUCCIONES_MET'!A3</f>
        <v>RBD</v>
      </c>
      <c r="B2" s="101">
        <f>'Especialidad CONSTRUCCIONES_MET'!B3</f>
        <v>0</v>
      </c>
      <c r="C2" s="199" t="str">
        <f>'Especialidad CONSTRUCCIONES_MET'!C3</f>
        <v xml:space="preserve">MATRÍCULA INFORMADA 2023 ESPECIALIDAD 
(incluye todas sus menciones): </v>
      </c>
      <c r="D2" s="200"/>
      <c r="E2" s="103" t="str">
        <f>'Especialidad CONSTRUCCIONES_MET'!E3</f>
        <v>INGRESE RBD CORRECTO</v>
      </c>
      <c r="F2" s="201" t="s">
        <v>28</v>
      </c>
      <c r="G2" s="201"/>
      <c r="H2" s="199">
        <f>'Especialidad CONSTRUCCIONES_MET'!I3</f>
        <v>0</v>
      </c>
      <c r="I2" s="202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1277</v>
      </c>
      <c r="B4" s="238" t="s">
        <v>1278</v>
      </c>
      <c r="C4" s="236"/>
      <c r="D4" s="236"/>
      <c r="E4" s="236"/>
      <c r="F4" s="236"/>
      <c r="G4" s="236"/>
      <c r="H4" s="236"/>
      <c r="I4" s="237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1279</v>
      </c>
      <c r="D10" s="67" t="s">
        <v>1280</v>
      </c>
      <c r="E10" s="67" t="s">
        <v>1281</v>
      </c>
      <c r="F10" s="67" t="s">
        <v>1282</v>
      </c>
      <c r="G10" s="67" t="s">
        <v>40</v>
      </c>
      <c r="H10" s="67" t="s">
        <v>1283</v>
      </c>
      <c r="I10" s="67" t="s">
        <v>1284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iltb3VxmZgn9PWxlhHXDdWH4+WYTj4LRutt1uMYxlu+APHWt3I49X/GkJXZWc25pqwE3K3TcRF3h7wPVYS3Daw==" saltValue="KB5aWSuVA5jSDRvbdlqaR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3" priority="28">
      <formula>$L11="MÁQUINAS Y EQUIPOS"</formula>
    </cfRule>
    <cfRule type="expression" dxfId="22" priority="29">
      <formula>$L11="SOFTWARE"</formula>
    </cfRule>
    <cfRule type="expression" dxfId="21" priority="30">
      <formula>$L11="MATERIAL INTERACTIVO (DIDÁCTICO)"</formula>
    </cfRule>
    <cfRule type="expression" dxfId="20" priority="31">
      <formula>$L11="HERRAMIENTAS, IMPLEMENTOS Y UTENSILIOS"</formula>
    </cfRule>
    <cfRule type="expression" dxfId="19" priority="32">
      <formula>$L11="INSTRUMENTOS"</formula>
    </cfRule>
  </conditionalFormatting>
  <conditionalFormatting sqref="B1">
    <cfRule type="containsText" dxfId="1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5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8" t="s">
        <v>26</v>
      </c>
      <c r="B3" s="153">
        <f>'Especialidad CONSTRUCCIONES_MET'!B3</f>
        <v>0</v>
      </c>
      <c r="C3" s="185" t="s">
        <v>27</v>
      </c>
      <c r="D3" s="185"/>
      <c r="E3" s="154" t="str">
        <f>'Especialidad CONSTRUCCIONES_MET'!E3</f>
        <v>INGRESE RBD CORRECTO</v>
      </c>
      <c r="F3" s="185" t="s">
        <v>28</v>
      </c>
      <c r="G3" s="185"/>
      <c r="H3" s="155">
        <f>'Especialidad CONSTRUCCIONES_MET'!I3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1285</v>
      </c>
      <c r="R8" s="162" t="e">
        <f>AVERAGE(Q11:Q267)</f>
        <v>#DIV/0!</v>
      </c>
    </row>
    <row r="9" spans="1:18" ht="18">
      <c r="A9" s="206" t="str">
        <f>'Innovacion CONSTRUCCIONES_METÁL'!A6</f>
        <v>CONSTRUCCIONES_METÁLICAS</v>
      </c>
      <c r="B9" s="206"/>
      <c r="C9" s="206"/>
      <c r="D9" s="206"/>
      <c r="E9" s="206"/>
      <c r="F9" s="206"/>
      <c r="G9" s="206"/>
      <c r="H9" s="206"/>
      <c r="L9" s="2"/>
      <c r="N9" s="203" t="s">
        <v>1286</v>
      </c>
      <c r="O9" s="203"/>
      <c r="P9" s="203"/>
    </row>
    <row r="10" spans="1:18" ht="95.1">
      <c r="A10" s="167" t="str" cm="1">
        <f t="array" ref="A10:I105">'Innovacion CONSTRUCCIONES_METÁL'!A10:I105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1287</v>
      </c>
      <c r="O10" s="163" t="s">
        <v>1288</v>
      </c>
      <c r="P10" s="163" t="s">
        <v>1289</v>
      </c>
      <c r="Q10" s="163" t="s">
        <v>1290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7" priority="1">
      <formula>$L11="MÁQUINAS Y EQUIPOS"</formula>
    </cfRule>
    <cfRule type="expression" dxfId="16" priority="2">
      <formula>$L11="SOFTWARE"</formula>
    </cfRule>
    <cfRule type="expression" dxfId="15" priority="3">
      <formula>$L11="MATERIAL INTERACTIVO (DIDÁCTICO)"</formula>
    </cfRule>
    <cfRule type="expression" dxfId="14" priority="4">
      <formula>$L11="HERRAMIENTAS, IMPLEMENTOS Y UTENSILIOS"</formula>
    </cfRule>
    <cfRule type="expression" dxfId="13" priority="5">
      <formula>$L11="INSTRUMENTOS"</formula>
    </cfRule>
  </conditionalFormatting>
  <conditionalFormatting sqref="B1:H2 E3">
    <cfRule type="containsText" dxfId="12" priority="6" operator="containsText" text="INGRESE RBD CORRECTO">
      <formula>NOT(ISERROR(SEARCH("INGRESE RBD CORRECTO",B1)))</formula>
    </cfRule>
  </conditionalFormatting>
  <conditionalFormatting sqref="N11:P224">
    <cfRule type="containsBlanks" dxfId="11" priority="10">
      <formula>LEN(TRIM(N11))=0</formula>
    </cfRule>
  </conditionalFormatting>
  <conditionalFormatting sqref="N11:P1048576 N1:P8 N9">
    <cfRule type="containsText" dxfId="10" priority="9" operator="containsText" text="SI">
      <formula>NOT(ISERROR(SEARCH("SI",N1)))</formula>
    </cfRule>
  </conditionalFormatting>
  <conditionalFormatting sqref="N12:P224">
    <cfRule type="containsText" dxfId="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CONSTRUCCIONES_MET'!A2</f>
        <v>ESTABLECIMIENTO</v>
      </c>
      <c r="B1" s="215" t="str">
        <f>'Especialidad CONSTRUCCIONES_MET'!B2</f>
        <v>INGRESE RBD CORRECTO</v>
      </c>
      <c r="C1" s="216"/>
      <c r="D1" s="216"/>
      <c r="E1" s="216"/>
      <c r="F1" s="216"/>
      <c r="G1" s="217"/>
    </row>
    <row r="2" spans="1:7" ht="75" customHeight="1">
      <c r="A2" s="100" t="str">
        <f>'Especialidad CONSTRUCCIONES_MET'!A3</f>
        <v>RBD</v>
      </c>
      <c r="B2" s="101">
        <f>'Especialidad CONSTRUCCIONES_MET'!B3</f>
        <v>0</v>
      </c>
      <c r="C2" s="102" t="str">
        <f>'Especialidad CONSTRUCCIONES_MET'!C3</f>
        <v xml:space="preserve">MATRÍCULA INFORMADA 2023 ESPECIALIDAD 
(incluye todas sus menciones): </v>
      </c>
      <c r="D2" s="103" t="str">
        <f>'Especialidad CONSTRUCCIONES_MET'!E3</f>
        <v>INGRESE RBD CORRECTO</v>
      </c>
      <c r="E2" s="90" t="s">
        <v>28</v>
      </c>
      <c r="F2" s="199">
        <f>'Especialidad CONSTRUCCIONES_MET'!I3</f>
        <v>0</v>
      </c>
      <c r="G2" s="202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3" t="s">
        <v>29</v>
      </c>
      <c r="B4" s="239" t="s">
        <v>1291</v>
      </c>
      <c r="C4" s="209"/>
      <c r="D4" s="209"/>
      <c r="E4" s="209"/>
      <c r="F4" s="209"/>
      <c r="G4" s="210"/>
    </row>
    <row r="5" spans="1:7" ht="249.95" customHeight="1">
      <c r="A5" s="183"/>
      <c r="B5" s="211"/>
      <c r="C5" s="212"/>
      <c r="D5" s="212"/>
      <c r="E5" s="212"/>
      <c r="F5" s="212"/>
      <c r="G5" s="213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4" t="s">
        <v>1292</v>
      </c>
      <c r="B7" s="214"/>
      <c r="C7" s="214"/>
      <c r="D7" s="214"/>
      <c r="E7" s="214"/>
      <c r="F7" s="214"/>
      <c r="G7" s="214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08" t="s">
        <v>1293</v>
      </c>
      <c r="D9" s="208"/>
      <c r="E9" s="69" t="s">
        <v>1294</v>
      </c>
      <c r="F9" s="69" t="s">
        <v>1295</v>
      </c>
      <c r="G9" s="90" t="s">
        <v>1296</v>
      </c>
    </row>
    <row r="10" spans="1:7" ht="18">
      <c r="A10" s="89">
        <v>1</v>
      </c>
      <c r="B10" s="88"/>
      <c r="C10" s="207"/>
      <c r="D10" s="207"/>
      <c r="E10" s="96"/>
      <c r="F10" s="88"/>
      <c r="G10" s="91"/>
    </row>
    <row r="11" spans="1:7" ht="18">
      <c r="A11" s="89">
        <v>2</v>
      </c>
      <c r="B11" s="88"/>
      <c r="C11" s="207"/>
      <c r="D11" s="207"/>
      <c r="E11" s="96"/>
      <c r="F11" s="88"/>
      <c r="G11" s="91"/>
    </row>
    <row r="12" spans="1:7" ht="18">
      <c r="A12" s="89">
        <v>3</v>
      </c>
      <c r="B12" s="88"/>
      <c r="C12" s="207"/>
      <c r="D12" s="207"/>
      <c r="E12" s="96"/>
      <c r="F12" s="88"/>
      <c r="G12" s="91"/>
    </row>
    <row r="13" spans="1:7" ht="18">
      <c r="A13" s="89">
        <v>4</v>
      </c>
      <c r="B13" s="88"/>
      <c r="C13" s="207"/>
      <c r="D13" s="207"/>
      <c r="E13" s="96"/>
      <c r="F13" s="88"/>
      <c r="G13" s="91"/>
    </row>
    <row r="14" spans="1:7" ht="18">
      <c r="A14" s="89">
        <v>5</v>
      </c>
      <c r="B14" s="88"/>
      <c r="C14" s="207"/>
      <c r="D14" s="207"/>
      <c r="E14" s="96"/>
      <c r="F14" s="88"/>
      <c r="G14" s="91"/>
    </row>
    <row r="15" spans="1:7" ht="20.100000000000001">
      <c r="A15" s="72"/>
      <c r="B15" s="72"/>
      <c r="C15" s="92" t="s">
        <v>1297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CONSTRUCCIONES_MET'!A2</f>
        <v>ESTABLECIMIENTO</v>
      </c>
      <c r="B1" s="215" t="str">
        <f>'Especialidad CONSTRUCCIONES_MET'!B2</f>
        <v>INGRESE RBD CORRECTO</v>
      </c>
      <c r="C1" s="216"/>
      <c r="D1" s="216"/>
      <c r="E1" s="216"/>
      <c r="F1" s="216"/>
      <c r="G1" s="217"/>
    </row>
    <row r="2" spans="1:7" ht="95.1">
      <c r="A2" s="100" t="str">
        <f>'Especialidad CONSTRUCCIONES_MET'!A3</f>
        <v>RBD</v>
      </c>
      <c r="B2" s="101">
        <f>'Especialidad CONSTRUCCIONES_MET'!B3</f>
        <v>0</v>
      </c>
      <c r="C2" s="102" t="str">
        <f>'Especialidad CONSTRUCCIONES_MET'!C3</f>
        <v xml:space="preserve">MATRÍCULA INFORMADA 2023 ESPECIALIDAD 
(incluye todas sus menciones): </v>
      </c>
      <c r="D2" s="103" t="str">
        <f>'Especialidad CONSTRUCCIONES_MET'!E3</f>
        <v>INGRESE RBD CORRECTO</v>
      </c>
      <c r="E2" s="90" t="s">
        <v>28</v>
      </c>
      <c r="F2" s="199">
        <f>'Especialidad CONSTRUCCIONES_MET'!I3</f>
        <v>0</v>
      </c>
      <c r="G2" s="202"/>
    </row>
    <row r="4" spans="1:7" ht="18.95" customHeight="1">
      <c r="A4" s="230" t="s">
        <v>1298</v>
      </c>
      <c r="B4" s="231"/>
      <c r="C4" s="232"/>
      <c r="D4" s="208" t="s">
        <v>1299</v>
      </c>
      <c r="E4" s="208"/>
      <c r="F4" s="208" t="s">
        <v>1300</v>
      </c>
      <c r="G4" s="208"/>
    </row>
    <row r="5" spans="1:7" ht="18.95">
      <c r="A5" s="233" t="s">
        <v>1301</v>
      </c>
      <c r="B5" s="234"/>
      <c r="C5" s="235"/>
      <c r="D5" s="229">
        <f>'Especialidad CONSTRUCCIONES_MET'!J8</f>
        <v>0</v>
      </c>
      <c r="E5" s="229"/>
      <c r="F5" s="227" t="str">
        <f>IFERROR(D5/$F$8,"")</f>
        <v/>
      </c>
      <c r="G5" s="227"/>
    </row>
    <row r="6" spans="1:7" ht="18.95">
      <c r="A6" s="233" t="s">
        <v>1302</v>
      </c>
      <c r="B6" s="234"/>
      <c r="C6" s="235"/>
      <c r="D6" s="229">
        <f>'Innovacion CONSTRUCCIONES_METÁL'!I8</f>
        <v>0</v>
      </c>
      <c r="E6" s="229"/>
      <c r="F6" s="227" t="str">
        <f>IFERROR(D6/$F$8,"")</f>
        <v/>
      </c>
      <c r="G6" s="227"/>
    </row>
    <row r="7" spans="1:7" ht="20.100000000000001" thickBot="1">
      <c r="A7" s="218" t="s">
        <v>1303</v>
      </c>
      <c r="B7" s="219"/>
      <c r="C7" s="220"/>
      <c r="D7" s="224">
        <f>'Propuesta habilitación'!E15</f>
        <v>0</v>
      </c>
      <c r="E7" s="224"/>
      <c r="F7" s="228" t="str">
        <f>IFERROR(D7/$F$8,"")</f>
        <v/>
      </c>
      <c r="G7" s="228"/>
    </row>
    <row r="8" spans="1:7" ht="33" customHeight="1" thickBot="1">
      <c r="A8" s="221" t="s">
        <v>1304</v>
      </c>
      <c r="B8" s="222"/>
      <c r="C8" s="222"/>
      <c r="D8" s="222"/>
      <c r="E8" s="223"/>
      <c r="F8" s="225">
        <f>SUM(D5:E7)</f>
        <v>0</v>
      </c>
      <c r="G8" s="226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7" priority="3" operator="containsText" text="INGRESE RBD CORRECTO">
      <formula>NOT(ISERROR(SEARCH("INGRESE RBD CORRECTO",B1)))</formula>
    </cfRule>
  </conditionalFormatting>
  <conditionalFormatting sqref="F7:G7">
    <cfRule type="containsBlanks" dxfId="6" priority="1">
      <formula>LEN(TRIM(F7))=0</formula>
    </cfRule>
    <cfRule type="cellIs" dxfId="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1305</v>
      </c>
    </row>
    <row r="2" spans="1:9" ht="15.95">
      <c r="A2" s="44">
        <v>106</v>
      </c>
      <c r="B2" t="s">
        <v>1306</v>
      </c>
      <c r="C2" s="45" t="s">
        <v>48</v>
      </c>
      <c r="D2" s="45" t="s">
        <v>63</v>
      </c>
      <c r="E2" s="45" t="s">
        <v>46</v>
      </c>
      <c r="F2" s="4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1307</v>
      </c>
      <c r="C3" s="45" t="s">
        <v>55</v>
      </c>
      <c r="D3" s="45" t="s">
        <v>48</v>
      </c>
      <c r="E3" s="4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1308</v>
      </c>
      <c r="C4" s="45" t="s">
        <v>44</v>
      </c>
      <c r="D4" s="45" t="s">
        <v>48</v>
      </c>
      <c r="E4" s="45" t="s">
        <v>52</v>
      </c>
      <c r="F4" s="45" t="s">
        <v>46</v>
      </c>
      <c r="G4" s="4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1309</v>
      </c>
      <c r="C5" s="45" t="s">
        <v>72</v>
      </c>
      <c r="D5" s="45" t="s">
        <v>48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76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1310</v>
      </c>
      <c r="C7" s="45" t="s">
        <v>49</v>
      </c>
      <c r="D7" s="45" t="s">
        <v>76</v>
      </c>
      <c r="E7" s="45" t="s">
        <v>63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1311</v>
      </c>
      <c r="C8" s="45" t="s">
        <v>16</v>
      </c>
      <c r="D8" s="45" t="s">
        <v>45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1312</v>
      </c>
      <c r="C9" s="45" t="s">
        <v>72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136</v>
      </c>
      <c r="C10" s="45" t="s">
        <v>61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1313</v>
      </c>
      <c r="C11" s="45" t="s">
        <v>76</v>
      </c>
      <c r="D11" s="45" t="s">
        <v>48</v>
      </c>
      <c r="E11" s="45" t="s">
        <v>61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183</v>
      </c>
      <c r="C12" s="45" t="s">
        <v>72</v>
      </c>
      <c r="D12" s="45" t="s">
        <v>44</v>
      </c>
      <c r="E12" s="45" t="s">
        <v>48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152</v>
      </c>
      <c r="C13" s="45" t="s">
        <v>49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1314</v>
      </c>
      <c r="C14" s="45" t="s">
        <v>115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1315</v>
      </c>
      <c r="C15" s="45" t="s">
        <v>49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1316</v>
      </c>
      <c r="C16" s="45" t="s">
        <v>64</v>
      </c>
      <c r="D16" s="45" t="s">
        <v>48</v>
      </c>
      <c r="E16" s="45" t="s">
        <v>46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1317</v>
      </c>
      <c r="C17" s="45" t="s">
        <v>64</v>
      </c>
      <c r="D17" s="45" t="s">
        <v>67</v>
      </c>
      <c r="E17" s="45" t="s">
        <v>56</v>
      </c>
      <c r="F17" s="4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1318</v>
      </c>
      <c r="C18" s="45" t="s">
        <v>49</v>
      </c>
      <c r="D18" s="45" t="s">
        <v>48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1319</v>
      </c>
      <c r="C19" s="45" t="s">
        <v>48</v>
      </c>
      <c r="D19" s="45" t="s">
        <v>61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1320</v>
      </c>
      <c r="C20" s="45" t="s">
        <v>96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92</v>
      </c>
      <c r="C21" s="45" t="s">
        <v>55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1321</v>
      </c>
      <c r="C22" s="45" t="s">
        <v>63</v>
      </c>
      <c r="D22" s="45" t="s">
        <v>157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1322</v>
      </c>
      <c r="C23" s="45" t="s">
        <v>16</v>
      </c>
      <c r="D23" s="45" t="s">
        <v>48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137</v>
      </c>
      <c r="C24" s="45" t="s">
        <v>55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1323</v>
      </c>
      <c r="C25" s="45" t="s">
        <v>44</v>
      </c>
      <c r="D25" s="45" t="s">
        <v>48</v>
      </c>
      <c r="E25" s="45" t="s">
        <v>45</v>
      </c>
      <c r="F25" s="45" t="s">
        <v>63</v>
      </c>
      <c r="G25" s="4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134</v>
      </c>
      <c r="C26" s="45" t="s">
        <v>46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66</v>
      </c>
      <c r="C27" s="45" t="s">
        <v>55</v>
      </c>
      <c r="D27" s="45" t="s">
        <v>67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1324</v>
      </c>
      <c r="C28" s="45" t="s">
        <v>169</v>
      </c>
      <c r="D28" s="45" t="s">
        <v>61</v>
      </c>
      <c r="E28" s="45" t="s">
        <v>80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1325</v>
      </c>
      <c r="C29" s="45" t="s">
        <v>55</v>
      </c>
      <c r="D29" s="45" t="s">
        <v>64</v>
      </c>
      <c r="E29" s="45" t="s">
        <v>61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1326</v>
      </c>
      <c r="C30" s="45" t="s">
        <v>44</v>
      </c>
      <c r="D30" s="45" t="s">
        <v>48</v>
      </c>
      <c r="E30" s="45" t="s">
        <v>61</v>
      </c>
      <c r="F30" s="45" t="s">
        <v>63</v>
      </c>
      <c r="G30" s="4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1327</v>
      </c>
      <c r="C31" s="45" t="s">
        <v>55</v>
      </c>
      <c r="D31" s="45" t="s">
        <v>72</v>
      </c>
      <c r="E31" s="45" t="s">
        <v>48</v>
      </c>
      <c r="F31" s="45" t="s">
        <v>61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200</v>
      </c>
      <c r="C32" s="45" t="s">
        <v>157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1328</v>
      </c>
      <c r="C33" s="45" t="s">
        <v>63</v>
      </c>
      <c r="D33" s="45" t="s">
        <v>70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152</v>
      </c>
      <c r="C34" s="45" t="s">
        <v>49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152</v>
      </c>
      <c r="C35" s="45" t="s">
        <v>49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1329</v>
      </c>
      <c r="C36" s="45" t="s">
        <v>169</v>
      </c>
      <c r="D36" s="45" t="s">
        <v>78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1330</v>
      </c>
      <c r="C37" s="45" t="s">
        <v>64</v>
      </c>
      <c r="D37" s="45" t="s">
        <v>63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136</v>
      </c>
      <c r="C38" s="45" t="s">
        <v>61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1331</v>
      </c>
      <c r="C39" s="45" t="s">
        <v>16</v>
      </c>
      <c r="D39" s="45" t="s">
        <v>59</v>
      </c>
      <c r="E39" s="4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137</v>
      </c>
      <c r="C40" s="45" t="s">
        <v>55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152</v>
      </c>
      <c r="C41" s="45" t="s">
        <v>49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136</v>
      </c>
      <c r="C42" s="45" t="s">
        <v>61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137</v>
      </c>
      <c r="C43" s="45" t="s">
        <v>55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168</v>
      </c>
      <c r="C44" s="45" t="s">
        <v>169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1332</v>
      </c>
      <c r="C45" s="45" t="s">
        <v>169</v>
      </c>
      <c r="D45" s="45" t="s">
        <v>78</v>
      </c>
      <c r="E45" s="4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76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1333</v>
      </c>
      <c r="C47" s="45" t="s">
        <v>55</v>
      </c>
      <c r="D47" s="45" t="s">
        <v>76</v>
      </c>
      <c r="E47" s="45" t="s">
        <v>16</v>
      </c>
      <c r="F47" s="4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1334</v>
      </c>
      <c r="C48" s="45" t="s">
        <v>76</v>
      </c>
      <c r="D48" s="45" t="s">
        <v>46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130</v>
      </c>
      <c r="C49" s="45" t="s">
        <v>52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1335</v>
      </c>
      <c r="C50" s="45" t="s">
        <v>59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1335</v>
      </c>
      <c r="C51" s="45" t="s">
        <v>59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1336</v>
      </c>
      <c r="C52" s="45" t="s">
        <v>48</v>
      </c>
      <c r="D52" s="45" t="s">
        <v>46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134</v>
      </c>
      <c r="C53" s="45" t="s">
        <v>46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1337</v>
      </c>
      <c r="C54" s="45" t="s">
        <v>48</v>
      </c>
      <c r="D54" s="45" t="s">
        <v>94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1338</v>
      </c>
      <c r="C55" s="45" t="s">
        <v>55</v>
      </c>
      <c r="D55" s="45" t="s">
        <v>48</v>
      </c>
      <c r="E55" s="45" t="s">
        <v>63</v>
      </c>
      <c r="F55" s="4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1339</v>
      </c>
      <c r="C56" s="45" t="s">
        <v>55</v>
      </c>
      <c r="D56" s="45" t="s">
        <v>67</v>
      </c>
      <c r="E56" s="45" t="s">
        <v>45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1340</v>
      </c>
      <c r="C57" s="45" t="s">
        <v>44</v>
      </c>
      <c r="D57" s="45" t="s">
        <v>48</v>
      </c>
      <c r="E57" s="4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1341</v>
      </c>
      <c r="C58" s="45" t="s">
        <v>55</v>
      </c>
      <c r="D58" s="45" t="s">
        <v>64</v>
      </c>
      <c r="E58" s="45" t="s">
        <v>45</v>
      </c>
      <c r="F58" s="4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151</v>
      </c>
      <c r="C59" s="45" t="s">
        <v>67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136</v>
      </c>
      <c r="C60" s="45" t="s">
        <v>61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1342</v>
      </c>
      <c r="C61" s="45" t="s">
        <v>55</v>
      </c>
      <c r="D61" s="45" t="s">
        <v>63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1343</v>
      </c>
      <c r="C62" s="45" t="s">
        <v>63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149</v>
      </c>
      <c r="C63" s="45" t="s">
        <v>48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1344</v>
      </c>
      <c r="C64" s="45" t="s">
        <v>1345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136</v>
      </c>
      <c r="C65" s="45" t="s">
        <v>61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66</v>
      </c>
      <c r="C66" s="45" t="s">
        <v>55</v>
      </c>
      <c r="D66" s="45" t="s">
        <v>67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1346</v>
      </c>
      <c r="C67" s="45" t="s">
        <v>63</v>
      </c>
      <c r="D67" s="4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1347</v>
      </c>
      <c r="C68" s="45" t="s">
        <v>67</v>
      </c>
      <c r="D68" s="45" t="s">
        <v>61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98</v>
      </c>
      <c r="C69" s="45" t="s">
        <v>55</v>
      </c>
      <c r="D69" s="45" t="s">
        <v>76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1348</v>
      </c>
      <c r="C70" s="45" t="s">
        <v>55</v>
      </c>
      <c r="D70" s="45" t="s">
        <v>51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1346</v>
      </c>
      <c r="C71" s="45" t="s">
        <v>63</v>
      </c>
      <c r="D71" s="45" t="s">
        <v>46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151</v>
      </c>
      <c r="C72" s="45" t="s">
        <v>67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136</v>
      </c>
      <c r="C73" s="45" t="s">
        <v>61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152</v>
      </c>
      <c r="C74" s="45" t="s">
        <v>49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76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1349</v>
      </c>
      <c r="C76" s="45" t="s">
        <v>55</v>
      </c>
      <c r="D76" s="45" t="s">
        <v>63</v>
      </c>
      <c r="E76" s="45" t="s">
        <v>70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66</v>
      </c>
      <c r="C77" s="45" t="s">
        <v>55</v>
      </c>
      <c r="D77" s="45" t="s">
        <v>67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136</v>
      </c>
      <c r="C78" s="45" t="s">
        <v>61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1350</v>
      </c>
      <c r="C79" s="45" t="s">
        <v>169</v>
      </c>
      <c r="D79" s="45" t="s">
        <v>76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1351</v>
      </c>
      <c r="C80" s="45" t="s">
        <v>16</v>
      </c>
      <c r="D80" s="45" t="s">
        <v>72</v>
      </c>
      <c r="E80" s="45" t="s">
        <v>70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149</v>
      </c>
      <c r="C81" s="45" t="s">
        <v>48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1352</v>
      </c>
      <c r="C82" s="45" t="s">
        <v>48</v>
      </c>
      <c r="D82" s="45" t="s">
        <v>63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1353</v>
      </c>
      <c r="C83" s="45" t="s">
        <v>16</v>
      </c>
      <c r="D83" s="45" t="s">
        <v>94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1354</v>
      </c>
      <c r="C84" s="45" t="s">
        <v>45</v>
      </c>
      <c r="D84" s="45" t="s">
        <v>63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152</v>
      </c>
      <c r="C85" s="45" t="s">
        <v>49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50</v>
      </c>
      <c r="C86" s="45" t="s">
        <v>51</v>
      </c>
      <c r="D86" s="45" t="s">
        <v>52</v>
      </c>
      <c r="E86" s="4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1355</v>
      </c>
      <c r="C87" s="45" t="s">
        <v>49</v>
      </c>
      <c r="D87" s="45" t="s">
        <v>46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1322</v>
      </c>
      <c r="C88" s="45" t="s">
        <v>16</v>
      </c>
      <c r="D88" s="45" t="s">
        <v>48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1356</v>
      </c>
      <c r="C89" s="45" t="s">
        <v>46</v>
      </c>
      <c r="D89" s="45" t="s">
        <v>53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66</v>
      </c>
      <c r="C90" s="45" t="s">
        <v>55</v>
      </c>
      <c r="D90" s="45" t="s">
        <v>67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149</v>
      </c>
      <c r="C91" s="45" t="s">
        <v>48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1357</v>
      </c>
      <c r="C92" s="45" t="s">
        <v>76</v>
      </c>
      <c r="D92" s="45" t="s">
        <v>16</v>
      </c>
      <c r="E92" s="4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1358</v>
      </c>
      <c r="C93" s="45" t="s">
        <v>76</v>
      </c>
      <c r="D93" s="45" t="s">
        <v>61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152</v>
      </c>
      <c r="C94" s="45" t="s">
        <v>49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1359</v>
      </c>
      <c r="C95" s="45" t="s">
        <v>49</v>
      </c>
      <c r="D95" s="45" t="s">
        <v>46</v>
      </c>
      <c r="E95" s="45" t="s">
        <v>120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1342</v>
      </c>
      <c r="C96" s="45" t="s">
        <v>55</v>
      </c>
      <c r="D96" s="45" t="s">
        <v>63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162</v>
      </c>
      <c r="C97" s="45" t="s">
        <v>78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87</v>
      </c>
      <c r="C98" s="45" t="s">
        <v>55</v>
      </c>
      <c r="D98" s="45" t="s">
        <v>61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1360</v>
      </c>
      <c r="C99" s="45" t="s">
        <v>49</v>
      </c>
      <c r="D99" s="45" t="s">
        <v>72</v>
      </c>
      <c r="E99" s="45" t="s">
        <v>63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152</v>
      </c>
      <c r="C100" s="45" t="s">
        <v>49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1361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1362</v>
      </c>
      <c r="C102" s="45" t="s">
        <v>55</v>
      </c>
      <c r="D102" s="45" t="s">
        <v>61</v>
      </c>
      <c r="E102" s="45" t="s">
        <v>56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162</v>
      </c>
      <c r="C103" s="45" t="s">
        <v>78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1363</v>
      </c>
      <c r="C104" s="45" t="s">
        <v>76</v>
      </c>
      <c r="D104" s="45" t="s">
        <v>61</v>
      </c>
      <c r="E104" s="4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149</v>
      </c>
      <c r="C105" s="45" t="s">
        <v>48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136</v>
      </c>
      <c r="C106" s="45" t="s">
        <v>61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1364</v>
      </c>
      <c r="C107" s="45" t="s">
        <v>169</v>
      </c>
      <c r="D107" s="45" t="s">
        <v>78</v>
      </c>
      <c r="E107" s="4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199</v>
      </c>
      <c r="C108" s="45" t="s">
        <v>91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1365</v>
      </c>
      <c r="C109" s="45" t="s">
        <v>45</v>
      </c>
      <c r="D109" s="45" t="s">
        <v>70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1365</v>
      </c>
      <c r="C110" s="45" t="s">
        <v>45</v>
      </c>
      <c r="D110" s="45" t="s">
        <v>70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1366</v>
      </c>
      <c r="C111" s="45" t="s">
        <v>76</v>
      </c>
      <c r="D111" s="45" t="s">
        <v>45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1367</v>
      </c>
      <c r="C112" s="45" t="s">
        <v>55</v>
      </c>
      <c r="D112" s="45" t="s">
        <v>45</v>
      </c>
      <c r="E112" s="45" t="s">
        <v>70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109</v>
      </c>
      <c r="C113" s="45" t="s">
        <v>61</v>
      </c>
      <c r="D113" s="45" t="s">
        <v>63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136</v>
      </c>
      <c r="C114" s="45" t="s">
        <v>61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1368</v>
      </c>
      <c r="C115" s="45" t="s">
        <v>55</v>
      </c>
      <c r="D115" s="45" t="s">
        <v>16</v>
      </c>
      <c r="E115" s="45" t="s">
        <v>67</v>
      </c>
      <c r="F115" s="45" t="s">
        <v>48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G61"/>
  <sheetViews>
    <sheetView topLeftCell="A11" zoomScale="75" workbookViewId="0">
      <selection activeCell="B19" sqref="B19"/>
    </sheetView>
  </sheetViews>
  <sheetFormatPr defaultColWidth="10.875" defaultRowHeight="12.95"/>
  <cols>
    <col min="1" max="1" width="26" style="8" customWidth="1"/>
    <col min="2" max="2" width="29.125" style="8" customWidth="1"/>
    <col min="3" max="3" width="5" style="8" bestFit="1" customWidth="1"/>
    <col min="4" max="4" width="10.875" style="8"/>
    <col min="5" max="5" width="24" style="8" customWidth="1"/>
    <col min="6" max="6" width="34.625" style="8" bestFit="1" customWidth="1"/>
    <col min="7" max="7" width="7.625" style="8" customWidth="1"/>
    <col min="8" max="11" width="10.875" style="8"/>
    <col min="12" max="12" width="20.5" style="8" customWidth="1"/>
    <col min="13" max="16384" width="10.875" style="8"/>
  </cols>
  <sheetData>
    <row r="1" spans="1:7" ht="15.95">
      <c r="A1" s="172" t="s">
        <v>31</v>
      </c>
      <c r="G1" s="4"/>
    </row>
    <row r="2" spans="1:7">
      <c r="A2" s="8" t="s">
        <v>1369</v>
      </c>
      <c r="B2" s="8" t="s">
        <v>1370</v>
      </c>
      <c r="C2" s="4" t="s">
        <v>1371</v>
      </c>
      <c r="D2" s="8" t="s">
        <v>1369</v>
      </c>
      <c r="G2" s="4"/>
    </row>
    <row r="3" spans="1:7">
      <c r="A3" s="8" t="s">
        <v>1369</v>
      </c>
      <c r="B3" s="8" t="s">
        <v>1372</v>
      </c>
      <c r="C3" s="4" t="s">
        <v>1371</v>
      </c>
      <c r="D3" s="8" t="s">
        <v>1369</v>
      </c>
      <c r="G3" s="4"/>
    </row>
    <row r="4" spans="1:7">
      <c r="A4" s="8" t="s">
        <v>1369</v>
      </c>
      <c r="B4" s="8" t="s">
        <v>1373</v>
      </c>
      <c r="C4" s="4" t="s">
        <v>1371</v>
      </c>
      <c r="D4" s="8" t="s">
        <v>1369</v>
      </c>
      <c r="G4" s="4"/>
    </row>
    <row r="5" spans="1:7">
      <c r="A5" s="8" t="s">
        <v>1369</v>
      </c>
      <c r="B5" s="8" t="s">
        <v>1374</v>
      </c>
      <c r="C5" s="4" t="s">
        <v>1375</v>
      </c>
      <c r="D5" s="8" t="s">
        <v>1369</v>
      </c>
      <c r="G5" s="4"/>
    </row>
    <row r="6" spans="1:7">
      <c r="A6" s="8" t="s">
        <v>1369</v>
      </c>
      <c r="B6" s="8" t="s">
        <v>1376</v>
      </c>
      <c r="C6" s="4" t="s">
        <v>1377</v>
      </c>
      <c r="D6" s="8" t="s">
        <v>1369</v>
      </c>
      <c r="G6" s="4"/>
    </row>
    <row r="7" spans="1:7">
      <c r="A7" s="8" t="s">
        <v>1369</v>
      </c>
      <c r="B7" s="8" t="s">
        <v>1376</v>
      </c>
      <c r="C7" s="4" t="s">
        <v>1377</v>
      </c>
      <c r="D7" s="8" t="s">
        <v>1369</v>
      </c>
      <c r="G7" s="4"/>
    </row>
    <row r="8" spans="1:7">
      <c r="A8" s="8" t="s">
        <v>1369</v>
      </c>
      <c r="B8" s="8" t="s">
        <v>1378</v>
      </c>
      <c r="C8" s="4" t="s">
        <v>1371</v>
      </c>
      <c r="D8" s="8" t="s">
        <v>1369</v>
      </c>
      <c r="G8" s="4"/>
    </row>
    <row r="9" spans="1:7">
      <c r="A9" s="8" t="s">
        <v>1369</v>
      </c>
      <c r="B9" s="8" t="s">
        <v>1379</v>
      </c>
      <c r="C9" s="4" t="s">
        <v>1371</v>
      </c>
      <c r="D9" s="8" t="s">
        <v>1369</v>
      </c>
      <c r="G9" s="4"/>
    </row>
    <row r="10" spans="1:7">
      <c r="A10" s="8" t="s">
        <v>1369</v>
      </c>
      <c r="B10" s="8" t="s">
        <v>1380</v>
      </c>
      <c r="C10" s="4" t="s">
        <v>1375</v>
      </c>
      <c r="D10" s="8" t="s">
        <v>1369</v>
      </c>
      <c r="G10" s="4"/>
    </row>
    <row r="11" spans="1:7">
      <c r="A11" s="8" t="s">
        <v>1369</v>
      </c>
      <c r="B11" s="8" t="s">
        <v>1381</v>
      </c>
      <c r="C11" s="4" t="s">
        <v>1377</v>
      </c>
      <c r="D11" s="8" t="s">
        <v>1369</v>
      </c>
      <c r="G11" s="4"/>
    </row>
    <row r="12" spans="1:7">
      <c r="A12" s="8" t="s">
        <v>1369</v>
      </c>
      <c r="B12" s="8" t="s">
        <v>1382</v>
      </c>
      <c r="C12" s="4" t="s">
        <v>1371</v>
      </c>
      <c r="D12" s="8" t="s">
        <v>1369</v>
      </c>
      <c r="G12" s="4"/>
    </row>
    <row r="13" spans="1:7">
      <c r="A13" s="8" t="s">
        <v>1369</v>
      </c>
      <c r="B13" s="8" t="s">
        <v>1383</v>
      </c>
      <c r="C13" s="4" t="s">
        <v>1371</v>
      </c>
      <c r="D13" s="8" t="s">
        <v>1369</v>
      </c>
      <c r="G13" s="4"/>
    </row>
    <row r="14" spans="1:7">
      <c r="A14" s="8" t="s">
        <v>1369</v>
      </c>
      <c r="B14" s="8" t="s">
        <v>1384</v>
      </c>
      <c r="C14" s="4" t="s">
        <v>1371</v>
      </c>
      <c r="D14" s="8" t="s">
        <v>1369</v>
      </c>
      <c r="G14" s="4"/>
    </row>
    <row r="15" spans="1:7">
      <c r="A15" s="8" t="s">
        <v>1369</v>
      </c>
      <c r="B15" s="8" t="s">
        <v>1385</v>
      </c>
      <c r="C15" s="4" t="s">
        <v>1371</v>
      </c>
      <c r="D15" s="8" t="s">
        <v>1369</v>
      </c>
      <c r="G15" s="4"/>
    </row>
    <row r="16" spans="1:7">
      <c r="A16" s="8" t="s">
        <v>1369</v>
      </c>
      <c r="B16" s="8" t="s">
        <v>1386</v>
      </c>
      <c r="C16" s="4" t="s">
        <v>1387</v>
      </c>
      <c r="D16" s="8" t="s">
        <v>1369</v>
      </c>
      <c r="G16" s="4"/>
    </row>
    <row r="17" spans="1:7">
      <c r="A17" s="8" t="s">
        <v>1369</v>
      </c>
      <c r="B17" s="8" t="s">
        <v>1388</v>
      </c>
      <c r="C17" s="4" t="s">
        <v>1387</v>
      </c>
      <c r="D17" s="8" t="s">
        <v>1369</v>
      </c>
      <c r="G17" s="4"/>
    </row>
    <row r="18" spans="1:7">
      <c r="A18" s="8" t="s">
        <v>1369</v>
      </c>
      <c r="B18" s="8" t="s">
        <v>1389</v>
      </c>
      <c r="C18" s="4" t="s">
        <v>1387</v>
      </c>
      <c r="D18" s="8" t="s">
        <v>1369</v>
      </c>
      <c r="G18" s="4"/>
    </row>
    <row r="19" spans="1:7">
      <c r="A19" s="8" t="s">
        <v>1390</v>
      </c>
      <c r="B19" s="8" t="s">
        <v>1391</v>
      </c>
      <c r="C19" s="4" t="s">
        <v>1377</v>
      </c>
      <c r="D19" s="8" t="s">
        <v>1390</v>
      </c>
      <c r="G19" s="4"/>
    </row>
    <row r="20" spans="1:7">
      <c r="A20" s="8" t="s">
        <v>1390</v>
      </c>
      <c r="B20" s="8" t="s">
        <v>1392</v>
      </c>
      <c r="C20" s="4" t="s">
        <v>1375</v>
      </c>
      <c r="D20" s="8" t="s">
        <v>1390</v>
      </c>
      <c r="G20" s="4"/>
    </row>
    <row r="21" spans="1:7">
      <c r="A21" s="8" t="s">
        <v>1390</v>
      </c>
      <c r="B21" s="8" t="s">
        <v>1393</v>
      </c>
      <c r="C21" s="4" t="s">
        <v>1394</v>
      </c>
      <c r="D21" s="8" t="s">
        <v>1390</v>
      </c>
      <c r="G21" s="4"/>
    </row>
    <row r="22" spans="1:7">
      <c r="A22" s="8" t="s">
        <v>1390</v>
      </c>
      <c r="B22" s="8" t="s">
        <v>1395</v>
      </c>
      <c r="C22" s="4" t="s">
        <v>1377</v>
      </c>
      <c r="D22" s="8" t="s">
        <v>1390</v>
      </c>
      <c r="G22" s="4"/>
    </row>
    <row r="23" spans="1:7">
      <c r="A23" s="8" t="s">
        <v>1390</v>
      </c>
      <c r="B23" s="8" t="s">
        <v>1396</v>
      </c>
      <c r="C23" s="4" t="s">
        <v>1377</v>
      </c>
      <c r="D23" s="8" t="s">
        <v>1390</v>
      </c>
      <c r="G23" s="4"/>
    </row>
    <row r="24" spans="1:7">
      <c r="A24" s="8" t="s">
        <v>1390</v>
      </c>
      <c r="B24" s="8" t="s">
        <v>1397</v>
      </c>
      <c r="C24" s="4" t="s">
        <v>1387</v>
      </c>
      <c r="D24" s="8" t="s">
        <v>1390</v>
      </c>
      <c r="G24" s="4"/>
    </row>
    <row r="25" spans="1:7">
      <c r="A25" s="8" t="s">
        <v>1390</v>
      </c>
      <c r="B25" s="8" t="s">
        <v>1398</v>
      </c>
      <c r="C25" s="4" t="s">
        <v>1394</v>
      </c>
      <c r="D25" s="8" t="s">
        <v>1390</v>
      </c>
      <c r="G25" s="4"/>
    </row>
    <row r="26" spans="1:7">
      <c r="A26" s="8" t="s">
        <v>1390</v>
      </c>
      <c r="B26" s="8" t="s">
        <v>1399</v>
      </c>
      <c r="C26" s="4" t="s">
        <v>1377</v>
      </c>
      <c r="D26" s="8" t="s">
        <v>1390</v>
      </c>
      <c r="G26" s="4"/>
    </row>
    <row r="27" spans="1:7">
      <c r="A27" s="8" t="s">
        <v>1390</v>
      </c>
      <c r="B27" s="8" t="s">
        <v>1400</v>
      </c>
      <c r="C27" s="4" t="s">
        <v>1375</v>
      </c>
      <c r="D27" s="8" t="s">
        <v>1390</v>
      </c>
      <c r="G27" s="4"/>
    </row>
    <row r="28" spans="1:7">
      <c r="A28" s="8" t="s">
        <v>1401</v>
      </c>
      <c r="B28" s="8" t="s">
        <v>1402</v>
      </c>
      <c r="C28" s="4" t="s">
        <v>1371</v>
      </c>
      <c r="D28" s="8" t="s">
        <v>1401</v>
      </c>
      <c r="G28" s="4"/>
    </row>
    <row r="29" spans="1:7">
      <c r="A29" s="8" t="s">
        <v>1401</v>
      </c>
      <c r="B29" s="8" t="s">
        <v>1403</v>
      </c>
      <c r="C29" s="4" t="s">
        <v>1387</v>
      </c>
      <c r="D29" s="8" t="s">
        <v>1401</v>
      </c>
      <c r="G29" s="4"/>
    </row>
    <row r="30" spans="1:7">
      <c r="A30" s="8" t="s">
        <v>1401</v>
      </c>
      <c r="B30" s="8" t="s">
        <v>1404</v>
      </c>
      <c r="C30" s="4" t="s">
        <v>1387</v>
      </c>
      <c r="D30" s="8" t="s">
        <v>1401</v>
      </c>
      <c r="G30" s="4"/>
    </row>
    <row r="31" spans="1:7">
      <c r="A31" s="8" t="s">
        <v>1401</v>
      </c>
      <c r="B31" s="8" t="s">
        <v>1405</v>
      </c>
      <c r="C31" s="4" t="s">
        <v>1394</v>
      </c>
      <c r="D31" s="8" t="s">
        <v>1401</v>
      </c>
      <c r="G31" s="4"/>
    </row>
    <row r="32" spans="1:7">
      <c r="A32" s="8" t="s">
        <v>1401</v>
      </c>
      <c r="B32" s="8" t="s">
        <v>1406</v>
      </c>
      <c r="C32" s="4" t="s">
        <v>1387</v>
      </c>
      <c r="D32" s="8" t="s">
        <v>1401</v>
      </c>
      <c r="G32" s="4"/>
    </row>
    <row r="33" spans="1:7">
      <c r="A33" s="8" t="s">
        <v>1401</v>
      </c>
      <c r="B33" s="8" t="s">
        <v>1407</v>
      </c>
      <c r="C33" s="4" t="s">
        <v>1377</v>
      </c>
      <c r="D33" s="8" t="s">
        <v>1401</v>
      </c>
      <c r="G33" s="4"/>
    </row>
    <row r="34" spans="1:7">
      <c r="A34" s="8" t="s">
        <v>1401</v>
      </c>
      <c r="B34" s="8" t="s">
        <v>1407</v>
      </c>
      <c r="C34" s="4" t="s">
        <v>1377</v>
      </c>
      <c r="D34" s="8" t="s">
        <v>1401</v>
      </c>
      <c r="G34" s="4"/>
    </row>
    <row r="35" spans="1:7">
      <c r="A35" s="8" t="s">
        <v>1401</v>
      </c>
      <c r="B35" s="8" t="s">
        <v>1408</v>
      </c>
      <c r="C35" s="4" t="s">
        <v>1387</v>
      </c>
      <c r="D35" s="8" t="s">
        <v>1401</v>
      </c>
      <c r="G35" s="4"/>
    </row>
    <row r="36" spans="1:7">
      <c r="A36" s="8" t="s">
        <v>1401</v>
      </c>
      <c r="B36" s="8" t="s">
        <v>1409</v>
      </c>
      <c r="C36" s="4" t="s">
        <v>1394</v>
      </c>
      <c r="D36" s="8" t="s">
        <v>1401</v>
      </c>
      <c r="G36" s="4"/>
    </row>
    <row r="37" spans="1:7">
      <c r="A37" s="8" t="s">
        <v>1401</v>
      </c>
      <c r="B37" s="8" t="s">
        <v>1410</v>
      </c>
      <c r="C37" s="4" t="s">
        <v>1371</v>
      </c>
      <c r="D37" s="8" t="s">
        <v>1401</v>
      </c>
      <c r="G37" s="4"/>
    </row>
    <row r="38" spans="1:7">
      <c r="A38" s="8" t="s">
        <v>1401</v>
      </c>
      <c r="B38" s="8" t="s">
        <v>1411</v>
      </c>
      <c r="C38" s="4" t="s">
        <v>1394</v>
      </c>
      <c r="D38" s="8" t="s">
        <v>1401</v>
      </c>
    </row>
    <row r="39" spans="1:7">
      <c r="A39" s="8" t="s">
        <v>1401</v>
      </c>
      <c r="B39" s="8" t="s">
        <v>1412</v>
      </c>
      <c r="C39" s="4" t="s">
        <v>1387</v>
      </c>
      <c r="D39" s="8" t="s">
        <v>1401</v>
      </c>
    </row>
    <row r="40" spans="1:7">
      <c r="A40" s="8" t="s">
        <v>1401</v>
      </c>
      <c r="B40" s="8" t="s">
        <v>1413</v>
      </c>
      <c r="C40" s="4" t="s">
        <v>1375</v>
      </c>
      <c r="D40" s="8" t="s">
        <v>1401</v>
      </c>
    </row>
    <row r="41" spans="1:7">
      <c r="A41" s="8" t="s">
        <v>1401</v>
      </c>
      <c r="B41" s="8" t="s">
        <v>1414</v>
      </c>
      <c r="C41" s="4" t="s">
        <v>1387</v>
      </c>
      <c r="D41" s="8" t="s">
        <v>1401</v>
      </c>
    </row>
    <row r="42" spans="1:7">
      <c r="A42" s="8" t="s">
        <v>1401</v>
      </c>
      <c r="B42" s="8" t="s">
        <v>1415</v>
      </c>
      <c r="C42" s="4" t="s">
        <v>1377</v>
      </c>
      <c r="D42" s="8" t="s">
        <v>1401</v>
      </c>
    </row>
    <row r="43" spans="1:7">
      <c r="A43" s="8" t="s">
        <v>1401</v>
      </c>
      <c r="B43" s="8" t="s">
        <v>1416</v>
      </c>
      <c r="C43" s="4" t="s">
        <v>1387</v>
      </c>
      <c r="D43" s="8" t="s">
        <v>1401</v>
      </c>
    </row>
    <row r="44" spans="1:7">
      <c r="A44" s="8" t="s">
        <v>1401</v>
      </c>
      <c r="B44" s="8" t="s">
        <v>1417</v>
      </c>
      <c r="C44" s="4" t="s">
        <v>1387</v>
      </c>
      <c r="D44" s="8" t="s">
        <v>1401</v>
      </c>
    </row>
    <row r="45" spans="1:7">
      <c r="A45" s="8" t="s">
        <v>1401</v>
      </c>
      <c r="B45" s="8" t="s">
        <v>1418</v>
      </c>
      <c r="C45" s="4" t="s">
        <v>1375</v>
      </c>
      <c r="D45" s="8" t="s">
        <v>1401</v>
      </c>
    </row>
    <row r="46" spans="1:7">
      <c r="A46" s="8" t="s">
        <v>1401</v>
      </c>
      <c r="B46" s="8" t="s">
        <v>1419</v>
      </c>
      <c r="C46" s="4" t="s">
        <v>1371</v>
      </c>
      <c r="D46" s="8" t="s">
        <v>1401</v>
      </c>
    </row>
    <row r="47" spans="1:7">
      <c r="A47" s="8" t="s">
        <v>1401</v>
      </c>
      <c r="B47" s="8" t="s">
        <v>1420</v>
      </c>
      <c r="C47" s="4" t="s">
        <v>1377</v>
      </c>
      <c r="D47" s="8" t="s">
        <v>1401</v>
      </c>
    </row>
    <row r="48" spans="1:7">
      <c r="A48" s="8" t="s">
        <v>1401</v>
      </c>
      <c r="B48" s="8" t="s">
        <v>1421</v>
      </c>
      <c r="C48" s="4" t="s">
        <v>1387</v>
      </c>
      <c r="D48" s="8" t="s">
        <v>1401</v>
      </c>
    </row>
    <row r="49" spans="1:4">
      <c r="A49" s="8" t="s">
        <v>1401</v>
      </c>
      <c r="B49" s="8" t="s">
        <v>1422</v>
      </c>
      <c r="C49" s="4" t="s">
        <v>1387</v>
      </c>
      <c r="D49" s="8" t="s">
        <v>1401</v>
      </c>
    </row>
    <row r="50" spans="1:4">
      <c r="A50" s="8" t="s">
        <v>1401</v>
      </c>
      <c r="B50" s="8" t="s">
        <v>1423</v>
      </c>
      <c r="C50" s="4" t="s">
        <v>1394</v>
      </c>
      <c r="D50" s="8" t="s">
        <v>1401</v>
      </c>
    </row>
    <row r="51" spans="1:4">
      <c r="A51" s="8" t="s">
        <v>1401</v>
      </c>
      <c r="B51" s="8" t="s">
        <v>1424</v>
      </c>
      <c r="C51" s="4" t="s">
        <v>1394</v>
      </c>
      <c r="D51" s="8" t="s">
        <v>1401</v>
      </c>
    </row>
    <row r="52" spans="1:4">
      <c r="A52" s="8" t="s">
        <v>1401</v>
      </c>
      <c r="B52" s="8" t="s">
        <v>1425</v>
      </c>
      <c r="C52" s="4" t="s">
        <v>1387</v>
      </c>
      <c r="D52" s="8" t="s">
        <v>1401</v>
      </c>
    </row>
    <row r="53" spans="1:4">
      <c r="A53" s="8" t="s">
        <v>1401</v>
      </c>
      <c r="B53" s="8" t="s">
        <v>1426</v>
      </c>
      <c r="C53" s="4" t="s">
        <v>1377</v>
      </c>
      <c r="D53" s="8" t="s">
        <v>1401</v>
      </c>
    </row>
    <row r="54" spans="1:4">
      <c r="A54" s="8" t="s">
        <v>1401</v>
      </c>
      <c r="B54" s="8" t="s">
        <v>1427</v>
      </c>
      <c r="C54" s="4" t="s">
        <v>1387</v>
      </c>
      <c r="D54" s="8" t="s">
        <v>1401</v>
      </c>
    </row>
    <row r="55" spans="1:4">
      <c r="A55" s="8" t="s">
        <v>1401</v>
      </c>
      <c r="B55" s="8" t="s">
        <v>1428</v>
      </c>
      <c r="C55" s="4" t="s">
        <v>1394</v>
      </c>
      <c r="D55" s="8" t="s">
        <v>1401</v>
      </c>
    </row>
    <row r="56" spans="1:4">
      <c r="A56" s="8" t="s">
        <v>1401</v>
      </c>
      <c r="B56" s="8" t="s">
        <v>1429</v>
      </c>
      <c r="C56" s="4" t="s">
        <v>1394</v>
      </c>
      <c r="D56" s="8" t="s">
        <v>1401</v>
      </c>
    </row>
    <row r="57" spans="1:4">
      <c r="A57" s="8" t="s">
        <v>1401</v>
      </c>
      <c r="B57" s="8" t="s">
        <v>1430</v>
      </c>
      <c r="C57" s="4" t="s">
        <v>1377</v>
      </c>
      <c r="D57" s="8" t="s">
        <v>1401</v>
      </c>
    </row>
    <row r="58" spans="1:4">
      <c r="A58" s="8" t="s">
        <v>1401</v>
      </c>
      <c r="B58" s="8" t="s">
        <v>1431</v>
      </c>
      <c r="C58" s="4" t="s">
        <v>1375</v>
      </c>
      <c r="D58" s="8" t="s">
        <v>1401</v>
      </c>
    </row>
    <row r="59" spans="1:4">
      <c r="A59" s="8" t="s">
        <v>1401</v>
      </c>
      <c r="B59" s="8" t="s">
        <v>1432</v>
      </c>
      <c r="C59" s="4" t="s">
        <v>1377</v>
      </c>
      <c r="D59" s="8" t="s">
        <v>1401</v>
      </c>
    </row>
    <row r="60" spans="1:4">
      <c r="A60" s="8" t="s">
        <v>1401</v>
      </c>
      <c r="B60" s="8" t="s">
        <v>1433</v>
      </c>
      <c r="C60" s="4" t="s">
        <v>1377</v>
      </c>
      <c r="D60" s="8" t="s">
        <v>1401</v>
      </c>
    </row>
    <row r="61" spans="1:4">
      <c r="A61" s="8" t="s">
        <v>1434</v>
      </c>
      <c r="B61" s="8" t="s">
        <v>1435</v>
      </c>
      <c r="C61" s="4" t="s">
        <v>1371</v>
      </c>
      <c r="D61" s="8" t="s">
        <v>1434</v>
      </c>
    </row>
  </sheetData>
  <sheetProtection algorithmName="SHA-512" hashValue="KzWUsAtn90X8dQ2AKqXaqlhzL3XNSfjDrjijQulA6CjC3Gu6tFXh8jwhGsogYR2GirVXCNmLkGZAH/3rVkat0g==" saltValue="zeOlxB4D9ireib7dkuf0aA==" spinCount="100000" sheet="1" objects="1" scenarios="1"/>
  <conditionalFormatting sqref="A2:C1048576 D1:XFD1048576">
    <cfRule type="containsText" dxfId="4" priority="46" operator="containsText" text="no requiere">
      <formula>NOT(ISERROR(SEARCH("no requiere",A1)))</formula>
    </cfRule>
  </conditionalFormatting>
  <conditionalFormatting sqref="B1:C1">
    <cfRule type="containsText" dxfId="3" priority="48" operator="containsText" text="no requiere">
      <formula>NOT(ISERROR(SEARCH("no requiere",B1)))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1" sqref="J11:J1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1436</v>
      </c>
      <c r="F1" s="66" t="s">
        <v>1437</v>
      </c>
      <c r="G1" s="66" t="s">
        <v>1438</v>
      </c>
      <c r="J1" s="63" t="s">
        <v>1439</v>
      </c>
    </row>
    <row r="2" spans="1:10">
      <c r="A2" s="173" t="s">
        <v>1440</v>
      </c>
      <c r="E2" s="1" t="s">
        <v>1252</v>
      </c>
      <c r="F2" s="66" t="s">
        <v>1441</v>
      </c>
      <c r="G2" s="66" t="s">
        <v>1442</v>
      </c>
      <c r="H2" s="66" t="s">
        <v>1443</v>
      </c>
      <c r="J2" s="169" t="s">
        <v>1444</v>
      </c>
    </row>
    <row r="3" spans="1:10">
      <c r="A3" s="6" t="s">
        <v>1445</v>
      </c>
      <c r="G3" s="66" t="s">
        <v>1446</v>
      </c>
      <c r="H3" s="66" t="s">
        <v>1447</v>
      </c>
      <c r="J3" s="169" t="s">
        <v>1448</v>
      </c>
    </row>
    <row r="4" spans="1:10">
      <c r="A4" s="24" t="s">
        <v>1449</v>
      </c>
      <c r="G4" s="66" t="s">
        <v>1450</v>
      </c>
      <c r="H4" s="66"/>
      <c r="J4" s="169" t="s">
        <v>1451</v>
      </c>
    </row>
    <row r="5" spans="1:10">
      <c r="A5" s="24" t="s">
        <v>1452</v>
      </c>
      <c r="J5" s="169" t="s">
        <v>1453</v>
      </c>
    </row>
    <row r="6" spans="1:10">
      <c r="A6" s="24" t="s">
        <v>1454</v>
      </c>
      <c r="J6" s="169" t="s">
        <v>1455</v>
      </c>
    </row>
    <row r="7" spans="1:10">
      <c r="A7" s="24" t="s">
        <v>1456</v>
      </c>
      <c r="J7" s="169" t="s">
        <v>1457</v>
      </c>
    </row>
    <row r="8" spans="1:10">
      <c r="A8" s="24" t="s">
        <v>1458</v>
      </c>
      <c r="J8" s="169" t="s">
        <v>1459</v>
      </c>
    </row>
    <row r="9" spans="1:10">
      <c r="A9" s="8" t="s">
        <v>1460</v>
      </c>
      <c r="E9" s="9" t="s">
        <v>1369</v>
      </c>
      <c r="J9" s="169" t="s">
        <v>1461</v>
      </c>
    </row>
    <row r="10" spans="1:10">
      <c r="A10" s="172" t="s">
        <v>1462</v>
      </c>
      <c r="E10" s="9" t="s">
        <v>1390</v>
      </c>
      <c r="J10" s="169" t="s">
        <v>1463</v>
      </c>
    </row>
    <row r="11" spans="1:10">
      <c r="A11" s="174" t="s">
        <v>1464</v>
      </c>
      <c r="E11" s="9" t="s">
        <v>1401</v>
      </c>
      <c r="J11" s="62"/>
    </row>
    <row r="12" spans="1:10">
      <c r="A12" s="171" t="s">
        <v>1465</v>
      </c>
      <c r="E12" s="9" t="s">
        <v>1466</v>
      </c>
      <c r="J12" s="62"/>
    </row>
    <row r="13" spans="1:10">
      <c r="A13" s="172" t="s">
        <v>1467</v>
      </c>
      <c r="E13" s="9" t="s">
        <v>1434</v>
      </c>
    </row>
    <row r="14" spans="1:10">
      <c r="A14" s="171" t="s">
        <v>1468</v>
      </c>
    </row>
    <row r="15" spans="1:10">
      <c r="A15" s="171" t="s">
        <v>1469</v>
      </c>
    </row>
    <row r="16" spans="1:10">
      <c r="A16" s="171" t="s">
        <v>1470</v>
      </c>
      <c r="G16" s="175">
        <v>0</v>
      </c>
    </row>
    <row r="17" spans="1:10">
      <c r="A17" s="172" t="s">
        <v>31</v>
      </c>
      <c r="G17" s="175">
        <v>0.25</v>
      </c>
    </row>
    <row r="18" spans="1:10">
      <c r="A18" s="6" t="s">
        <v>1471</v>
      </c>
      <c r="G18" s="175">
        <v>0.5</v>
      </c>
      <c r="J18" s="66"/>
    </row>
    <row r="19" spans="1:10">
      <c r="A19" s="172" t="s">
        <v>1472</v>
      </c>
      <c r="G19" s="175">
        <v>0.75</v>
      </c>
      <c r="J19" s="64"/>
    </row>
    <row r="20" spans="1:10">
      <c r="A20" s="172" t="s">
        <v>1473</v>
      </c>
      <c r="G20" s="175">
        <v>1</v>
      </c>
      <c r="J20" s="65"/>
    </row>
    <row r="21" spans="1:10">
      <c r="A21" s="6" t="s">
        <v>1474</v>
      </c>
    </row>
    <row r="22" spans="1:10">
      <c r="A22" s="6" t="s">
        <v>1475</v>
      </c>
    </row>
    <row r="23" spans="1:10">
      <c r="A23" s="172" t="s">
        <v>1476</v>
      </c>
    </row>
    <row r="24" spans="1:10">
      <c r="A24" s="7" t="s">
        <v>1477</v>
      </c>
    </row>
    <row r="25" spans="1:10">
      <c r="A25" s="171" t="s">
        <v>1478</v>
      </c>
    </row>
    <row r="26" spans="1:10">
      <c r="A26" s="171" t="s">
        <v>1479</v>
      </c>
    </row>
    <row r="27" spans="1:10">
      <c r="A27" s="7" t="s">
        <v>1480</v>
      </c>
    </row>
    <row r="28" spans="1:10">
      <c r="A28" s="6" t="s">
        <v>1481</v>
      </c>
    </row>
    <row r="29" spans="1:10">
      <c r="A29" s="172" t="s">
        <v>1482</v>
      </c>
    </row>
    <row r="30" spans="1:10">
      <c r="A30" s="171" t="s">
        <v>1483</v>
      </c>
    </row>
    <row r="31" spans="1:10">
      <c r="A31" s="171" t="s">
        <v>1484</v>
      </c>
    </row>
    <row r="32" spans="1:10">
      <c r="A32" s="171" t="s">
        <v>1485</v>
      </c>
    </row>
    <row r="33" spans="1:1">
      <c r="A33" s="172" t="s">
        <v>1486</v>
      </c>
    </row>
    <row r="34" spans="1:1">
      <c r="A34" s="172" t="s">
        <v>1487</v>
      </c>
    </row>
    <row r="35" spans="1:1">
      <c r="A35" s="6" t="s">
        <v>1488</v>
      </c>
    </row>
    <row r="36" spans="1:1">
      <c r="A36" s="6" t="s">
        <v>1489</v>
      </c>
    </row>
    <row r="37" spans="1:1">
      <c r="A37" s="7" t="s">
        <v>1490</v>
      </c>
    </row>
    <row r="38" spans="1:1">
      <c r="A38" s="6" t="s">
        <v>1491</v>
      </c>
    </row>
    <row r="39" spans="1:1">
      <c r="A39" s="6" t="s">
        <v>1492</v>
      </c>
    </row>
    <row r="40" spans="1:1">
      <c r="A40" s="171" t="s">
        <v>1493</v>
      </c>
    </row>
    <row r="41" spans="1:1">
      <c r="A41" s="171" t="s">
        <v>1494</v>
      </c>
    </row>
    <row r="42" spans="1:1">
      <c r="A42" s="7" t="s">
        <v>1495</v>
      </c>
    </row>
    <row r="43" spans="1:1">
      <c r="A43" s="6" t="s">
        <v>1496</v>
      </c>
    </row>
    <row r="44" spans="1:1">
      <c r="A44" s="7" t="s">
        <v>1497</v>
      </c>
    </row>
    <row r="45" spans="1:1">
      <c r="A45" s="6" t="s">
        <v>1498</v>
      </c>
    </row>
    <row r="46" spans="1:1">
      <c r="A46" s="172" t="s">
        <v>1499</v>
      </c>
    </row>
    <row r="47" spans="1:1">
      <c r="A47" s="6" t="s">
        <v>1500</v>
      </c>
    </row>
  </sheetData>
  <sheetProtection algorithmName="SHA-512" hashValue="hvnOog/vKGxGS6v4uZIUHxCl2gwDJw1z9lFb7+Lvixs0RtiUZsZE9bREnrvhUIdCETrJQCi8t3q8/o3BO95puA==" saltValue="AqMCFy6Gp37zHs0AO8YK8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1501</v>
      </c>
    </row>
    <row r="2" spans="1:9">
      <c r="A2" s="35">
        <v>97</v>
      </c>
      <c r="B2" s="33" t="s">
        <v>1502</v>
      </c>
      <c r="D2" s="34" t="s">
        <v>55</v>
      </c>
      <c r="E2" s="34" t="s">
        <v>67</v>
      </c>
      <c r="F2" s="34" t="s">
        <v>80</v>
      </c>
      <c r="G2" s="34" t="s">
        <v>56</v>
      </c>
    </row>
    <row r="3" spans="1:9">
      <c r="A3" s="35">
        <v>108</v>
      </c>
      <c r="B3" s="33" t="s">
        <v>61</v>
      </c>
      <c r="D3" s="34" t="s">
        <v>61</v>
      </c>
    </row>
    <row r="4" spans="1:9">
      <c r="A4" s="35">
        <v>109</v>
      </c>
      <c r="B4" s="33" t="s">
        <v>1503</v>
      </c>
      <c r="D4" s="34" t="s">
        <v>55</v>
      </c>
      <c r="E4" s="34" t="s">
        <v>76</v>
      </c>
      <c r="F4" s="34" t="s">
        <v>16</v>
      </c>
      <c r="G4" s="34" t="s">
        <v>157</v>
      </c>
    </row>
    <row r="5" spans="1:9">
      <c r="A5" s="35">
        <v>124</v>
      </c>
      <c r="B5" s="33" t="s">
        <v>1504</v>
      </c>
      <c r="D5" s="34" t="s">
        <v>51</v>
      </c>
      <c r="E5" s="34" t="s">
        <v>76</v>
      </c>
      <c r="F5" s="34" t="s">
        <v>45</v>
      </c>
      <c r="G5" s="34" t="s">
        <v>46</v>
      </c>
      <c r="H5" s="34" t="s">
        <v>53</v>
      </c>
      <c r="I5" s="34" t="s">
        <v>70</v>
      </c>
    </row>
    <row r="6" spans="1:9">
      <c r="A6" s="35">
        <v>191</v>
      </c>
      <c r="B6" s="33" t="s">
        <v>1505</v>
      </c>
      <c r="D6" s="34" t="s">
        <v>55</v>
      </c>
      <c r="E6" s="34" t="s">
        <v>16</v>
      </c>
      <c r="F6" s="34" t="s">
        <v>44</v>
      </c>
      <c r="G6" s="34" t="s">
        <v>63</v>
      </c>
    </row>
    <row r="7" spans="1:9">
      <c r="A7" s="35">
        <v>283</v>
      </c>
      <c r="B7" s="33" t="s">
        <v>1506</v>
      </c>
      <c r="D7" s="34" t="s">
        <v>76</v>
      </c>
      <c r="E7" s="34" t="s">
        <v>59</v>
      </c>
    </row>
    <row r="8" spans="1:9">
      <c r="A8" s="35">
        <v>705</v>
      </c>
      <c r="B8" s="33" t="s">
        <v>58</v>
      </c>
      <c r="D8" s="34" t="s">
        <v>58</v>
      </c>
    </row>
    <row r="9" spans="1:9">
      <c r="A9" s="35">
        <v>1149</v>
      </c>
      <c r="B9" s="33" t="s">
        <v>49</v>
      </c>
      <c r="D9" s="34" t="s">
        <v>49</v>
      </c>
    </row>
    <row r="10" spans="1:9">
      <c r="A10" s="35">
        <v>1196</v>
      </c>
      <c r="B10" s="33" t="s">
        <v>1507</v>
      </c>
      <c r="D10" s="34" t="s">
        <v>55</v>
      </c>
      <c r="E10" s="34" t="s">
        <v>16</v>
      </c>
      <c r="F10" s="34" t="s">
        <v>61</v>
      </c>
      <c r="G10" s="34" t="s">
        <v>157</v>
      </c>
    </row>
    <row r="11" spans="1:9">
      <c r="A11" s="35">
        <v>1261</v>
      </c>
      <c r="B11" s="33" t="s">
        <v>1339</v>
      </c>
      <c r="D11" s="34" t="s">
        <v>55</v>
      </c>
      <c r="E11" s="34" t="s">
        <v>67</v>
      </c>
      <c r="F11" s="34" t="s">
        <v>45</v>
      </c>
    </row>
    <row r="12" spans="1:9">
      <c r="A12" s="35">
        <v>1262</v>
      </c>
      <c r="B12" s="33" t="s">
        <v>1508</v>
      </c>
      <c r="D12" s="34" t="s">
        <v>48</v>
      </c>
      <c r="E12" s="34" t="s">
        <v>46</v>
      </c>
    </row>
    <row r="13" spans="1:9">
      <c r="A13" s="35">
        <v>1300</v>
      </c>
      <c r="B13" s="33" t="s">
        <v>195</v>
      </c>
      <c r="D13" s="34" t="s">
        <v>49</v>
      </c>
      <c r="E13" s="34" t="s">
        <v>61</v>
      </c>
    </row>
    <row r="14" spans="1:9">
      <c r="A14" s="35">
        <v>1362</v>
      </c>
      <c r="B14" s="33" t="s">
        <v>49</v>
      </c>
      <c r="D14" s="34" t="s">
        <v>49</v>
      </c>
    </row>
    <row r="15" spans="1:9">
      <c r="A15" s="35">
        <v>1672</v>
      </c>
      <c r="B15" s="33" t="s">
        <v>72</v>
      </c>
      <c r="D15" s="34" t="s">
        <v>72</v>
      </c>
    </row>
    <row r="16" spans="1:9">
      <c r="A16" s="35">
        <v>1674</v>
      </c>
      <c r="B16" s="33" t="s">
        <v>1509</v>
      </c>
      <c r="D16" s="34" t="s">
        <v>55</v>
      </c>
      <c r="E16" s="34" t="s">
        <v>44</v>
      </c>
      <c r="F16" s="34" t="s">
        <v>61</v>
      </c>
      <c r="G16" s="34" t="s">
        <v>59</v>
      </c>
    </row>
    <row r="17" spans="1:7">
      <c r="A17" s="35">
        <v>1685</v>
      </c>
      <c r="B17" s="33" t="s">
        <v>72</v>
      </c>
      <c r="D17" s="34" t="s">
        <v>72</v>
      </c>
    </row>
    <row r="18" spans="1:7">
      <c r="A18" s="35">
        <v>1739</v>
      </c>
      <c r="B18" s="33" t="s">
        <v>1510</v>
      </c>
      <c r="D18" s="34" t="s">
        <v>1510</v>
      </c>
    </row>
    <row r="19" spans="1:7">
      <c r="A19" s="35">
        <v>1996</v>
      </c>
      <c r="B19" s="33" t="s">
        <v>1511</v>
      </c>
      <c r="D19" s="34" t="s">
        <v>55</v>
      </c>
      <c r="E19" s="34" t="s">
        <v>48</v>
      </c>
      <c r="F19" s="34" t="s">
        <v>63</v>
      </c>
      <c r="G19" s="34" t="s">
        <v>59</v>
      </c>
    </row>
    <row r="20" spans="1:7">
      <c r="A20" s="35">
        <v>2111</v>
      </c>
      <c r="B20" s="33" t="s">
        <v>76</v>
      </c>
      <c r="D20" s="34" t="s">
        <v>76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1512</v>
      </c>
      <c r="D22" s="34" t="s">
        <v>55</v>
      </c>
      <c r="E22" s="34" t="s">
        <v>59</v>
      </c>
    </row>
    <row r="23" spans="1:7">
      <c r="A23" s="35">
        <v>2219</v>
      </c>
      <c r="B23" s="33" t="s">
        <v>49</v>
      </c>
      <c r="D23" s="34" t="s">
        <v>49</v>
      </c>
    </row>
    <row r="24" spans="1:7">
      <c r="A24" s="35">
        <v>2280</v>
      </c>
      <c r="B24" s="33" t="s">
        <v>142</v>
      </c>
      <c r="D24" s="34" t="s">
        <v>55</v>
      </c>
      <c r="E24" s="34" t="s">
        <v>67</v>
      </c>
    </row>
    <row r="25" spans="1:7">
      <c r="A25" s="35">
        <v>2378</v>
      </c>
      <c r="B25" s="33" t="s">
        <v>1513</v>
      </c>
      <c r="D25" s="34" t="s">
        <v>55</v>
      </c>
      <c r="E25" s="34" t="s">
        <v>49</v>
      </c>
      <c r="F25" s="34" t="s">
        <v>84</v>
      </c>
    </row>
    <row r="26" spans="1:7">
      <c r="A26" s="35">
        <v>2485</v>
      </c>
      <c r="B26" s="33" t="s">
        <v>1514</v>
      </c>
      <c r="D26" s="34" t="s">
        <v>49</v>
      </c>
      <c r="E26" s="34" t="s">
        <v>63</v>
      </c>
    </row>
    <row r="27" spans="1:7">
      <c r="A27" s="35">
        <v>2865</v>
      </c>
      <c r="B27" s="33" t="s">
        <v>49</v>
      </c>
      <c r="D27" s="34" t="s">
        <v>49</v>
      </c>
    </row>
    <row r="28" spans="1:7">
      <c r="A28" s="35">
        <v>2908</v>
      </c>
      <c r="B28" s="33" t="s">
        <v>1515</v>
      </c>
      <c r="D28" s="34" t="s">
        <v>91</v>
      </c>
      <c r="E28" s="34" t="s">
        <v>59</v>
      </c>
    </row>
    <row r="29" spans="1:7">
      <c r="A29" s="35">
        <v>2934</v>
      </c>
      <c r="B29" s="33" t="s">
        <v>1333</v>
      </c>
      <c r="D29" s="34" t="s">
        <v>55</v>
      </c>
      <c r="E29" s="34" t="s">
        <v>76</v>
      </c>
      <c r="F29" s="34" t="s">
        <v>16</v>
      </c>
      <c r="G29" s="34" t="s">
        <v>61</v>
      </c>
    </row>
    <row r="30" spans="1:7">
      <c r="A30" s="35">
        <v>2938</v>
      </c>
      <c r="B30" s="33" t="s">
        <v>67</v>
      </c>
      <c r="D30" s="34" t="s">
        <v>67</v>
      </c>
    </row>
    <row r="31" spans="1:7">
      <c r="A31" s="35">
        <v>3126</v>
      </c>
      <c r="B31" s="33" t="s">
        <v>88</v>
      </c>
      <c r="D31" s="34" t="s">
        <v>49</v>
      </c>
      <c r="E31" s="34" t="s">
        <v>76</v>
      </c>
      <c r="F31" s="34" t="s">
        <v>16</v>
      </c>
    </row>
    <row r="32" spans="1:7">
      <c r="A32" s="35">
        <v>3128</v>
      </c>
      <c r="B32" s="33" t="s">
        <v>61</v>
      </c>
      <c r="D32" s="34" t="s">
        <v>61</v>
      </c>
    </row>
    <row r="33" spans="1:6">
      <c r="A33" s="35">
        <v>3173</v>
      </c>
      <c r="B33" s="33" t="s">
        <v>48</v>
      </c>
      <c r="D33" s="34" t="s">
        <v>48</v>
      </c>
    </row>
    <row r="34" spans="1:6">
      <c r="A34" s="35">
        <v>3290</v>
      </c>
      <c r="B34" s="33" t="s">
        <v>1516</v>
      </c>
      <c r="D34" s="34" t="s">
        <v>55</v>
      </c>
      <c r="E34" s="34" t="s">
        <v>120</v>
      </c>
    </row>
    <row r="35" spans="1:6">
      <c r="A35" s="35">
        <v>3478</v>
      </c>
      <c r="B35" s="33" t="s">
        <v>49</v>
      </c>
      <c r="D35" s="34" t="s">
        <v>49</v>
      </c>
    </row>
    <row r="36" spans="1:6">
      <c r="A36" s="35">
        <v>3618</v>
      </c>
      <c r="B36" s="33" t="s">
        <v>1515</v>
      </c>
      <c r="D36" s="34" t="s">
        <v>91</v>
      </c>
      <c r="E36" s="34" t="s">
        <v>59</v>
      </c>
    </row>
    <row r="37" spans="1:6">
      <c r="A37" s="35">
        <v>3642</v>
      </c>
      <c r="B37" s="33" t="s">
        <v>1517</v>
      </c>
      <c r="D37" s="34" t="s">
        <v>76</v>
      </c>
      <c r="E37" s="34" t="s">
        <v>16</v>
      </c>
      <c r="F37" s="34" t="s">
        <v>61</v>
      </c>
    </row>
    <row r="38" spans="1:6">
      <c r="A38" s="35">
        <v>3656</v>
      </c>
      <c r="B38" s="33" t="s">
        <v>78</v>
      </c>
      <c r="D38" s="34" t="s">
        <v>78</v>
      </c>
    </row>
    <row r="39" spans="1:6">
      <c r="A39" s="35">
        <v>3800</v>
      </c>
      <c r="B39" s="33" t="s">
        <v>61</v>
      </c>
      <c r="D39" s="34" t="s">
        <v>61</v>
      </c>
    </row>
    <row r="40" spans="1:6">
      <c r="A40" s="35">
        <v>3802</v>
      </c>
      <c r="B40" s="33" t="s">
        <v>55</v>
      </c>
      <c r="D40" s="34" t="s">
        <v>55</v>
      </c>
    </row>
    <row r="41" spans="1:6">
      <c r="A41" s="35">
        <v>3885</v>
      </c>
      <c r="B41" s="33" t="s">
        <v>61</v>
      </c>
      <c r="D41" s="34" t="s">
        <v>61</v>
      </c>
    </row>
    <row r="42" spans="1:6">
      <c r="A42" s="35">
        <v>3907</v>
      </c>
      <c r="B42" s="33" t="s">
        <v>61</v>
      </c>
      <c r="D42" s="34" t="s">
        <v>61</v>
      </c>
    </row>
    <row r="43" spans="1:6">
      <c r="A43" s="35">
        <v>4049</v>
      </c>
      <c r="B43" s="33" t="s">
        <v>48</v>
      </c>
      <c r="D43" s="34" t="s">
        <v>48</v>
      </c>
    </row>
    <row r="44" spans="1:6">
      <c r="A44" s="35">
        <v>4102</v>
      </c>
      <c r="B44" s="33" t="s">
        <v>1518</v>
      </c>
      <c r="D44" s="34" t="s">
        <v>55</v>
      </c>
      <c r="E44" s="34" t="s">
        <v>91</v>
      </c>
      <c r="F44" s="34" t="s">
        <v>63</v>
      </c>
    </row>
    <row r="45" spans="1:6">
      <c r="A45" s="35">
        <v>4140</v>
      </c>
      <c r="B45" s="33" t="s">
        <v>1519</v>
      </c>
      <c r="D45" s="34" t="s">
        <v>78</v>
      </c>
      <c r="E45" s="34" t="s">
        <v>61</v>
      </c>
      <c r="F45" s="34" t="s">
        <v>120</v>
      </c>
    </row>
    <row r="46" spans="1:6">
      <c r="A46" s="35">
        <v>4160</v>
      </c>
      <c r="B46" s="33" t="s">
        <v>142</v>
      </c>
      <c r="D46" s="34" t="s">
        <v>55</v>
      </c>
      <c r="E46" s="34" t="s">
        <v>67</v>
      </c>
    </row>
    <row r="47" spans="1:6">
      <c r="A47" s="35">
        <v>4162</v>
      </c>
      <c r="B47" s="33" t="s">
        <v>55</v>
      </c>
      <c r="D47" s="34" t="s">
        <v>55</v>
      </c>
    </row>
    <row r="48" spans="1:6">
      <c r="A48" s="35">
        <v>4353</v>
      </c>
      <c r="B48" s="33" t="s">
        <v>61</v>
      </c>
      <c r="D48" s="34" t="s">
        <v>61</v>
      </c>
    </row>
    <row r="49" spans="1:7">
      <c r="A49" s="35">
        <v>4483</v>
      </c>
      <c r="B49" s="33" t="s">
        <v>1520</v>
      </c>
      <c r="D49" s="34" t="s">
        <v>44</v>
      </c>
      <c r="E49" s="34" t="s">
        <v>48</v>
      </c>
    </row>
    <row r="50" spans="1:7">
      <c r="A50" s="35">
        <v>4533</v>
      </c>
      <c r="B50" s="33" t="s">
        <v>1521</v>
      </c>
      <c r="D50" s="34" t="s">
        <v>76</v>
      </c>
      <c r="E50" s="34" t="s">
        <v>16</v>
      </c>
      <c r="F50" s="34" t="s">
        <v>61</v>
      </c>
      <c r="G50" s="34" t="s">
        <v>157</v>
      </c>
    </row>
    <row r="51" spans="1:7">
      <c r="A51" s="35">
        <v>4535</v>
      </c>
      <c r="B51" s="33" t="s">
        <v>1522</v>
      </c>
      <c r="D51" s="34" t="s">
        <v>44</v>
      </c>
      <c r="E51" s="34" t="s">
        <v>63</v>
      </c>
      <c r="F51" s="34" t="s">
        <v>46</v>
      </c>
    </row>
    <row r="52" spans="1:7">
      <c r="A52" s="35">
        <v>4700</v>
      </c>
      <c r="B52" s="33" t="s">
        <v>1523</v>
      </c>
      <c r="D52" s="34" t="s">
        <v>44</v>
      </c>
      <c r="E52" s="34" t="s">
        <v>48</v>
      </c>
      <c r="F52" s="34" t="s">
        <v>74</v>
      </c>
    </row>
    <row r="53" spans="1:7">
      <c r="A53" s="35">
        <v>4706</v>
      </c>
      <c r="B53" s="33" t="s">
        <v>1507</v>
      </c>
      <c r="D53" s="34" t="s">
        <v>55</v>
      </c>
      <c r="E53" s="34" t="s">
        <v>16</v>
      </c>
      <c r="F53" s="34" t="s">
        <v>61</v>
      </c>
      <c r="G53" s="34" t="s">
        <v>157</v>
      </c>
    </row>
    <row r="54" spans="1:7">
      <c r="A54" s="35">
        <v>4709</v>
      </c>
      <c r="B54" s="33" t="s">
        <v>1521</v>
      </c>
      <c r="D54" s="34" t="s">
        <v>76</v>
      </c>
      <c r="E54" s="34" t="s">
        <v>16</v>
      </c>
      <c r="F54" s="34" t="s">
        <v>61</v>
      </c>
      <c r="G54" s="34" t="s">
        <v>157</v>
      </c>
    </row>
    <row r="55" spans="1:7">
      <c r="A55" s="35">
        <v>4824</v>
      </c>
      <c r="B55" s="33" t="s">
        <v>1524</v>
      </c>
      <c r="D55" s="34" t="s">
        <v>44</v>
      </c>
      <c r="E55" s="34" t="s">
        <v>48</v>
      </c>
      <c r="F55" s="34" t="s">
        <v>63</v>
      </c>
    </row>
    <row r="56" spans="1:7">
      <c r="A56" s="35">
        <v>4975</v>
      </c>
      <c r="B56" s="33" t="s">
        <v>69</v>
      </c>
      <c r="D56" s="34" t="s">
        <v>48</v>
      </c>
      <c r="E56" s="34" t="s">
        <v>45</v>
      </c>
      <c r="F56" s="34" t="s">
        <v>70</v>
      </c>
    </row>
    <row r="57" spans="1:7">
      <c r="A57" s="35">
        <v>5215</v>
      </c>
      <c r="B57" s="33" t="s">
        <v>62</v>
      </c>
      <c r="D57" s="34" t="s">
        <v>48</v>
      </c>
      <c r="E57" s="34" t="s">
        <v>63</v>
      </c>
      <c r="F57" s="34" t="s">
        <v>46</v>
      </c>
    </row>
    <row r="58" spans="1:7">
      <c r="A58" s="35">
        <v>5219</v>
      </c>
      <c r="B58" s="33" t="s">
        <v>1525</v>
      </c>
      <c r="D58" s="34" t="s">
        <v>115</v>
      </c>
      <c r="E58" s="34" t="s">
        <v>45</v>
      </c>
      <c r="F58" s="34" t="s">
        <v>74</v>
      </c>
      <c r="G58" s="34" t="s">
        <v>70</v>
      </c>
    </row>
    <row r="59" spans="1:7">
      <c r="A59" s="35">
        <v>5343</v>
      </c>
      <c r="B59" s="33" t="s">
        <v>1526</v>
      </c>
      <c r="D59" s="34" t="s">
        <v>44</v>
      </c>
      <c r="E59" s="34" t="s">
        <v>61</v>
      </c>
      <c r="F59" s="34" t="s">
        <v>46</v>
      </c>
    </row>
    <row r="60" spans="1:7">
      <c r="A60" s="35">
        <v>5566</v>
      </c>
      <c r="B60" s="33" t="s">
        <v>1527</v>
      </c>
      <c r="D60" s="34" t="s">
        <v>48</v>
      </c>
      <c r="E60" s="34" t="s">
        <v>45</v>
      </c>
      <c r="F60" s="34" t="s">
        <v>63</v>
      </c>
      <c r="G60" s="34" t="s">
        <v>46</v>
      </c>
    </row>
    <row r="61" spans="1:7">
      <c r="A61" s="35">
        <v>5613</v>
      </c>
      <c r="B61" s="33" t="s">
        <v>1528</v>
      </c>
      <c r="D61" s="34" t="s">
        <v>49</v>
      </c>
      <c r="E61" s="34" t="s">
        <v>70</v>
      </c>
    </row>
    <row r="62" spans="1:7">
      <c r="A62" s="35">
        <v>5703</v>
      </c>
      <c r="B62" s="33" t="s">
        <v>1529</v>
      </c>
      <c r="D62" s="34" t="s">
        <v>55</v>
      </c>
      <c r="E62" s="34" t="s">
        <v>16</v>
      </c>
      <c r="F62" s="34" t="s">
        <v>59</v>
      </c>
    </row>
    <row r="63" spans="1:7">
      <c r="A63" s="35">
        <v>5879</v>
      </c>
      <c r="B63" s="33" t="s">
        <v>1530</v>
      </c>
      <c r="D63" s="34" t="s">
        <v>76</v>
      </c>
      <c r="E63" s="34" t="s">
        <v>72</v>
      </c>
    </row>
    <row r="64" spans="1:7">
      <c r="A64" s="35">
        <v>5921</v>
      </c>
      <c r="B64" s="33" t="s">
        <v>1531</v>
      </c>
      <c r="D64" s="34" t="s">
        <v>55</v>
      </c>
      <c r="E64" s="34" t="s">
        <v>63</v>
      </c>
      <c r="F64" s="34" t="s">
        <v>59</v>
      </c>
    </row>
    <row r="65" spans="1:7">
      <c r="A65" s="35">
        <v>5992</v>
      </c>
      <c r="B65" s="33" t="s">
        <v>144</v>
      </c>
      <c r="D65" s="34" t="s">
        <v>72</v>
      </c>
      <c r="E65" s="34" t="s">
        <v>44</v>
      </c>
    </row>
    <row r="66" spans="1:7">
      <c r="A66" s="35">
        <v>6252</v>
      </c>
      <c r="B66" s="33" t="s">
        <v>1532</v>
      </c>
      <c r="D66" s="34" t="s">
        <v>76</v>
      </c>
      <c r="E66" s="34" t="s">
        <v>67</v>
      </c>
      <c r="F66" s="34" t="s">
        <v>45</v>
      </c>
      <c r="G66" s="34" t="s">
        <v>63</v>
      </c>
    </row>
    <row r="67" spans="1:7">
      <c r="A67" s="35">
        <v>6584</v>
      </c>
      <c r="B67" s="33" t="s">
        <v>1533</v>
      </c>
      <c r="D67" s="34" t="s">
        <v>72</v>
      </c>
      <c r="E67" s="34" t="s">
        <v>48</v>
      </c>
      <c r="F67" s="34" t="s">
        <v>46</v>
      </c>
    </row>
    <row r="68" spans="1:7">
      <c r="A68" s="35">
        <v>6586</v>
      </c>
      <c r="B68" s="33" t="s">
        <v>1512</v>
      </c>
      <c r="D68" s="34" t="s">
        <v>55</v>
      </c>
      <c r="E68" s="34" t="s">
        <v>59</v>
      </c>
    </row>
    <row r="69" spans="1:7">
      <c r="A69" s="35">
        <v>6897</v>
      </c>
      <c r="B69" s="33" t="s">
        <v>55</v>
      </c>
      <c r="D69" s="34" t="s">
        <v>55</v>
      </c>
    </row>
    <row r="70" spans="1:7">
      <c r="A70" s="35">
        <v>7328</v>
      </c>
      <c r="B70" s="33" t="s">
        <v>1534</v>
      </c>
      <c r="D70" s="34" t="s">
        <v>55</v>
      </c>
      <c r="E70" s="34" t="s">
        <v>76</v>
      </c>
      <c r="F70" s="34" t="s">
        <v>78</v>
      </c>
    </row>
    <row r="71" spans="1:7">
      <c r="A71" s="35">
        <v>7505</v>
      </c>
      <c r="B71" s="33" t="s">
        <v>1535</v>
      </c>
      <c r="D71" s="34" t="s">
        <v>55</v>
      </c>
      <c r="E71" s="34" t="s">
        <v>78</v>
      </c>
    </row>
    <row r="72" spans="1:7">
      <c r="A72" s="35">
        <v>7626</v>
      </c>
      <c r="B72" s="33" t="s">
        <v>142</v>
      </c>
      <c r="D72" s="34" t="s">
        <v>55</v>
      </c>
      <c r="E72" s="34" t="s">
        <v>67</v>
      </c>
    </row>
    <row r="73" spans="1:7">
      <c r="A73" s="35">
        <v>7651</v>
      </c>
      <c r="B73" s="33" t="s">
        <v>1536</v>
      </c>
      <c r="D73" s="34" t="s">
        <v>169</v>
      </c>
      <c r="E73" s="34" t="s">
        <v>72</v>
      </c>
    </row>
    <row r="74" spans="1:7">
      <c r="A74" s="35">
        <v>8001</v>
      </c>
      <c r="B74" s="33" t="s">
        <v>1537</v>
      </c>
      <c r="D74" s="34" t="s">
        <v>72</v>
      </c>
      <c r="E74" s="34" t="s">
        <v>63</v>
      </c>
      <c r="F74" s="34" t="s">
        <v>46</v>
      </c>
    </row>
    <row r="75" spans="1:7">
      <c r="A75" s="35">
        <v>8174</v>
      </c>
      <c r="B75" s="33" t="s">
        <v>1538</v>
      </c>
      <c r="D75" s="34" t="s">
        <v>169</v>
      </c>
      <c r="E75" s="34" t="s">
        <v>49</v>
      </c>
      <c r="F75" s="34" t="s">
        <v>78</v>
      </c>
      <c r="G75" s="34" t="s">
        <v>61</v>
      </c>
    </row>
    <row r="76" spans="1:7">
      <c r="A76" s="35">
        <v>8369</v>
      </c>
      <c r="B76" s="33" t="s">
        <v>49</v>
      </c>
      <c r="D76" s="34" t="s">
        <v>49</v>
      </c>
    </row>
    <row r="77" spans="1:7">
      <c r="A77" s="35">
        <v>8394</v>
      </c>
      <c r="B77" s="33" t="s">
        <v>48</v>
      </c>
      <c r="D77" s="34" t="s">
        <v>48</v>
      </c>
    </row>
    <row r="78" spans="1:7">
      <c r="A78" s="35">
        <v>8430</v>
      </c>
      <c r="B78" s="33" t="s">
        <v>1506</v>
      </c>
      <c r="D78" s="34" t="s">
        <v>76</v>
      </c>
      <c r="E78" s="34" t="s">
        <v>59</v>
      </c>
    </row>
    <row r="79" spans="1:7">
      <c r="A79" s="35">
        <v>8502</v>
      </c>
      <c r="B79" s="33" t="s">
        <v>142</v>
      </c>
      <c r="D79" s="34" t="s">
        <v>55</v>
      </c>
      <c r="E79" s="34" t="s">
        <v>67</v>
      </c>
    </row>
    <row r="80" spans="1:7">
      <c r="A80" s="35">
        <v>8507</v>
      </c>
      <c r="B80" s="33" t="s">
        <v>1539</v>
      </c>
      <c r="D80" s="34" t="s">
        <v>55</v>
      </c>
      <c r="E80" s="34" t="s">
        <v>67</v>
      </c>
      <c r="F80" s="34" t="s">
        <v>56</v>
      </c>
    </row>
    <row r="81" spans="1:14">
      <c r="A81" s="35">
        <v>9065</v>
      </c>
      <c r="B81" s="33" t="s">
        <v>1540</v>
      </c>
      <c r="D81" s="34" t="s">
        <v>55</v>
      </c>
      <c r="E81" s="34" t="s">
        <v>67</v>
      </c>
      <c r="F81" s="34" t="s">
        <v>115</v>
      </c>
    </row>
    <row r="82" spans="1:14">
      <c r="A82" s="35">
        <v>9408</v>
      </c>
      <c r="B82" s="33" t="s">
        <v>1541</v>
      </c>
      <c r="D82" s="34" t="s">
        <v>46</v>
      </c>
      <c r="E82" s="34" t="s">
        <v>70</v>
      </c>
    </row>
    <row r="83" spans="1:14">
      <c r="A83" s="35">
        <v>9584</v>
      </c>
      <c r="B83" s="33" t="s">
        <v>142</v>
      </c>
      <c r="D83" s="34" t="s">
        <v>55</v>
      </c>
      <c r="E83" s="34" t="s">
        <v>67</v>
      </c>
    </row>
    <row r="84" spans="1:14">
      <c r="A84" s="35">
        <v>9694</v>
      </c>
      <c r="B84" s="33" t="s">
        <v>142</v>
      </c>
      <c r="D84" s="34" t="s">
        <v>55</v>
      </c>
      <c r="E84" s="34" t="s">
        <v>67</v>
      </c>
    </row>
    <row r="85" spans="1:14">
      <c r="A85" s="35">
        <v>9754</v>
      </c>
      <c r="B85" s="33" t="s">
        <v>142</v>
      </c>
      <c r="D85" s="34" t="s">
        <v>55</v>
      </c>
      <c r="E85" s="34" t="s">
        <v>67</v>
      </c>
    </row>
    <row r="86" spans="1:14">
      <c r="A86" s="35">
        <v>9829</v>
      </c>
      <c r="B86" s="33" t="s">
        <v>164</v>
      </c>
      <c r="D86" s="34" t="s">
        <v>55</v>
      </c>
      <c r="E86" s="34" t="s">
        <v>76</v>
      </c>
    </row>
    <row r="87" spans="1:14">
      <c r="A87" s="35">
        <v>9982</v>
      </c>
      <c r="B87" s="33" t="s">
        <v>142</v>
      </c>
      <c r="D87" s="34" t="s">
        <v>55</v>
      </c>
      <c r="E87" s="34" t="s">
        <v>67</v>
      </c>
    </row>
    <row r="88" spans="1:14">
      <c r="A88" s="35">
        <v>10044</v>
      </c>
      <c r="B88" s="33" t="s">
        <v>63</v>
      </c>
      <c r="D88" s="34" t="s">
        <v>63</v>
      </c>
    </row>
    <row r="89" spans="1:14">
      <c r="A89" s="35">
        <v>10052</v>
      </c>
      <c r="B89" s="33" t="s">
        <v>1542</v>
      </c>
      <c r="D89" s="34" t="s">
        <v>55</v>
      </c>
      <c r="E89" s="34" t="s">
        <v>63</v>
      </c>
    </row>
    <row r="90" spans="1:14">
      <c r="A90" s="35">
        <v>10073</v>
      </c>
      <c r="B90" s="33" t="s">
        <v>1508</v>
      </c>
      <c r="D90" s="34" t="s">
        <v>48</v>
      </c>
      <c r="E90" s="34" t="s">
        <v>46</v>
      </c>
    </row>
    <row r="91" spans="1:14">
      <c r="A91" s="35">
        <v>10196</v>
      </c>
      <c r="B91" s="33" t="s">
        <v>1543</v>
      </c>
      <c r="D91" s="34" t="s">
        <v>45</v>
      </c>
      <c r="E91" s="34" t="s">
        <v>70</v>
      </c>
    </row>
    <row r="92" spans="1:14">
      <c r="A92" s="35">
        <v>10248</v>
      </c>
      <c r="B92" s="33" t="s">
        <v>1544</v>
      </c>
      <c r="D92" s="34" t="s">
        <v>55</v>
      </c>
      <c r="E92" s="34" t="s">
        <v>70</v>
      </c>
      <c r="L92" s="32"/>
      <c r="M92" s="34"/>
      <c r="N92" s="34"/>
    </row>
    <row r="93" spans="1:14">
      <c r="A93" s="35">
        <v>10250</v>
      </c>
      <c r="B93" s="33" t="s">
        <v>64</v>
      </c>
      <c r="D93" s="34" t="s">
        <v>64</v>
      </c>
    </row>
    <row r="94" spans="1:14">
      <c r="A94" s="35">
        <v>10419</v>
      </c>
      <c r="B94" s="33" t="s">
        <v>1545</v>
      </c>
      <c r="D94" s="34" t="s">
        <v>76</v>
      </c>
      <c r="E94" s="34" t="s">
        <v>16</v>
      </c>
      <c r="F94" s="34" t="s">
        <v>67</v>
      </c>
      <c r="G94" s="34" t="s">
        <v>48</v>
      </c>
    </row>
    <row r="95" spans="1:14">
      <c r="A95" s="35">
        <v>10453</v>
      </c>
      <c r="B95" s="33" t="s">
        <v>1522</v>
      </c>
      <c r="D95" s="34" t="s">
        <v>44</v>
      </c>
      <c r="E95" s="34" t="s">
        <v>63</v>
      </c>
      <c r="F95" s="34" t="s">
        <v>46</v>
      </c>
    </row>
    <row r="96" spans="1:14">
      <c r="A96" s="35">
        <v>10470</v>
      </c>
      <c r="B96" s="33" t="s">
        <v>55</v>
      </c>
      <c r="D96" s="34" t="s">
        <v>55</v>
      </c>
    </row>
    <row r="97" spans="1:9">
      <c r="A97" s="35">
        <v>10542</v>
      </c>
      <c r="B97" s="33" t="s">
        <v>74</v>
      </c>
      <c r="D97" s="34" t="s">
        <v>74</v>
      </c>
    </row>
    <row r="98" spans="1:9">
      <c r="A98" s="35">
        <v>10696</v>
      </c>
      <c r="B98" s="33" t="s">
        <v>55</v>
      </c>
      <c r="D98" s="34" t="s">
        <v>55</v>
      </c>
    </row>
    <row r="99" spans="1:9">
      <c r="A99" s="35">
        <v>10697</v>
      </c>
      <c r="B99" s="33" t="s">
        <v>1546</v>
      </c>
      <c r="D99" s="34" t="s">
        <v>67</v>
      </c>
      <c r="E99" s="34" t="s">
        <v>48</v>
      </c>
      <c r="F99" s="34" t="s">
        <v>61</v>
      </c>
    </row>
    <row r="100" spans="1:9">
      <c r="A100" s="35">
        <v>10721</v>
      </c>
      <c r="B100" s="33" t="s">
        <v>142</v>
      </c>
      <c r="D100" s="34" t="s">
        <v>55</v>
      </c>
      <c r="E100" s="34" t="s">
        <v>67</v>
      </c>
    </row>
    <row r="101" spans="1:9">
      <c r="A101" s="35">
        <v>10749</v>
      </c>
      <c r="B101" s="33" t="s">
        <v>1547</v>
      </c>
      <c r="D101" s="34" t="s">
        <v>48</v>
      </c>
      <c r="E101" s="34" t="s">
        <v>63</v>
      </c>
    </row>
    <row r="102" spans="1:9">
      <c r="A102" s="35">
        <v>10780</v>
      </c>
      <c r="B102" s="33" t="s">
        <v>1506</v>
      </c>
      <c r="D102" s="34" t="s">
        <v>76</v>
      </c>
      <c r="E102" s="34" t="s">
        <v>59</v>
      </c>
    </row>
    <row r="103" spans="1:9">
      <c r="A103" s="35">
        <v>10781</v>
      </c>
      <c r="B103" s="33" t="s">
        <v>1548</v>
      </c>
      <c r="D103" s="34" t="s">
        <v>49</v>
      </c>
      <c r="E103" s="34" t="s">
        <v>72</v>
      </c>
      <c r="F103" s="34" t="s">
        <v>44</v>
      </c>
      <c r="G103" s="34" t="s">
        <v>46</v>
      </c>
    </row>
    <row r="104" spans="1:9">
      <c r="A104" s="35">
        <v>11527</v>
      </c>
      <c r="B104" s="33" t="s">
        <v>147</v>
      </c>
      <c r="D104" s="34" t="s">
        <v>49</v>
      </c>
      <c r="E104" s="34" t="s">
        <v>16</v>
      </c>
      <c r="F104" s="34" t="s">
        <v>44</v>
      </c>
    </row>
    <row r="105" spans="1:9">
      <c r="A105" s="35">
        <v>12027</v>
      </c>
      <c r="B105" s="33" t="s">
        <v>1549</v>
      </c>
      <c r="D105" s="34" t="s">
        <v>76</v>
      </c>
      <c r="E105" s="34" t="s">
        <v>63</v>
      </c>
    </row>
    <row r="106" spans="1:9">
      <c r="A106" s="32">
        <v>12217</v>
      </c>
      <c r="B106" s="33" t="s">
        <v>1550</v>
      </c>
      <c r="D106" s="34" t="s">
        <v>55</v>
      </c>
      <c r="E106" s="34" t="s">
        <v>16</v>
      </c>
      <c r="F106" s="34" t="s">
        <v>67</v>
      </c>
      <c r="G106" s="34" t="s">
        <v>45</v>
      </c>
      <c r="H106" s="34" t="s">
        <v>120</v>
      </c>
    </row>
    <row r="107" spans="1:9">
      <c r="A107" s="32">
        <v>14206</v>
      </c>
      <c r="B107" s="33" t="s">
        <v>49</v>
      </c>
      <c r="D107" s="34" t="s">
        <v>49</v>
      </c>
    </row>
    <row r="108" spans="1:9">
      <c r="A108" s="32">
        <v>14208</v>
      </c>
      <c r="B108" s="33" t="s">
        <v>76</v>
      </c>
      <c r="D108" s="34" t="s">
        <v>76</v>
      </c>
    </row>
    <row r="109" spans="1:9">
      <c r="A109" s="32">
        <v>14400</v>
      </c>
      <c r="B109" s="33" t="s">
        <v>1551</v>
      </c>
      <c r="D109" s="34" t="s">
        <v>55</v>
      </c>
      <c r="E109" s="34" t="s">
        <v>44</v>
      </c>
      <c r="F109" s="34" t="s">
        <v>48</v>
      </c>
    </row>
    <row r="110" spans="1:9">
      <c r="A110" s="32">
        <v>14865</v>
      </c>
      <c r="B110" s="33" t="s">
        <v>55</v>
      </c>
      <c r="D110" s="34" t="s">
        <v>55</v>
      </c>
    </row>
    <row r="111" spans="1:9">
      <c r="A111" s="32">
        <v>14879</v>
      </c>
      <c r="B111" s="33" t="s">
        <v>1552</v>
      </c>
      <c r="D111" s="34" t="s">
        <v>16</v>
      </c>
      <c r="E111" s="34" t="s">
        <v>52</v>
      </c>
      <c r="F111" s="34" t="s">
        <v>63</v>
      </c>
      <c r="G111" s="34" t="s">
        <v>120</v>
      </c>
      <c r="H111" s="34" t="s">
        <v>74</v>
      </c>
      <c r="I111" s="34" t="s">
        <v>70</v>
      </c>
    </row>
    <row r="112" spans="1:9">
      <c r="A112" s="32">
        <v>15646</v>
      </c>
      <c r="B112" s="33" t="s">
        <v>1553</v>
      </c>
      <c r="D112" s="34" t="s">
        <v>55</v>
      </c>
      <c r="E112" s="34" t="s">
        <v>16</v>
      </c>
      <c r="F112" s="34" t="s">
        <v>67</v>
      </c>
    </row>
    <row r="113" spans="1:6">
      <c r="A113" s="32">
        <v>16443</v>
      </c>
      <c r="B113" s="33" t="s">
        <v>1554</v>
      </c>
      <c r="D113" s="34" t="s">
        <v>64</v>
      </c>
      <c r="E113" s="34" t="s">
        <v>67</v>
      </c>
    </row>
    <row r="114" spans="1:6">
      <c r="A114" s="32">
        <v>16697</v>
      </c>
      <c r="B114" s="33" t="s">
        <v>1555</v>
      </c>
      <c r="D114" s="34" t="s">
        <v>64</v>
      </c>
      <c r="E114" s="34" t="s">
        <v>67</v>
      </c>
      <c r="F114" s="34" t="s">
        <v>45</v>
      </c>
    </row>
    <row r="115" spans="1:6">
      <c r="A115" s="32">
        <v>16729</v>
      </c>
      <c r="B115" s="33" t="s">
        <v>164</v>
      </c>
      <c r="D115" s="34" t="s">
        <v>55</v>
      </c>
      <c r="E115" s="34" t="s">
        <v>76</v>
      </c>
    </row>
    <row r="116" spans="1:6">
      <c r="A116" s="32">
        <v>16843</v>
      </c>
      <c r="B116" s="33" t="s">
        <v>48</v>
      </c>
      <c r="D116" s="34" t="s">
        <v>48</v>
      </c>
    </row>
    <row r="117" spans="1:6">
      <c r="A117" s="32">
        <v>17838</v>
      </c>
      <c r="B117" s="33" t="s">
        <v>69</v>
      </c>
      <c r="D117" s="34" t="s">
        <v>48</v>
      </c>
      <c r="E117" s="34" t="s">
        <v>45</v>
      </c>
      <c r="F117" s="34" t="s">
        <v>70</v>
      </c>
    </row>
    <row r="118" spans="1:6">
      <c r="A118" s="32">
        <v>18080</v>
      </c>
      <c r="B118" s="33" t="s">
        <v>131</v>
      </c>
      <c r="D118" s="34" t="s">
        <v>55</v>
      </c>
      <c r="E118" s="34" t="s">
        <v>48</v>
      </c>
      <c r="F118" s="34" t="s">
        <v>45</v>
      </c>
    </row>
    <row r="119" spans="1:6">
      <c r="A119" s="32">
        <v>19906</v>
      </c>
      <c r="B119" s="33" t="s">
        <v>97</v>
      </c>
      <c r="D119" s="34" t="s">
        <v>55</v>
      </c>
      <c r="E119" s="34" t="s">
        <v>76</v>
      </c>
      <c r="F119" s="34" t="s">
        <v>48</v>
      </c>
    </row>
    <row r="120" spans="1:6">
      <c r="A120" s="32">
        <v>19974</v>
      </c>
      <c r="B120" s="33" t="s">
        <v>1556</v>
      </c>
      <c r="D120" s="34" t="s">
        <v>72</v>
      </c>
      <c r="E120" s="34" t="s">
        <v>48</v>
      </c>
      <c r="F120" s="34" t="s">
        <v>63</v>
      </c>
    </row>
    <row r="121" spans="1:6">
      <c r="A121" s="32">
        <v>20044</v>
      </c>
      <c r="B121" s="33" t="s">
        <v>164</v>
      </c>
      <c r="D121" s="34" t="s">
        <v>55</v>
      </c>
      <c r="E121" s="34" t="s">
        <v>76</v>
      </c>
    </row>
    <row r="122" spans="1:6">
      <c r="A122" s="32">
        <v>22022</v>
      </c>
      <c r="B122" s="33" t="s">
        <v>178</v>
      </c>
      <c r="D122" s="34" t="s">
        <v>55</v>
      </c>
      <c r="E122" s="34" t="s">
        <v>61</v>
      </c>
    </row>
    <row r="123" spans="1:6">
      <c r="A123" s="32">
        <v>22317</v>
      </c>
      <c r="B123" s="33" t="s">
        <v>49</v>
      </c>
      <c r="D123" s="34" t="s">
        <v>49</v>
      </c>
    </row>
    <row r="124" spans="1:6">
      <c r="A124" s="32">
        <v>22462</v>
      </c>
      <c r="B124" s="33" t="s">
        <v>1506</v>
      </c>
      <c r="D124" s="34" t="s">
        <v>76</v>
      </c>
      <c r="E124" s="34" t="s">
        <v>59</v>
      </c>
    </row>
    <row r="125" spans="1:6">
      <c r="A125" s="32">
        <v>22544</v>
      </c>
      <c r="B125" s="33" t="s">
        <v>64</v>
      </c>
      <c r="D125" s="34" t="s">
        <v>64</v>
      </c>
    </row>
    <row r="126" spans="1:6">
      <c r="A126" s="32">
        <v>22664</v>
      </c>
      <c r="B126" s="33" t="s">
        <v>1557</v>
      </c>
      <c r="D126" s="34" t="s">
        <v>76</v>
      </c>
      <c r="E126" s="34" t="s">
        <v>61</v>
      </c>
    </row>
    <row r="127" spans="1:6">
      <c r="A127" s="32">
        <v>25026</v>
      </c>
      <c r="B127" s="33" t="s">
        <v>178</v>
      </c>
      <c r="D127" s="34" t="s">
        <v>55</v>
      </c>
      <c r="E127" s="34" t="s">
        <v>61</v>
      </c>
    </row>
    <row r="128" spans="1:6">
      <c r="A128" s="32">
        <v>25085</v>
      </c>
      <c r="B128" s="33" t="s">
        <v>63</v>
      </c>
      <c r="D128" s="34" t="s">
        <v>63</v>
      </c>
    </row>
    <row r="129" spans="1:8">
      <c r="A129" s="32">
        <v>25250</v>
      </c>
      <c r="B129" s="33" t="s">
        <v>164</v>
      </c>
      <c r="D129" s="34" t="s">
        <v>55</v>
      </c>
      <c r="E129" s="34" t="s">
        <v>76</v>
      </c>
    </row>
    <row r="130" spans="1:8">
      <c r="A130" s="32">
        <v>25950</v>
      </c>
      <c r="B130" s="33" t="s">
        <v>1558</v>
      </c>
      <c r="D130" s="34" t="s">
        <v>76</v>
      </c>
      <c r="E130" s="34" t="s">
        <v>70</v>
      </c>
    </row>
    <row r="131" spans="1:8">
      <c r="A131" s="32">
        <v>25960</v>
      </c>
      <c r="B131" s="33" t="s">
        <v>115</v>
      </c>
      <c r="D131" s="34" t="s">
        <v>115</v>
      </c>
    </row>
    <row r="132" spans="1:8">
      <c r="A132" s="32">
        <v>26292</v>
      </c>
      <c r="B132" s="33" t="s">
        <v>1559</v>
      </c>
      <c r="D132" s="34" t="s">
        <v>16</v>
      </c>
      <c r="E132" s="34" t="s">
        <v>61</v>
      </c>
      <c r="F132" s="34" t="s">
        <v>157</v>
      </c>
      <c r="G132" s="34" t="s">
        <v>59</v>
      </c>
    </row>
    <row r="133" spans="1:8">
      <c r="A133" s="32">
        <v>31065</v>
      </c>
      <c r="B133" s="33" t="s">
        <v>94</v>
      </c>
      <c r="D133" s="34" t="s">
        <v>94</v>
      </c>
    </row>
    <row r="134" spans="1:8">
      <c r="A134" s="32">
        <v>31278</v>
      </c>
      <c r="B134" s="33" t="s">
        <v>67</v>
      </c>
      <c r="D134" s="34" t="s">
        <v>67</v>
      </c>
    </row>
    <row r="135" spans="1:8">
      <c r="A135" s="32">
        <v>40301</v>
      </c>
      <c r="B135" s="33" t="s">
        <v>1560</v>
      </c>
      <c r="D135" s="34" t="s">
        <v>55</v>
      </c>
      <c r="E135" s="34" t="s">
        <v>76</v>
      </c>
      <c r="F135" s="34" t="s">
        <v>78</v>
      </c>
      <c r="G135" s="34" t="s">
        <v>63</v>
      </c>
    </row>
    <row r="136" spans="1:8">
      <c r="A136" s="32">
        <v>40352</v>
      </c>
      <c r="B136" s="33" t="s">
        <v>1561</v>
      </c>
      <c r="D136" s="34" t="s">
        <v>48</v>
      </c>
      <c r="E136" s="34" t="s">
        <v>52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2024-09-06T19:19:09Z</dcterms:modified>
  <cp:category/>
  <cp:contentStatus/>
</cp:coreProperties>
</file>