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4DC16B87-B59E-D140-BB8E-B28F6B3CBDAC}" xr6:coauthVersionLast="47" xr6:coauthVersionMax="47" xr10:uidLastSave="{45580029-D9E3-45BF-B6C0-EB35B9CB9356}"/>
  <bookViews>
    <workbookView xWindow="1880" yWindow="500" windowWidth="26920" windowHeight="17500" firstSheet="1" activeTab="1" xr2:uid="{EB889FC8-85BF-4D74-BD87-C8D0212144FB}"/>
  </bookViews>
  <sheets>
    <sheet name="Equivalencias EPJA" sheetId="46" r:id="rId1"/>
    <sheet name="Especialidad PROGRAMACIÓN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PROGRAMACIÓN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PROGRAMACIÓN'!$A$8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PROGRAMACIÓN'!$C$11:$C$471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ESPE'!$A$2:$C$34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" i="39" l="1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44" i="39"/>
  <c r="A44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<sst xmlns="http://schemas.openxmlformats.org/spreadsheetml/2006/main" count="2927" uniqueCount="1537">
  <si>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</si>
  <si>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</si>
  <si>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</si>
  <si>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</si>
  <si>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</si>
  <si>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</si>
  <si>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</si>
  <si>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</si>
  <si>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</si>
  <si>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</si>
  <si>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</si>
  <si>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</si>
  <si>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</si>
  <si>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</si>
  <si>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</si>
  <si>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</si>
  <si>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</si>
  <si>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</si>
  <si>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</si>
  <si>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</si>
  <si>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</si>
  <si>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</si>
  <si>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</si>
  <si>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</si>
  <si>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</si>
  <si>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</si>
  <si>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</si>
  <si>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</si>
  <si>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</si>
  <si>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</si>
  <si>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</si>
  <si>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PROGRAMACIÓN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</si>
  <si>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</si>
  <si>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</si>
  <si>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</si>
  <si>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</si>
  <si>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</si>
  <si>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</si>
  <si>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</si>
  <si>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</si>
  <si>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</si>
  <si>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</si>
  <si>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</si>
  <si>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</si>
  <si>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</si>
  <si>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</si>
  <si>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</si>
  <si>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</si>
  <si>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</si>
  <si>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</si>
  <si>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</si>
  <si>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</si>
  <si>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</si>
  <si>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</si>
  <si>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</si>
  <si>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</si>
  <si>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</si>
  <si>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</si>
  <si>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</si>
  <si>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</si>
  <si>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</si>
  <si>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</si>
  <si>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</si>
  <si>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</si>
  <si>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</si>
  <si>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</si>
  <si>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</si>
  <si>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</si>
  <si>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</si>
  <si>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</si>
  <si>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</si>
  <si>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</si>
  <si>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</si>
  <si>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</si>
  <si>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</si>
  <si>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</si>
  <si>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</si>
  <si>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</si>
  <si>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</si>
  <si>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</si>
  <si>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</si>
  <si>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</si>
  <si>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</si>
  <si>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</si>
  <si>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</si>
  <si>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</si>
  <si>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</si>
  <si>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</si>
  <si>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</si>
  <si>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</si>
  <si>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</si>
  <si>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</si>
  <si>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</si>
  <si>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</si>
  <si>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</si>
  <si>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</si>
  <si>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</si>
  <si>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</si>
  <si>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</si>
  <si>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</si>
  <si>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</si>
  <si>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</si>
  <si>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</si>
  <si>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</si>
  <si>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</si>
  <si>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</si>
  <si>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</si>
  <si>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</si>
  <si>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</si>
  <si>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</si>
  <si>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</si>
  <si>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</si>
  <si>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</si>
  <si>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</si>
  <si>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</si>
  <si>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</si>
  <si>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</si>
  <si>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</si>
  <si>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</si>
  <si>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</si>
  <si>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</si>
  <si>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</si>
  <si>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</si>
  <si>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</si>
  <si>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</si>
  <si>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</si>
  <si>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</si>
  <si>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</si>
  <si>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</si>
  <si>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</si>
  <si>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</si>
  <si>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</si>
  <si>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</si>
  <si>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</si>
  <si>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</si>
  <si>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</si>
  <si>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</si>
  <si>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</si>
  <si>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</si>
  <si>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</si>
  <si>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</si>
  <si>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</si>
  <si>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</si>
  <si>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</si>
  <si>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</si>
  <si>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</si>
  <si>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</si>
  <si>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</si>
  <si>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</si>
  <si>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</si>
  <si>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</si>
  <si>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</si>
  <si>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</si>
  <si>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</si>
  <si>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</si>
  <si>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</si>
  <si>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</si>
  <si>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</si>
  <si>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</si>
  <si>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</si>
  <si>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</si>
  <si>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</si>
  <si>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</si>
  <si>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</si>
  <si>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</si>
  <si>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</si>
  <si>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</si>
  <si>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</si>
  <si>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</si>
  <si>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</si>
  <si>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</si>
  <si>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</si>
  <si>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</si>
  <si>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</si>
  <si>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</si>
  <si>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</si>
  <si>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</si>
  <si>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</si>
  <si>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</si>
  <si>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</si>
  <si>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</si>
  <si>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</si>
  <si>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</si>
  <si>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</si>
  <si>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</si>
  <si>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</si>
  <si>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</si>
  <si>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</si>
  <si>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</si>
  <si>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</si>
  <si>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</si>
  <si>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</si>
  <si>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</si>
  <si>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</si>
  <si>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</si>
  <si>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</si>
  <si>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</si>
  <si>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</si>
  <si>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</si>
  <si>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</si>
  <si>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</si>
  <si>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</si>
  <si>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</si>
  <si>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</si>
  <si>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</si>
  <si>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</si>
  <si>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</si>
  <si>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</si>
  <si>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</si>
  <si>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</si>
  <si>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</si>
  <si>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</si>
  <si>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</si>
  <si>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</si>
  <si>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</si>
  <si>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</si>
  <si>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</si>
  <si>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</si>
  <si>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</si>
  <si>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</si>
  <si>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</si>
  <si>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</si>
  <si>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</si>
  <si>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</si>
  <si>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</si>
  <si>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</si>
  <si>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</si>
  <si>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</si>
  <si>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</si>
  <si>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</si>
  <si>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</si>
  <si>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</si>
  <si>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</si>
  <si>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</si>
  <si>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</si>
  <si>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</si>
  <si>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</si>
  <si>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</si>
  <si>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</si>
  <si>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</si>
  <si>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</si>
  <si>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</si>
  <si>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</si>
  <si>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</si>
  <si>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</si>
  <si>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</si>
  <si>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</si>
  <si>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</si>
  <si>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</si>
  <si>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</si>
  <si>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</si>
  <si>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</si>
  <si>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</si>
  <si>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</si>
  <si>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</si>
  <si>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</si>
  <si>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</si>
  <si>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</si>
  <si>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</si>
  <si>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</si>
  <si>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</si>
  <si>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</si>
  <si>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</si>
  <si>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</si>
  <si>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</si>
  <si>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</si>
  <si>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</si>
  <si>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</si>
  <si>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</si>
  <si>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</si>
  <si>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</si>
  <si>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</si>
  <si>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</si>
  <si>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</si>
  <si>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</si>
  <si>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</si>
  <si>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</si>
  <si>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</si>
  <si>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</si>
  <si>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</si>
  <si>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</si>
  <si>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</si>
  <si>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</si>
  <si>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</si>
  <si>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</si>
  <si>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</si>
  <si>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</si>
  <si>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</si>
  <si>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</si>
  <si>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</si>
  <si>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</si>
  <si>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</si>
  <si>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</si>
  <si>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</si>
  <si>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</si>
  <si>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</si>
  <si>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</si>
  <si>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</si>
  <si>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</si>
  <si>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</si>
  <si>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</si>
  <si>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</si>
  <si>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</si>
  <si>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</si>
  <si>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</si>
  <si>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</si>
  <si>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</si>
  <si>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</si>
  <si>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</si>
  <si>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</si>
  <si>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</si>
  <si>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</si>
  <si>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</si>
  <si>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</si>
  <si>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</si>
  <si>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</si>
  <si>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</si>
  <si>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</si>
  <si>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</si>
  <si>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</si>
  <si>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</si>
  <si>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</si>
  <si>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</si>
  <si>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</si>
  <si>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</si>
  <si>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</si>
  <si>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</si>
  <si>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</si>
  <si>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</si>
  <si>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</si>
  <si>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</si>
  <si>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</si>
  <si>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</si>
  <si>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</si>
  <si>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</si>
  <si>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</si>
  <si>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</si>
  <si>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</si>
  <si>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</si>
  <si>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</si>
  <si>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</si>
  <si>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</si>
  <si>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</si>
  <si>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</si>
  <si>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</si>
  <si>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</si>
  <si>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</si>
  <si>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</si>
  <si>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</si>
  <si>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</si>
  <si>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</si>
  <si>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</si>
  <si>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</si>
  <si>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</si>
  <si>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</si>
  <si>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</si>
  <si>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</si>
  <si>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</si>
  <si>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</si>
  <si>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</si>
  <si>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</si>
  <si>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</si>
  <si>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</si>
  <si>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</si>
  <si>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</si>
  <si>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</si>
  <si>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</si>
  <si>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</si>
  <si>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</si>
  <si>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</si>
  <si>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</si>
  <si>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</si>
  <si>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</si>
  <si>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</si>
  <si>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</si>
  <si>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</si>
  <si>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</si>
  <si>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</si>
  <si>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</si>
  <si>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</si>
  <si>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</si>
  <si>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</si>
  <si>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</si>
  <si>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</si>
  <si>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</si>
  <si>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</si>
  <si>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</si>
  <si>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</si>
  <si>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</si>
  <si>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</si>
  <si>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</si>
  <si>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</si>
  <si>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</si>
  <si>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</si>
  <si>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</si>
  <si>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</si>
  <si>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</si>
  <si>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</si>
  <si>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</si>
  <si>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</si>
  <si>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</si>
  <si>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</si>
  <si>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</si>
  <si>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</si>
  <si>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</si>
  <si>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</si>
  <si>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</si>
  <si>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</si>
  <si>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</si>
  <si>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</si>
  <si>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</si>
  <si>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</si>
  <si>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</si>
  <si>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</si>
  <si>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</si>
  <si>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</si>
  <si>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</si>
  <si>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</si>
  <si>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</si>
  <si>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</si>
  <si>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</si>
  <si>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</si>
  <si>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</si>
  <si>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</si>
  <si>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</si>
  <si>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</si>
  <si>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</si>
  <si>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</si>
  <si>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</si>
  <si>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</si>
  <si>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</si>
  <si>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</si>
  <si>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</si>
  <si>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</si>
  <si>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</si>
  <si>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</si>
  <si>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</si>
  <si>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</si>
  <si>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</si>
  <si>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</si>
  <si>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</si>
  <si>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</si>
  <si>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</si>
  <si>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</si>
  <si>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</si>
  <si>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</si>
  <si>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</si>
  <si>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</si>
  <si>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</si>
  <si>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</si>
  <si>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</si>
  <si>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</si>
  <si>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</si>
  <si>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</si>
  <si>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</si>
  <si>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</si>
  <si>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</si>
  <si>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</si>
  <si>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</si>
  <si>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</si>
  <si>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</si>
  <si>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</si>
  <si>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</si>
  <si>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</si>
  <si>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</si>
  <si>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</si>
  <si>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</si>
  <si>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</si>
  <si>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</si>
  <si>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</si>
  <si>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</si>
  <si>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</si>
  <si>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</si>
  <si>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</si>
  <si>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</si>
  <si>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</si>
  <si>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</si>
  <si>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</si>
  <si>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</si>
  <si>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</si>
  <si>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</si>
  <si>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</si>
  <si>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</si>
  <si>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</si>
  <si>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</si>
  <si>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</si>
  <si>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</si>
  <si>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</si>
  <si>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</si>
  <si>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</si>
  <si>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</si>
  <si>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</si>
  <si>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</si>
  <si>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</si>
  <si>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</si>
  <si>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</si>
  <si>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</si>
  <si>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</si>
  <si>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</si>
  <si>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</si>
  <si>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</si>
  <si>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</si>
  <si>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</si>
  <si>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</si>
  <si>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</si>
  <si>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</si>
  <si>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</si>
  <si>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</si>
  <si>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</si>
  <si>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</si>
  <si>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</si>
  <si>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</si>
  <si>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</si>
  <si>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</si>
  <si>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</si>
  <si>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</si>
  <si>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</si>
  <si>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</si>
  <si>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</si>
  <si>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</si>
  <si>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</si>
  <si>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</si>
  <si>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</si>
  <si>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</si>
  <si>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</si>
  <si>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</si>
  <si>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</si>
  <si>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</si>
  <si>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</si>
  <si>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</si>
  <si>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</si>
  <si>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</si>
  <si>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</si>
  <si>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</si>
  <si>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</si>
  <si>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</si>
  <si>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</si>
  <si>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</si>
  <si>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</si>
  <si>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</si>
  <si>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</si>
  <si>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</si>
  <si>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</si>
  <si>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</si>
  <si>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</si>
  <si>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</si>
  <si>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</si>
  <si>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</si>
  <si>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</si>
  <si>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</si>
  <si>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</si>
  <si>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</si>
  <si>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</si>
  <si>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</si>
  <si>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</si>
  <si>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</si>
  <si>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</si>
  <si>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</si>
  <si>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</si>
  <si>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</si>
  <si>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</si>
  <si>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</si>
  <si>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</si>
  <si>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</si>
  <si>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</si>
  <si>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</si>
  <si>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</si>
  <si>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</si>
  <si>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</si>
  <si>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</si>
  <si>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</si>
  <si>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</si>
  <si>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</si>
  <si>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</si>
  <si>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</si>
  <si>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</si>
  <si>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</si>
  <si>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</si>
  <si>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</si>
  <si>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</si>
  <si>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</si>
  <si>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</si>
  <si>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</si>
  <si>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</si>
  <si>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</si>
  <si>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</si>
  <si>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</si>
  <si>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</si>
  <si>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</si>
  <si>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</si>
  <si>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</si>
  <si>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</si>
  <si>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</si>
  <si>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</si>
  <si>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</si>
  <si>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</si>
  <si>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</si>
  <si>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</si>
  <si>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</si>
  <si>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</si>
  <si>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</si>
  <si>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</si>
  <si>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</si>
  <si>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</si>
  <si>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</si>
  <si>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</si>
  <si>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</si>
  <si>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</si>
  <si>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</si>
  <si>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</si>
  <si>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</si>
  <si>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</si>
  <si>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</si>
  <si>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</si>
  <si>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</si>
  <si>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</si>
  <si>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</si>
  <si>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</si>
  <si>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</si>
  <si>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</si>
  <si>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</si>
  <si>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</si>
  <si>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</si>
  <si>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</si>
  <si>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</si>
  <si>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</si>
  <si>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</si>
  <si>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</si>
  <si>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</si>
  <si>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</si>
  <si>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</si>
  <si>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</si>
  <si>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</si>
  <si>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</si>
  <si>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</si>
  <si>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</si>
  <si>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</si>
  <si>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</si>
  <si>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</si>
  <si>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</si>
  <si>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</si>
  <si>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</si>
  <si>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</si>
  <si>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</si>
  <si>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</si>
  <si>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</si>
  <si>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</si>
  <si>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</si>
  <si>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</si>
  <si>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</si>
  <si>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</si>
  <si>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</si>
  <si>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</si>
  <si>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</si>
  <si>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</si>
  <si>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</si>
  <si>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</si>
  <si>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</si>
  <si>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</si>
  <si>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</si>
  <si>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</si>
  <si>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</si>
  <si>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</si>
  <si>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</si>
  <si>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</si>
  <si>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</si>
  <si>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</si>
  <si>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</si>
  <si>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</si>
  <si>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</si>
  <si>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</si>
  <si>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</si>
  <si>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</si>
  <si>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</si>
  <si>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</si>
  <si>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</si>
  <si>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</si>
  <si>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</si>
  <si>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</si>
  <si>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</si>
  <si>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</si>
  <si>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</si>
  <si>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</si>
  <si>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</si>
  <si>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</si>
  <si>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</si>
  <si>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</si>
  <si>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</si>
  <si>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</si>
  <si>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</si>
  <si>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</si>
  <si>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</si>
  <si>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</si>
  <si>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</si>
  <si>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</si>
  <si>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</si>
  <si>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</si>
  <si>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</si>
  <si>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</si>
  <si>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</si>
  <si>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</si>
  <si>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</si>
  <si>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</si>
  <si>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</si>
  <si>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</si>
  <si>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</si>
  <si>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</si>
  <si>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</si>
  <si>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</si>
  <si>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</si>
  <si>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</si>
  <si>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</si>
  <si>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</si>
  <si>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</si>
  <si>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</si>
  <si>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</si>
  <si>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</si>
  <si>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</si>
  <si>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</si>
  <si>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</si>
  <si>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</si>
  <si>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</si>
  <si>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</si>
  <si>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</si>
  <si>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</si>
  <si>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</si>
  <si>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</si>
  <si>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</si>
  <si>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</si>
  <si>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</si>
  <si>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</si>
  <si>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</si>
  <si>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</si>
  <si>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</si>
  <si>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</si>
  <si>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</si>
  <si>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</si>
  <si>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</si>
  <si>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</si>
  <si>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</si>
  <si>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</si>
  <si>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</si>
  <si>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</si>
  <si>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</si>
  <si>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</si>
  <si>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</si>
  <si>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</si>
  <si>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</si>
  <si>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</si>
  <si>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</si>
  <si>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</si>
  <si>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</si>
  <si>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</si>
  <si>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</si>
  <si>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</si>
  <si>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</si>
  <si>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</si>
  <si>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</si>
  <si>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</si>
  <si>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</si>
  <si>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</si>
  <si>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</si>
  <si>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</si>
  <si>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</si>
  <si>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</si>
  <si>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</si>
  <si>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</si>
  <si>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</si>
  <si>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</si>
  <si>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</si>
  <si>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</si>
  <si>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</si>
  <si>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</si>
  <si>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</si>
  <si>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</si>
  <si>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</si>
  <si>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</si>
  <si>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</si>
  <si>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</si>
  <si>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</si>
  <si>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</si>
  <si>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</si>
  <si>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</si>
  <si>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</si>
  <si>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</si>
  <si>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</si>
  <si>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</si>
  <si>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</si>
  <si>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</si>
  <si>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</si>
  <si>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</si>
  <si>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</si>
  <si>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</si>
  <si>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</si>
  <si>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</si>
  <si>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</si>
  <si>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</si>
  <si>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</si>
  <si>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</si>
  <si>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</si>
  <si>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</si>
  <si>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</si>
  <si>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</si>
  <si>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</si>
  <si>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</si>
  <si>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</si>
  <si>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</si>
  <si>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</si>
  <si>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</si>
  <si>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</si>
  <si>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</si>
  <si>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</si>
  <si>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</si>
  <si>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</si>
  <si>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</si>
  <si>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</si>
  <si>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</si>
  <si>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</si>
  <si>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</si>
  <si>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</si>
  <si>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</si>
  <si>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</si>
  <si>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</si>
  <si>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</si>
  <si>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</si>
  <si>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</si>
  <si>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</si>
  <si>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</si>
  <si>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</si>
  <si>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</si>
  <si>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</si>
  <si>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</si>
  <si>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</si>
  <si>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</si>
  <si>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</si>
  <si>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</si>
  <si>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</si>
  <si>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</si>
  <si>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</si>
  <si>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</si>
  <si>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</si>
  <si>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</si>
  <si>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</si>
  <si>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</si>
  <si>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</si>
  <si>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</si>
  <si>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</si>
  <si>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</si>
  <si>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</si>
  <si>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</si>
  <si>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</si>
  <si>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</si>
  <si>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</si>
  <si>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</si>
  <si>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</si>
  <si>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</si>
  <si>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</si>
  <si>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</si>
  <si>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</si>
  <si>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</si>
  <si>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</si>
  <si>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</si>
  <si>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</si>
  <si>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</si>
  <si>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</si>
  <si>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</si>
  <si>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</si>
  <si>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</si>
  <si>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</si>
  <si>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</si>
  <si>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</si>
  <si>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</si>
  <si>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</si>
  <si>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</si>
  <si>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</si>
  <si>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</si>
  <si>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</si>
  <si>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</si>
  <si>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</si>
  <si>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</si>
  <si>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</si>
  <si>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</si>
  <si>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</si>
  <si>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</si>
  <si>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</si>
  <si>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</si>
  <si>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</si>
  <si>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</si>
  <si>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</si>
  <si>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</si>
  <si>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</si>
  <si>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</si>
  <si>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</si>
  <si>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</si>
  <si>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</si>
  <si>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</si>
  <si>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</si>
  <si>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</si>
  <si>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</si>
  <si>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</si>
  <si>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</si>
  <si>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</si>
  <si>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</si>
  <si>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</si>
  <si>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</si>
  <si>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</si>
  <si>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</si>
  <si>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</si>
  <si>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</si>
  <si>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</si>
  <si>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</si>
  <si>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</si>
  <si>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</si>
  <si>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</si>
  <si>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</si>
  <si>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</si>
  <si>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</si>
  <si>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</si>
  <si>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</si>
  <si>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</si>
  <si>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</si>
  <si>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</si>
  <si>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</si>
  <si>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</si>
  <si>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</si>
  <si>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</si>
  <si>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</si>
  <si>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</si>
  <si>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</si>
  <si>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</si>
  <si>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</si>
  <si>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</si>
  <si>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</si>
  <si>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</si>
  <si>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</si>
  <si>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</si>
  <si>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</si>
  <si>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</si>
  <si>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</si>
  <si>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</si>
  <si>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</si>
  <si>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</si>
  <si>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</si>
  <si>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</si>
  <si>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</si>
  <si>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</si>
  <si>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</si>
  <si>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</si>
  <si>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</si>
  <si>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</si>
  <si>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</si>
  <si>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</si>
  <si>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</si>
  <si>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</si>
  <si>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</si>
  <si>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</si>
  <si>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</si>
  <si>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</si>
  <si>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</si>
  <si>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</si>
  <si>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</si>
  <si>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</si>
  <si>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</si>
  <si>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</si>
  <si>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</si>
  <si>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</si>
  <si>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</si>
  <si>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</si>
  <si>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</si>
  <si>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</si>
  <si>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</si>
  <si>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</si>
  <si>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</si>
  <si>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</si>
  <si>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</si>
  <si>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</si>
  <si>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</si>
  <si>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</si>
  <si>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</si>
  <si>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</si>
  <si>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</si>
  <si>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</si>
  <si>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</si>
  <si>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</si>
  <si>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</si>
  <si>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</si>
  <si>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</si>
  <si>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</si>
  <si>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</si>
  <si>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</si>
  <si>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</si>
  <si>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</si>
  <si>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</si>
  <si>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</si>
  <si>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</si>
  <si>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</si>
  <si>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</si>
  <si>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</si>
  <si>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</si>
  <si>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</si>
  <si>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</si>
  <si>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</si>
  <si>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</si>
  <si>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</si>
  <si>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</si>
  <si>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</si>
  <si>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</si>
  <si>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</si>
  <si>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</si>
  <si>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</si>
  <si>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</si>
  <si>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</si>
  <si>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</si>
  <si>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</si>
  <si>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</si>
  <si>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</si>
  <si>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</si>
  <si>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</si>
  <si>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</si>
  <si>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</si>
  <si>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</si>
  <si>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</si>
  <si>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</si>
  <si>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</si>
  <si>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</si>
  <si>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</si>
  <si>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</si>
  <si>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</si>
  <si>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</si>
  <si>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</si>
  <si>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</si>
  <si>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</si>
  <si>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</si>
  <si>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</si>
  <si>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</si>
  <si>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</si>
  <si>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</si>
  <si>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</si>
  <si>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</si>
  <si>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</si>
  <si>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</si>
  <si>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</si>
  <si>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</si>
  <si>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</si>
  <si>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</si>
  <si>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</si>
  <si>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</si>
  <si>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</si>
  <si>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</si>
  <si>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</si>
  <si>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</si>
  <si>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</si>
  <si>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</si>
  <si>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</si>
  <si>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</si>
  <si>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</si>
  <si>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</si>
  <si>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</si>
  <si>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</si>
  <si>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</si>
  <si>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</si>
  <si>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</si>
  <si>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</si>
  <si>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</si>
  <si>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</si>
  <si>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</si>
  <si>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</si>
  <si>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</si>
  <si>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</si>
  <si>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</si>
  <si>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</si>
  <si>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</si>
  <si>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</si>
  <si>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</si>
  <si>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</si>
  <si>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</si>
  <si>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</si>
  <si>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</si>
  <si>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</si>
  <si>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</si>
  <si>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</si>
  <si>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</si>
  <si>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</si>
  <si>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</si>
  <si>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</si>
  <si>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</si>
  <si>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</si>
  <si>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</si>
  <si>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</si>
  <si>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</si>
  <si>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</si>
  <si>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</si>
  <si>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</si>
  <si>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</si>
  <si>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</si>
  <si>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</si>
  <si>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</si>
  <si>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</si>
  <si>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</si>
  <si>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</si>
  <si>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</si>
  <si>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</si>
  <si>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</si>
  <si>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</si>
  <si>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</si>
  <si>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</si>
  <si>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</si>
  <si>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</si>
  <si>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</si>
  <si>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</si>
  <si>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</si>
  <si>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</si>
  <si>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</si>
  <si>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</si>
  <si>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</si>
  <si>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</si>
  <si>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</si>
  <si>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</si>
  <si>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</si>
  <si>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</si>
  <si>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</si>
  <si>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</si>
  <si>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</si>
  <si>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</si>
  <si>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</si>
  <si>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</si>
  <si>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</si>
  <si>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</si>
  <si>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</si>
  <si>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</si>
  <si>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</si>
  <si>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</si>
  <si>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</si>
  <si>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</si>
  <si>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</si>
  <si>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</si>
  <si>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</si>
  <si>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</si>
  <si>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</si>
  <si>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</si>
  <si>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</si>
  <si>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</si>
  <si>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</si>
  <si>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</si>
  <si>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</si>
  <si>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</si>
  <si>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</si>
  <si>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</si>
  <si>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</si>
  <si>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</si>
  <si>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</si>
  <si>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</si>
  <si>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</si>
  <si>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</si>
  <si>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</si>
  <si>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</si>
  <si>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</si>
  <si>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</si>
  <si>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</si>
  <si>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</si>
  <si>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</si>
  <si>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</si>
  <si>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</si>
  <si>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</si>
  <si>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</si>
  <si>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</si>
  <si>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</si>
  <si>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</si>
  <si>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</si>
  <si>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</si>
  <si>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</si>
  <si>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</si>
  <si>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</si>
  <si>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</si>
  <si>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</si>
  <si>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</si>
  <si>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</si>
  <si>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</si>
  <si>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</si>
  <si>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</si>
  <si>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</si>
  <si>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</si>
  <si>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</si>
  <si>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</si>
  <si>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</si>
  <si>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</si>
  <si>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</si>
  <si>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</si>
  <si>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</si>
  <si>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</si>
  <si>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</si>
  <si>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</si>
  <si>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</si>
  <si>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</si>
  <si>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</si>
  <si>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</si>
  <si>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</si>
  <si>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</si>
  <si>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</si>
  <si>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</si>
  <si>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</si>
  <si>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</si>
  <si>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</si>
  <si>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</si>
  <si>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</si>
  <si>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</si>
  <si>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</si>
  <si>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</si>
  <si>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</si>
  <si>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</si>
  <si>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</si>
  <si>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</si>
  <si>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</si>
  <si>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</si>
  <si>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</si>
  <si>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</si>
  <si>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</si>
  <si>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</si>
  <si>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</si>
  <si>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</si>
  <si>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</si>
  <si>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</si>
  <si>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</si>
  <si>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</si>
  <si>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</si>
  <si>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</si>
  <si>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</si>
  <si>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</si>
  <si>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</si>
  <si>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</si>
  <si>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</si>
  <si>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</si>
  <si>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</si>
  <si>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</si>
  <si>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</si>
  <si>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</si>
  <si>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</si>
  <si>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</si>
  <si>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</si>
  <si>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</si>
  <si>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</si>
  <si>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</si>
  <si>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</si>
  <si>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</si>
  <si>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</si>
  <si>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</si>
  <si>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</si>
  <si>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</si>
  <si>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</si>
  <si>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</si>
  <si>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</si>
  <si>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</si>
  <si>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</si>
  <si>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</si>
  <si>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</si>
  <si>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</si>
  <si>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</si>
  <si>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</si>
  <si>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</si>
  <si>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</si>
  <si>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</si>
  <si>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</si>
  <si>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</si>
  <si>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</si>
  <si>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</si>
  <si>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</si>
  <si>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</si>
  <si>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</si>
  <si>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</si>
  <si>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</si>
  <si>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</si>
  <si>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</si>
  <si>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</si>
  <si>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</si>
  <si>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</si>
  <si>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</si>
  <si>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</si>
  <si>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</si>
  <si>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</si>
  <si>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</si>
  <si>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</si>
  <si>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</si>
  <si>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</si>
  <si>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</si>
  <si>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</si>
  <si>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</si>
  <si>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</si>
  <si>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</si>
  <si>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</si>
  <si>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</si>
  <si>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</si>
  <si>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</si>
  <si>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</si>
  <si>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</si>
  <si>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</si>
  <si>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</si>
  <si>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</si>
  <si>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</si>
  <si>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</si>
  <si>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</si>
  <si>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</si>
  <si>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</si>
  <si>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</si>
  <si>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</si>
  <si>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</si>
  <si>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</si>
  <si>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</si>
  <si>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</si>
  <si>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</si>
  <si>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</si>
  <si>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</si>
  <si>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</si>
  <si>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</si>
  <si>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</si>
  <si>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</si>
  <si>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</si>
  <si>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</si>
  <si>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</si>
  <si>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</si>
  <si>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</si>
  <si>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</si>
  <si>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</si>
  <si>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</si>
  <si>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</si>
  <si>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</si>
  <si>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</si>
  <si>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</si>
  <si>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</si>
  <si>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</si>
  <si>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</si>
  <si>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</si>
  <si>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</si>
  <si>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</si>
  <si>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</si>
  <si>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</si>
  <si>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</si>
  <si>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</si>
  <si>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</si>
  <si>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</si>
  <si>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</si>
  <si>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</si>
  <si>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</si>
  <si>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</si>
  <si>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</si>
  <si>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</si>
  <si>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</si>
  <si>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</si>
  <si>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</si>
  <si>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</si>
  <si>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</si>
  <si>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</si>
  <si>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</si>
  <si>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</si>
  <si>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</si>
  <si>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</si>
  <si>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</si>
  <si>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</si>
  <si>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</si>
  <si>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</si>
  <si>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</si>
  <si>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</si>
  <si>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</si>
  <si>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</si>
  <si>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</si>
  <si>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</si>
  <si>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</si>
  <si>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</si>
  <si>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</si>
  <si>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</si>
  <si>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</si>
  <si>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</si>
  <si>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Computador</t>
  </si>
  <si>
    <t>I</t>
  </si>
  <si>
    <t xml:space="preserve">Disco externo </t>
  </si>
  <si>
    <t>G/10</t>
  </si>
  <si>
    <t xml:space="preserve">Impresora multifuncional </t>
  </si>
  <si>
    <t>Kit de hardware microcontroladores</t>
  </si>
  <si>
    <t>G/5</t>
  </si>
  <si>
    <t>Macbook Pro</t>
  </si>
  <si>
    <t>E</t>
  </si>
  <si>
    <t xml:space="preserve">Router </t>
  </si>
  <si>
    <t>Servicio de intranet y conextividad</t>
  </si>
  <si>
    <t xml:space="preserve">Servidor de dominio </t>
  </si>
  <si>
    <t>Switch</t>
  </si>
  <si>
    <t>INSTRUMENTOS</t>
  </si>
  <si>
    <t>Amperímetro</t>
  </si>
  <si>
    <t>Lector biométrico</t>
  </si>
  <si>
    <t>Multitester</t>
  </si>
  <si>
    <t xml:space="preserve">Osciloscopio </t>
  </si>
  <si>
    <t>Power Supply Tester</t>
  </si>
  <si>
    <t>Tester de red</t>
  </si>
  <si>
    <t>HERRAMIENTAS, IMPLEMENTOS Y UTENSILIOS</t>
  </si>
  <si>
    <t>Alfombra antiestática</t>
  </si>
  <si>
    <t>Cofre</t>
  </si>
  <si>
    <t>Conversor IDE/SATA a USB</t>
  </si>
  <si>
    <t>Crimpreadora</t>
  </si>
  <si>
    <t>Elementos de protección personal, EPP</t>
  </si>
  <si>
    <t xml:space="preserve">Fuente de poder </t>
  </si>
  <si>
    <t>Fuente imantada</t>
  </si>
  <si>
    <t>Rack</t>
  </si>
  <si>
    <t xml:space="preserve">Set de herramientas  </t>
  </si>
  <si>
    <t>Sopladora</t>
  </si>
  <si>
    <t>MATERIAL INTERACTIVO (DIDÁCTICO)</t>
  </si>
  <si>
    <t>SOFTWARE</t>
  </si>
  <si>
    <t xml:space="preserve">IDE de desarrollo </t>
  </si>
  <si>
    <t>Sistema gestor de base de datos</t>
  </si>
  <si>
    <t>Software de diseño de flujo y procesos</t>
  </si>
  <si>
    <t xml:space="preserve">Software de diseño UI </t>
  </si>
  <si>
    <t>Software de gestión de aula</t>
  </si>
  <si>
    <t>Software de ofimática</t>
  </si>
  <si>
    <t>Software modelamiento de bases de datos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</si>
  <si>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</si>
  <si>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</si>
  <si>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</si>
  <si>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</si>
  <si>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</si>
  <si>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</si>
  <si>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</si>
  <si>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</si>
  <si>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Desarrollar programas y rutinas de baja y mediana complejidad que involucren estructuras y bases de datos de acuerdo a los requerimientos de la empresa. </t>
  </si>
  <si>
    <t>ACUICULTURA</t>
  </si>
  <si>
    <t>29.06</t>
  </si>
  <si>
    <t>Complementar</t>
  </si>
  <si>
    <t xml:space="preserve">2. Instalar sistemas de información manufacturados, para obtener información necesaria de acuerdo a los requerimientos de la empresa. </t>
  </si>
  <si>
    <t>ADMINISTRACIÓN_MENCIÓN_LOGÍSTICA</t>
  </si>
  <si>
    <t>29.07</t>
  </si>
  <si>
    <t xml:space="preserve">3. Desarrollar aplicaciones y rutinas para el mantenimiento y actualización de bases de datos de acuerdo a los requerimientos de la empresa. </t>
  </si>
  <si>
    <t>ADMINISTRACIÓN_MENCIÓN_RRHH</t>
  </si>
  <si>
    <t xml:space="preserve">4. Construir aplicaciones computacionales basadas en programación orientada a objetos, de manera de cumplir con las exigencias técnicas y de los usuarios. </t>
  </si>
  <si>
    <t>AGROPECUARIA_MENCIÓN_AGRICULTURA</t>
  </si>
  <si>
    <t>5. Desarrollar aplicaciones web acordes a los requerimientos y utilizando los lenguajes de programación disponibles en el mercado, permitiendo la administración y publicación de información en internet.</t>
  </si>
  <si>
    <t>AGROPECUARIA_MENCIÓN_PECUARIA</t>
  </si>
  <si>
    <t xml:space="preserve">6. Implementar planes de mantención preventiva y correctiva de software, de manera de fomentar su productividad. </t>
  </si>
  <si>
    <t>AGROPECUARIA_MENCIÓN_VITIVINÍCOLA</t>
  </si>
  <si>
    <t xml:space="preserve">7. Dar soporte técnico a usuarios de un sistema computacional en forma local o remota, cumpliendo con las exigencias técnicas y de los usuarios. </t>
  </si>
  <si>
    <t>ASISTENCIA_EN_GEOLOGÍA</t>
  </si>
  <si>
    <t xml:space="preserve">8. Instalar y actualizar elementos de hardware y software en una organización, con el fin de potenciar el rendimiento y/o corregir errores típicos. </t>
  </si>
  <si>
    <t>ATENCIÓN_DE_PÁRVULOS</t>
  </si>
  <si>
    <t xml:space="preserve">9. Instalar y configurar sistemas operativos en computadores personales con el fin de incorporarlos a una red LAN, cumpliendo con los estándares de calidad y seguridad establecidos. </t>
  </si>
  <si>
    <t>ATENCIÓN_ENFERMERÍA_MENCIÓN_ADULTOS_MAYORES</t>
  </si>
  <si>
    <t>10. Instalar software de productividad y programas utilitarios en un equipo personal, de acuerdo a los requerimientos de los usuarios.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</si>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</sst>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PROGRAMACIÓN'!A2</f>
        <v>ESTABLECIMIENTO</v>
      </c>
      <c r="B1" s="214" t="str">
        <f>'Especialidad PROGRAMACIÓN'!B2</f>
        <v>INGRESE RBD CORRECTO</v>
      </c>
      <c r="C1" s="215"/>
      <c r="D1" s="215"/>
      <c r="E1" s="215"/>
      <c r="F1" s="215"/>
      <c r="G1" s="216"/>
    </row>
    <row r="2" spans="1:7" ht="95.1">
      <c r="A2" s="100" t="str">
        <f>'Especialidad PROGRAMACIÓN'!A3</f>
        <v>RBD</v>
      </c>
      <c r="B2" s="101">
        <f>'Especialidad PROGRAMACIÓN'!B3</f>
        <v>0</v>
      </c>
      <c r="C2" s="102" t="str">
        <f>'Especialidad PROGRAMACIÓN'!C3</f>
        <v xml:space="preserve">MATRÍCULA INFORMADA 2023 ESPECIALIDAD 
(incluye todas sus menciones): </v>
      </c>
      <c r="D2" s="103" t="str">
        <f>'Especialidad PROGRAMACIÓN'!E3</f>
        <v>INGRESE RBD CORRECTO</v>
      </c>
      <c r="E2" s="90" t="s">
        <v>28</v>
      </c>
      <c r="F2" s="198">
        <f>'Especialidad PROGRAMACIÓN'!I3</f>
        <v>0</v>
      </c>
      <c r="G2" s="201"/>
    </row>
    <row r="4" spans="1:7" ht="18.95" customHeight="1">
      <c r="A4" s="229" t="s">
        <v>1299</v>
      </c>
      <c r="B4" s="230"/>
      <c r="C4" s="231"/>
      <c r="D4" s="207" t="s">
        <v>1300</v>
      </c>
      <c r="E4" s="207"/>
      <c r="F4" s="207" t="s">
        <v>1301</v>
      </c>
      <c r="G4" s="207"/>
    </row>
    <row r="5" spans="1:7" ht="18.95">
      <c r="A5" s="232" t="s">
        <v>1302</v>
      </c>
      <c r="B5" s="233"/>
      <c r="C5" s="234"/>
      <c r="D5" s="228">
        <f>'Especialidad PROGRAMACIÓN'!J8</f>
        <v>0</v>
      </c>
      <c r="E5" s="228"/>
      <c r="F5" s="226" t="str">
        <f>IFERROR(D5/$F$8,"")</f>
        <v/>
      </c>
      <c r="G5" s="226"/>
    </row>
    <row r="6" spans="1:7" ht="18.95">
      <c r="A6" s="232" t="s">
        <v>1303</v>
      </c>
      <c r="B6" s="233"/>
      <c r="C6" s="234"/>
      <c r="D6" s="228">
        <f>'Innovacion PROGRAMACIÓN'!I8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1304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1305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34"/>
  <sheetViews>
    <sheetView zoomScale="75" workbookViewId="0">
      <selection activeCell="F18" sqref="F18"/>
    </sheetView>
  </sheetViews>
  <sheetFormatPr defaultColWidth="10.875" defaultRowHeight="12.95"/>
  <cols>
    <col min="1" max="16384" width="10.875" style="8"/>
  </cols>
  <sheetData>
    <row r="1" spans="1:4">
      <c r="A1" s="8" t="s">
        <v>31</v>
      </c>
      <c r="D1" s="8" t="s">
        <v>31</v>
      </c>
    </row>
    <row r="2" spans="1:4">
      <c r="A2" s="8" t="s">
        <v>1370</v>
      </c>
      <c r="B2" s="8" t="s">
        <v>1371</v>
      </c>
      <c r="C2" s="4" t="s">
        <v>1372</v>
      </c>
      <c r="D2" s="8" t="s">
        <v>1370</v>
      </c>
    </row>
    <row r="3" spans="1:4">
      <c r="A3" s="8" t="s">
        <v>1370</v>
      </c>
      <c r="B3" s="8" t="s">
        <v>1373</v>
      </c>
      <c r="C3" s="4" t="s">
        <v>1374</v>
      </c>
      <c r="D3" s="8" t="s">
        <v>1370</v>
      </c>
    </row>
    <row r="4" spans="1:4">
      <c r="A4" s="8" t="s">
        <v>1370</v>
      </c>
      <c r="B4" s="8" t="s">
        <v>1375</v>
      </c>
      <c r="C4" s="4" t="s">
        <v>1374</v>
      </c>
      <c r="D4" s="8" t="s">
        <v>1370</v>
      </c>
    </row>
    <row r="5" spans="1:4">
      <c r="A5" s="8" t="s">
        <v>1370</v>
      </c>
      <c r="B5" s="8" t="s">
        <v>1376</v>
      </c>
      <c r="C5" s="4" t="s">
        <v>1377</v>
      </c>
      <c r="D5" s="8" t="s">
        <v>1370</v>
      </c>
    </row>
    <row r="6" spans="1:4">
      <c r="A6" s="8" t="s">
        <v>1370</v>
      </c>
      <c r="B6" s="8" t="s">
        <v>1378</v>
      </c>
      <c r="C6" s="4" t="s">
        <v>1379</v>
      </c>
      <c r="D6" s="8" t="s">
        <v>1370</v>
      </c>
    </row>
    <row r="7" spans="1:4">
      <c r="A7" s="8" t="s">
        <v>1370</v>
      </c>
      <c r="B7" s="8" t="s">
        <v>1380</v>
      </c>
      <c r="C7" s="4" t="s">
        <v>1374</v>
      </c>
      <c r="D7" s="8" t="s">
        <v>1370</v>
      </c>
    </row>
    <row r="8" spans="1:4">
      <c r="A8" s="8" t="s">
        <v>1370</v>
      </c>
      <c r="B8" s="8" t="s">
        <v>1381</v>
      </c>
      <c r="C8" s="4" t="s">
        <v>1379</v>
      </c>
      <c r="D8" s="8" t="s">
        <v>1370</v>
      </c>
    </row>
    <row r="9" spans="1:4">
      <c r="A9" s="8" t="s">
        <v>1370</v>
      </c>
      <c r="B9" s="8" t="s">
        <v>1382</v>
      </c>
      <c r="C9" s="4" t="s">
        <v>1379</v>
      </c>
      <c r="D9" s="8" t="s">
        <v>1370</v>
      </c>
    </row>
    <row r="10" spans="1:4">
      <c r="A10" s="8" t="s">
        <v>1370</v>
      </c>
      <c r="B10" s="8" t="s">
        <v>1383</v>
      </c>
      <c r="C10" s="4" t="s">
        <v>1374</v>
      </c>
      <c r="D10" s="8" t="s">
        <v>1370</v>
      </c>
    </row>
    <row r="11" spans="1:4">
      <c r="A11" s="8" t="s">
        <v>1384</v>
      </c>
      <c r="B11" s="8" t="s">
        <v>1385</v>
      </c>
      <c r="C11" s="4" t="s">
        <v>1377</v>
      </c>
      <c r="D11" s="8" t="s">
        <v>1384</v>
      </c>
    </row>
    <row r="12" spans="1:4">
      <c r="A12" s="8" t="s">
        <v>1384</v>
      </c>
      <c r="B12" s="8" t="s">
        <v>1386</v>
      </c>
      <c r="C12" s="4" t="s">
        <v>1377</v>
      </c>
      <c r="D12" s="8" t="s">
        <v>1384</v>
      </c>
    </row>
    <row r="13" spans="1:4">
      <c r="A13" s="8" t="s">
        <v>1384</v>
      </c>
      <c r="B13" s="8" t="s">
        <v>1387</v>
      </c>
      <c r="C13" s="4" t="s">
        <v>1372</v>
      </c>
      <c r="D13" s="8" t="s">
        <v>1384</v>
      </c>
    </row>
    <row r="14" spans="1:4">
      <c r="A14" s="8" t="s">
        <v>1384</v>
      </c>
      <c r="B14" s="8" t="s">
        <v>1388</v>
      </c>
      <c r="C14" s="4" t="s">
        <v>1379</v>
      </c>
      <c r="D14" s="8" t="s">
        <v>1384</v>
      </c>
    </row>
    <row r="15" spans="1:4">
      <c r="A15" s="8" t="s">
        <v>1384</v>
      </c>
      <c r="B15" s="8" t="s">
        <v>1389</v>
      </c>
      <c r="C15" s="4" t="s">
        <v>1377</v>
      </c>
      <c r="D15" s="8" t="s">
        <v>1384</v>
      </c>
    </row>
    <row r="16" spans="1:4">
      <c r="A16" s="8" t="s">
        <v>1384</v>
      </c>
      <c r="B16" s="8" t="s">
        <v>1390</v>
      </c>
      <c r="C16" s="4" t="s">
        <v>1372</v>
      </c>
      <c r="D16" s="8" t="s">
        <v>1384</v>
      </c>
    </row>
    <row r="17" spans="1:4">
      <c r="A17" s="8" t="s">
        <v>1391</v>
      </c>
      <c r="B17" s="8" t="s">
        <v>1392</v>
      </c>
      <c r="C17" s="4" t="s">
        <v>1372</v>
      </c>
      <c r="D17" s="8" t="s">
        <v>1391</v>
      </c>
    </row>
    <row r="18" spans="1:4">
      <c r="A18" s="8" t="s">
        <v>1391</v>
      </c>
      <c r="B18" s="8" t="s">
        <v>1393</v>
      </c>
      <c r="C18" s="4" t="s">
        <v>1374</v>
      </c>
      <c r="D18" s="8" t="s">
        <v>1391</v>
      </c>
    </row>
    <row r="19" spans="1:4">
      <c r="A19" s="8" t="s">
        <v>1391</v>
      </c>
      <c r="B19" s="8" t="s">
        <v>1394</v>
      </c>
      <c r="C19" s="4" t="s">
        <v>1377</v>
      </c>
      <c r="D19" s="8" t="s">
        <v>1391</v>
      </c>
    </row>
    <row r="20" spans="1:4">
      <c r="A20" s="8" t="s">
        <v>1391</v>
      </c>
      <c r="B20" s="8" t="s">
        <v>1395</v>
      </c>
      <c r="C20" s="4" t="s">
        <v>1377</v>
      </c>
      <c r="D20" s="8" t="s">
        <v>1391</v>
      </c>
    </row>
    <row r="21" spans="1:4">
      <c r="A21" s="8" t="s">
        <v>1391</v>
      </c>
      <c r="B21" s="8" t="s">
        <v>1396</v>
      </c>
      <c r="C21" s="4" t="s">
        <v>1372</v>
      </c>
      <c r="D21" s="8" t="s">
        <v>1391</v>
      </c>
    </row>
    <row r="22" spans="1:4">
      <c r="A22" s="8" t="s">
        <v>1391</v>
      </c>
      <c r="B22" s="8" t="s">
        <v>1397</v>
      </c>
      <c r="C22" s="4" t="s">
        <v>1377</v>
      </c>
      <c r="D22" s="8" t="s">
        <v>1391</v>
      </c>
    </row>
    <row r="23" spans="1:4">
      <c r="A23" s="8" t="s">
        <v>1391</v>
      </c>
      <c r="B23" s="8" t="s">
        <v>1398</v>
      </c>
      <c r="C23" s="4" t="s">
        <v>1377</v>
      </c>
      <c r="D23" s="8" t="s">
        <v>1391</v>
      </c>
    </row>
    <row r="24" spans="1:4">
      <c r="A24" s="8" t="s">
        <v>1391</v>
      </c>
      <c r="B24" s="8" t="s">
        <v>1399</v>
      </c>
      <c r="C24" s="4" t="s">
        <v>1379</v>
      </c>
      <c r="D24" s="8" t="s">
        <v>1391</v>
      </c>
    </row>
    <row r="25" spans="1:4">
      <c r="A25" s="8" t="s">
        <v>1391</v>
      </c>
      <c r="B25" s="8" t="s">
        <v>1400</v>
      </c>
      <c r="C25" s="4" t="s">
        <v>1377</v>
      </c>
      <c r="D25" s="8" t="s">
        <v>1391</v>
      </c>
    </row>
    <row r="26" spans="1:4">
      <c r="A26" s="8" t="s">
        <v>1391</v>
      </c>
      <c r="B26" s="8" t="s">
        <v>1401</v>
      </c>
      <c r="C26" s="4" t="s">
        <v>1377</v>
      </c>
      <c r="D26" s="8" t="s">
        <v>1391</v>
      </c>
    </row>
    <row r="27" spans="1:4">
      <c r="A27" s="8" t="s">
        <v>1402</v>
      </c>
      <c r="B27" s="8" t="s">
        <v>1371</v>
      </c>
      <c r="C27" s="4" t="s">
        <v>1372</v>
      </c>
      <c r="D27" s="8" t="s">
        <v>1402</v>
      </c>
    </row>
    <row r="28" spans="1:4">
      <c r="A28" s="8" t="s">
        <v>1403</v>
      </c>
      <c r="B28" s="8" t="s">
        <v>1404</v>
      </c>
      <c r="C28" s="4" t="s">
        <v>1379</v>
      </c>
      <c r="D28" s="8" t="s">
        <v>1403</v>
      </c>
    </row>
    <row r="29" spans="1:4">
      <c r="A29" s="8" t="s">
        <v>1403</v>
      </c>
      <c r="B29" s="8" t="s">
        <v>1405</v>
      </c>
      <c r="C29" s="4" t="s">
        <v>1379</v>
      </c>
      <c r="D29" s="8" t="s">
        <v>1403</v>
      </c>
    </row>
    <row r="30" spans="1:4">
      <c r="A30" s="8" t="s">
        <v>1403</v>
      </c>
      <c r="B30" s="8" t="s">
        <v>1406</v>
      </c>
      <c r="C30" s="4" t="s">
        <v>1379</v>
      </c>
      <c r="D30" s="8" t="s">
        <v>1403</v>
      </c>
    </row>
    <row r="31" spans="1:4">
      <c r="A31" s="8" t="s">
        <v>1403</v>
      </c>
      <c r="B31" s="8" t="s">
        <v>1407</v>
      </c>
      <c r="C31" s="4" t="s">
        <v>1379</v>
      </c>
      <c r="D31" s="8" t="s">
        <v>1403</v>
      </c>
    </row>
    <row r="32" spans="1:4">
      <c r="A32" s="8" t="s">
        <v>1403</v>
      </c>
      <c r="B32" s="8" t="s">
        <v>1408</v>
      </c>
      <c r="C32" s="4" t="s">
        <v>1379</v>
      </c>
      <c r="D32" s="8" t="s">
        <v>1403</v>
      </c>
    </row>
    <row r="33" spans="1:4">
      <c r="A33" s="8" t="s">
        <v>1403</v>
      </c>
      <c r="B33" s="8" t="s">
        <v>1409</v>
      </c>
      <c r="C33" s="4" t="s">
        <v>1379</v>
      </c>
      <c r="D33" s="8" t="s">
        <v>1403</v>
      </c>
    </row>
    <row r="34" spans="1:4">
      <c r="A34" s="8" t="s">
        <v>1403</v>
      </c>
      <c r="B34" s="8" t="s">
        <v>1410</v>
      </c>
      <c r="C34" s="4" t="s">
        <v>1379</v>
      </c>
      <c r="D34" s="8" t="s">
        <v>1403</v>
      </c>
    </row>
  </sheetData>
  <sheetProtection algorithmName="SHA-512" hashValue="fGxVTOugarH2JxSdsSnGDiFWoG/b1mqF3nLvMKQGkOo51OHILXmKxtpTvomTHyjeXgkKJRWo6JmbVDNwzZgaXQ==" saltValue="fdg6J0blge9nwFWs6Q+wSQ==" spinCount="100000" sheet="1" objects="1" scenarios="1"/>
  <conditionalFormatting sqref="C1 E1:XFD1048576 A35:D1048576">
    <cfRule type="containsText" dxfId="5" priority="47" operator="containsText" text="no requiere">
      <formula>NOT(ISERROR(SEARCH("no requiere",A1)))</formula>
    </cfRule>
  </conditionalFormatting>
  <conditionalFormatting sqref="A2:C34">
    <cfRule type="containsText" dxfId="4" priority="17" operator="containsText" text="no requiere">
      <formula>NOT(ISERROR(SEARCH("no requiere",A2)))</formula>
    </cfRule>
  </conditionalFormatting>
  <conditionalFormatting sqref="D2:D34">
    <cfRule type="containsText" dxfId="3" priority="1" operator="containsText" text="no requiere">
      <formula>NOT(ISERROR(SEARCH("no requiere",D2)))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1411</v>
      </c>
      <c r="F1" s="66" t="s">
        <v>1412</v>
      </c>
      <c r="G1" s="66" t="s">
        <v>1413</v>
      </c>
      <c r="J1" s="63" t="s">
        <v>1414</v>
      </c>
    </row>
    <row r="2" spans="1:10">
      <c r="A2" s="171" t="s">
        <v>1415</v>
      </c>
      <c r="E2" s="1" t="s">
        <v>1253</v>
      </c>
      <c r="F2" s="66" t="s">
        <v>1416</v>
      </c>
      <c r="G2" s="66" t="s">
        <v>1417</v>
      </c>
      <c r="H2" s="66" t="s">
        <v>1418</v>
      </c>
      <c r="J2" s="62" t="s">
        <v>1419</v>
      </c>
    </row>
    <row r="3" spans="1:10">
      <c r="A3" s="6" t="s">
        <v>1420</v>
      </c>
      <c r="G3" s="66" t="s">
        <v>1421</v>
      </c>
      <c r="H3" s="66" t="s">
        <v>1422</v>
      </c>
      <c r="J3" s="62" t="s">
        <v>1423</v>
      </c>
    </row>
    <row r="4" spans="1:10">
      <c r="A4" s="24" t="s">
        <v>1424</v>
      </c>
      <c r="G4" s="66" t="s">
        <v>1425</v>
      </c>
      <c r="H4" s="66"/>
      <c r="J4" s="62" t="s">
        <v>1426</v>
      </c>
    </row>
    <row r="5" spans="1:10">
      <c r="A5" s="24" t="s">
        <v>1427</v>
      </c>
      <c r="J5" s="62" t="s">
        <v>1428</v>
      </c>
    </row>
    <row r="6" spans="1:10">
      <c r="A6" s="24" t="s">
        <v>1429</v>
      </c>
      <c r="J6" s="62" t="s">
        <v>1430</v>
      </c>
    </row>
    <row r="7" spans="1:10">
      <c r="A7" s="24" t="s">
        <v>1431</v>
      </c>
      <c r="J7" s="62" t="s">
        <v>1432</v>
      </c>
    </row>
    <row r="8" spans="1:10">
      <c r="A8" s="24" t="s">
        <v>1433</v>
      </c>
      <c r="J8" s="62" t="s">
        <v>1434</v>
      </c>
    </row>
    <row r="9" spans="1:10">
      <c r="A9" s="8" t="s">
        <v>1435</v>
      </c>
      <c r="E9" s="9" t="s">
        <v>1370</v>
      </c>
      <c r="J9" s="62" t="s">
        <v>1436</v>
      </c>
    </row>
    <row r="10" spans="1:10">
      <c r="A10" s="172" t="s">
        <v>1437</v>
      </c>
      <c r="E10" s="9" t="s">
        <v>1384</v>
      </c>
      <c r="J10" s="62" t="s">
        <v>1438</v>
      </c>
    </row>
    <row r="11" spans="1:10">
      <c r="A11" s="173" t="s">
        <v>1439</v>
      </c>
      <c r="E11" s="9" t="s">
        <v>1391</v>
      </c>
      <c r="J11" s="62" t="s">
        <v>1440</v>
      </c>
    </row>
    <row r="12" spans="1:10">
      <c r="A12" s="170" t="s">
        <v>1441</v>
      </c>
      <c r="E12" s="9" t="s">
        <v>1402</v>
      </c>
      <c r="J12" s="62"/>
    </row>
    <row r="13" spans="1:10">
      <c r="A13" s="172" t="s">
        <v>1442</v>
      </c>
      <c r="E13" s="9" t="s">
        <v>1403</v>
      </c>
    </row>
    <row r="14" spans="1:10">
      <c r="A14" s="170" t="s">
        <v>1443</v>
      </c>
    </row>
    <row r="15" spans="1:10">
      <c r="A15" s="170" t="s">
        <v>1444</v>
      </c>
    </row>
    <row r="16" spans="1:10">
      <c r="A16" s="170" t="s">
        <v>1445</v>
      </c>
      <c r="G16" s="174">
        <v>0</v>
      </c>
    </row>
    <row r="17" spans="1:10">
      <c r="A17" s="172" t="s">
        <v>1446</v>
      </c>
      <c r="G17" s="174">
        <v>0.25</v>
      </c>
    </row>
    <row r="18" spans="1:10">
      <c r="A18" s="6" t="s">
        <v>1447</v>
      </c>
      <c r="G18" s="174">
        <v>0.5</v>
      </c>
      <c r="J18" s="66"/>
    </row>
    <row r="19" spans="1:10">
      <c r="A19" s="172" t="s">
        <v>1448</v>
      </c>
      <c r="G19" s="174">
        <v>0.75</v>
      </c>
      <c r="J19" s="64"/>
    </row>
    <row r="20" spans="1:10">
      <c r="A20" s="172" t="s">
        <v>1449</v>
      </c>
      <c r="G20" s="174">
        <v>1</v>
      </c>
      <c r="J20" s="65"/>
    </row>
    <row r="21" spans="1:10">
      <c r="A21" s="6" t="s">
        <v>1450</v>
      </c>
    </row>
    <row r="22" spans="1:10">
      <c r="A22" s="6" t="s">
        <v>1451</v>
      </c>
    </row>
    <row r="23" spans="1:10">
      <c r="A23" s="172" t="s">
        <v>1452</v>
      </c>
    </row>
    <row r="24" spans="1:10">
      <c r="A24" s="7" t="s">
        <v>1453</v>
      </c>
    </row>
    <row r="25" spans="1:10">
      <c r="A25" s="170" t="s">
        <v>1454</v>
      </c>
    </row>
    <row r="26" spans="1:10">
      <c r="A26" s="170" t="s">
        <v>1455</v>
      </c>
    </row>
    <row r="27" spans="1:10">
      <c r="A27" s="7" t="s">
        <v>1456</v>
      </c>
    </row>
    <row r="28" spans="1:10">
      <c r="A28" s="6" t="s">
        <v>1457</v>
      </c>
    </row>
    <row r="29" spans="1:10">
      <c r="A29" s="172" t="s">
        <v>1458</v>
      </c>
    </row>
    <row r="30" spans="1:10">
      <c r="A30" s="170" t="s">
        <v>1459</v>
      </c>
    </row>
    <row r="31" spans="1:10">
      <c r="A31" s="170" t="s">
        <v>1460</v>
      </c>
    </row>
    <row r="32" spans="1:10">
      <c r="A32" s="170" t="s">
        <v>1461</v>
      </c>
    </row>
    <row r="33" spans="1:1">
      <c r="A33" s="172" t="s">
        <v>1462</v>
      </c>
    </row>
    <row r="34" spans="1:1">
      <c r="A34" s="172" t="s">
        <v>1463</v>
      </c>
    </row>
    <row r="35" spans="1:1">
      <c r="A35" s="6" t="s">
        <v>1464</v>
      </c>
    </row>
    <row r="36" spans="1:1">
      <c r="A36" s="6" t="s">
        <v>1465</v>
      </c>
    </row>
    <row r="37" spans="1:1">
      <c r="A37" s="7" t="s">
        <v>1466</v>
      </c>
    </row>
    <row r="38" spans="1:1">
      <c r="A38" s="6" t="s">
        <v>1467</v>
      </c>
    </row>
    <row r="39" spans="1:1">
      <c r="A39" s="6" t="s">
        <v>31</v>
      </c>
    </row>
    <row r="40" spans="1:1">
      <c r="A40" s="170" t="s">
        <v>1468</v>
      </c>
    </row>
    <row r="41" spans="1:1">
      <c r="A41" s="170" t="s">
        <v>1469</v>
      </c>
    </row>
    <row r="42" spans="1:1">
      <c r="A42" s="7" t="s">
        <v>1470</v>
      </c>
    </row>
    <row r="43" spans="1:1">
      <c r="A43" s="6" t="s">
        <v>1471</v>
      </c>
    </row>
    <row r="44" spans="1:1">
      <c r="A44" s="7" t="s">
        <v>1472</v>
      </c>
    </row>
    <row r="45" spans="1:1">
      <c r="A45" s="6" t="s">
        <v>1473</v>
      </c>
    </row>
    <row r="46" spans="1:1">
      <c r="A46" s="172" t="s">
        <v>1474</v>
      </c>
    </row>
    <row r="47" spans="1:1">
      <c r="A47" s="6" t="s">
        <v>1475</v>
      </c>
    </row>
  </sheetData>
  <sheetProtection algorithmName="SHA-512" hashValue="4WJ8acHdA7o1fAgzuAsgAbI9O9zHrzO962ZyQF56YcudIC1Xh4zeh9Mm525i9S9qU46IMD3KKj82UJxw+/oSTg==" saltValue="lV1L77Kmsh4kNBtWsPO5P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1476</v>
      </c>
    </row>
    <row r="2" spans="1:9">
      <c r="A2" s="35">
        <v>97</v>
      </c>
      <c r="B2" s="33" t="s">
        <v>1477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1478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1479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1480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1481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1482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1483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1484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1485</v>
      </c>
      <c r="D18" s="34" t="s">
        <v>1485</v>
      </c>
    </row>
    <row r="19" spans="1:7">
      <c r="A19" s="35">
        <v>1996</v>
      </c>
      <c r="B19" s="33" t="s">
        <v>1486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1487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1488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1489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1490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1491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1490</v>
      </c>
      <c r="D36" s="34" t="s">
        <v>92</v>
      </c>
      <c r="E36" s="34" t="s">
        <v>60</v>
      </c>
    </row>
    <row r="37" spans="1:6">
      <c r="A37" s="35">
        <v>3642</v>
      </c>
      <c r="B37" s="33" t="s">
        <v>1492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1493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1494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1495</v>
      </c>
      <c r="D49" s="34" t="s">
        <v>45</v>
      </c>
      <c r="E49" s="34" t="s">
        <v>49</v>
      </c>
    </row>
    <row r="50" spans="1:7">
      <c r="A50" s="35">
        <v>4533</v>
      </c>
      <c r="B50" s="33" t="s">
        <v>1496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1497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1498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1482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1496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1499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1500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1501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1502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1503</v>
      </c>
      <c r="D61" s="34" t="s">
        <v>50</v>
      </c>
      <c r="E61" s="34" t="s">
        <v>71</v>
      </c>
    </row>
    <row r="62" spans="1:7">
      <c r="A62" s="35">
        <v>5703</v>
      </c>
      <c r="B62" s="33" t="s">
        <v>1504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1505</v>
      </c>
      <c r="D63" s="34" t="s">
        <v>77</v>
      </c>
      <c r="E63" s="34" t="s">
        <v>73</v>
      </c>
    </row>
    <row r="64" spans="1:7">
      <c r="A64" s="35">
        <v>5921</v>
      </c>
      <c r="B64" s="33" t="s">
        <v>1506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1507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1508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1487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1509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1510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1511</v>
      </c>
      <c r="D73" s="34" t="s">
        <v>170</v>
      </c>
      <c r="E73" s="34" t="s">
        <v>73</v>
      </c>
    </row>
    <row r="74" spans="1:7">
      <c r="A74" s="35">
        <v>8001</v>
      </c>
      <c r="B74" s="33" t="s">
        <v>1512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1513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1481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1514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1515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1516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1517</v>
      </c>
      <c r="D89" s="34" t="s">
        <v>56</v>
      </c>
      <c r="E89" s="34" t="s">
        <v>64</v>
      </c>
    </row>
    <row r="90" spans="1:14">
      <c r="A90" s="35">
        <v>10073</v>
      </c>
      <c r="B90" s="33" t="s">
        <v>1483</v>
      </c>
      <c r="D90" s="34" t="s">
        <v>49</v>
      </c>
      <c r="E90" s="34" t="s">
        <v>47</v>
      </c>
    </row>
    <row r="91" spans="1:14">
      <c r="A91" s="35">
        <v>10196</v>
      </c>
      <c r="B91" s="33" t="s">
        <v>1518</v>
      </c>
      <c r="D91" s="34" t="s">
        <v>46</v>
      </c>
      <c r="E91" s="34" t="s">
        <v>71</v>
      </c>
    </row>
    <row r="92" spans="1:14">
      <c r="A92" s="35">
        <v>10248</v>
      </c>
      <c r="B92" s="33" t="s">
        <v>1519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1520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1497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1521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1522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1481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1523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1524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1525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1526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1527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1528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1529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1530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1531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1481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1532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1533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1534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1535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1536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43" ca="1">INDIRECT(ESPECIALIDAD)</f>
        <v>MÁQUINAS Y EQUIPOS</v>
      </c>
      <c r="B11" s="48" t="str">
        <f ca="1"/>
        <v>Computador</v>
      </c>
      <c r="C11" s="48" t="str">
        <f ca="1"/>
        <v>I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 xml:space="preserve">Disco externo </v>
      </c>
      <c r="C12" s="47" t="str">
        <f ca="1"/>
        <v>G/10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Impresora multifuncional </v>
      </c>
      <c r="C13" s="47" t="str">
        <f ca="1"/>
        <v>G/10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Kit de hardware microcontroladores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Macbook Pro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Router </v>
      </c>
      <c r="C16" s="47" t="str">
        <f ca="1"/>
        <v>G/10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Servicio de intranet y conextividad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 xml:space="preserve">Servidor de dominio 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Switch</v>
      </c>
      <c r="C19" s="47" t="str">
        <f ca="1"/>
        <v>G/10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INSTRUMENTOS</v>
      </c>
      <c r="B20" s="47" t="str">
        <f ca="1"/>
        <v>Amperímetro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INSTRUMENTOS</v>
      </c>
    </row>
    <row r="21" spans="1:19">
      <c r="A21" s="47" t="str">
        <f ca="1"/>
        <v>INSTRUMENTOS</v>
      </c>
      <c r="B21" s="47" t="str">
        <f ca="1"/>
        <v>Lector biométrico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INSTRUMENTOS</v>
      </c>
    </row>
    <row r="22" spans="1:19">
      <c r="A22" s="47" t="str">
        <f ca="1"/>
        <v>INSTRUMENTOS</v>
      </c>
      <c r="B22" s="47" t="str">
        <f ca="1"/>
        <v>Multitester</v>
      </c>
      <c r="C22" s="47" t="str">
        <f ca="1"/>
        <v>I</v>
      </c>
      <c r="E22" s="40"/>
      <c r="F22" s="40"/>
      <c r="J22" s="68">
        <f t="shared" si="0"/>
        <v>0</v>
      </c>
      <c r="S22" s="39" t="str">
        <f t="shared" ca="1" si="1"/>
        <v>INSTRUMENTOS</v>
      </c>
    </row>
    <row r="23" spans="1:19">
      <c r="A23" s="47" t="str">
        <f ca="1"/>
        <v>INSTRUMENTOS</v>
      </c>
      <c r="B23" s="47" t="str">
        <f ca="1"/>
        <v xml:space="preserve">Osciloscopio 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INSTRUMENTOS</v>
      </c>
    </row>
    <row r="24" spans="1:19" ht="15.95" customHeight="1">
      <c r="A24" s="47" t="str">
        <f ca="1"/>
        <v>INSTRUMENTOS</v>
      </c>
      <c r="B24" s="47" t="str">
        <f ca="1"/>
        <v>Power Supply Tester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Tester de red</v>
      </c>
      <c r="C25" s="47" t="str">
        <f ca="1"/>
        <v>I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HERRAMIENTAS, IMPLEMENTOS Y UTENSILIOS</v>
      </c>
      <c r="B26" s="47" t="str">
        <f ca="1"/>
        <v>Alfombra antiestática</v>
      </c>
      <c r="C26" s="47" t="str">
        <f ca="1"/>
        <v>I</v>
      </c>
      <c r="E26" s="40"/>
      <c r="F26" s="40"/>
      <c r="J26" s="68">
        <f t="shared" si="0"/>
        <v>0</v>
      </c>
      <c r="S26" s="39" t="str">
        <f t="shared" ca="1" si="1"/>
        <v>HERRAMIENTAS, IMPLEMENTOS Y UTENSILIOS</v>
      </c>
    </row>
    <row r="27" spans="1:19">
      <c r="A27" s="47" t="str">
        <f ca="1"/>
        <v>HERRAMIENTAS, IMPLEMENTOS Y UTENSILIOS</v>
      </c>
      <c r="B27" s="47" t="str">
        <f ca="1"/>
        <v>Cofre</v>
      </c>
      <c r="C27" s="47" t="str">
        <f ca="1"/>
        <v>G/10</v>
      </c>
      <c r="E27" s="40"/>
      <c r="F27" s="40"/>
      <c r="J27" s="68">
        <f t="shared" si="0"/>
        <v>0</v>
      </c>
      <c r="S27" s="39" t="str">
        <f t="shared" ca="1" si="1"/>
        <v>HERRAMIENTAS, IMPLEMENTOS Y UTENSILIOS</v>
      </c>
    </row>
    <row r="28" spans="1:19" ht="15.95" customHeight="1">
      <c r="A28" s="47" t="str">
        <f ca="1"/>
        <v>HERRAMIENTAS, IMPLEMENTOS Y UTENSILIOS</v>
      </c>
      <c r="B28" s="47" t="str">
        <f ca="1"/>
        <v>Conversor IDE/SATA a USB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HERRAMIENTAS, IMPLEMENTOS Y UTENSILIOS</v>
      </c>
    </row>
    <row r="29" spans="1:19">
      <c r="A29" s="47" t="str">
        <f ca="1"/>
        <v>HERRAMIENTAS, IMPLEMENTOS Y UTENSILIOS</v>
      </c>
      <c r="B29" s="47" t="str">
        <f ca="1"/>
        <v>Crimpreadora</v>
      </c>
      <c r="C29" s="47" t="str">
        <f ca="1"/>
        <v>G/5</v>
      </c>
      <c r="E29" s="40"/>
      <c r="F29" s="40"/>
      <c r="J29" s="68">
        <f t="shared" si="0"/>
        <v>0</v>
      </c>
      <c r="S29" s="39" t="str">
        <f t="shared" ca="1" si="1"/>
        <v>HERRAMIENTAS, IMPLEMENTOS Y UTENSILIOS</v>
      </c>
    </row>
    <row r="30" spans="1:19">
      <c r="A30" s="47" t="str">
        <f ca="1"/>
        <v>HERRAMIENTAS, IMPLEMENTOS Y UTENSILIOS</v>
      </c>
      <c r="B30" s="47" t="str">
        <f ca="1"/>
        <v>Elementos de protección personal, EPP</v>
      </c>
      <c r="C30" s="47" t="str">
        <f ca="1"/>
        <v>I</v>
      </c>
      <c r="E30" s="40"/>
      <c r="F30" s="40"/>
      <c r="J30" s="68">
        <f t="shared" si="0"/>
        <v>0</v>
      </c>
      <c r="S30" s="39" t="str">
        <f t="shared" ca="1" si="1"/>
        <v>HERRAMIENTAS, IMPLEMENTOS Y UTENSILIOS</v>
      </c>
    </row>
    <row r="31" spans="1:19">
      <c r="A31" s="47" t="str">
        <f ca="1"/>
        <v>HERRAMIENTAS, IMPLEMENTOS Y UTENSILIOS</v>
      </c>
      <c r="B31" s="47" t="str">
        <f ca="1"/>
        <v xml:space="preserve">Fuente de poder </v>
      </c>
      <c r="C31" s="47" t="str">
        <f ca="1"/>
        <v>G/5</v>
      </c>
      <c r="E31" s="40"/>
      <c r="F31" s="40"/>
      <c r="J31" s="68">
        <f t="shared" si="0"/>
        <v>0</v>
      </c>
      <c r="S31" s="39" t="str">
        <f t="shared" ca="1" si="1"/>
        <v>HERRAMIENTAS, IMPLEMENTOS Y UTENSILIOS</v>
      </c>
    </row>
    <row r="32" spans="1:19">
      <c r="A32" s="47" t="str">
        <f ca="1"/>
        <v>HERRAMIENTAS, IMPLEMENTOS Y UTENSILIOS</v>
      </c>
      <c r="B32" s="47" t="str">
        <f ca="1"/>
        <v>Fuente imantada</v>
      </c>
      <c r="C32" s="47" t="str">
        <f ca="1"/>
        <v>G/5</v>
      </c>
      <c r="E32" s="40"/>
      <c r="F32" s="40"/>
      <c r="J32" s="68">
        <f t="shared" si="0"/>
        <v>0</v>
      </c>
      <c r="S32" s="39" t="str">
        <f t="shared" ca="1" si="1"/>
        <v>HERRAMIENTAS, IMPLEMENTOS Y UTENSILIOS</v>
      </c>
    </row>
    <row r="33" spans="1:19">
      <c r="A33" s="47" t="str">
        <f ca="1"/>
        <v>HERRAMIENTAS, IMPLEMENTOS Y UTENSILIOS</v>
      </c>
      <c r="B33" s="47" t="str">
        <f ca="1"/>
        <v>Rack</v>
      </c>
      <c r="C33" s="47" t="str">
        <f ca="1"/>
        <v>E</v>
      </c>
      <c r="E33" s="40"/>
      <c r="F33" s="40"/>
      <c r="J33" s="68">
        <f t="shared" si="0"/>
        <v>0</v>
      </c>
      <c r="S33" s="39" t="str">
        <f t="shared" ca="1" si="1"/>
        <v>HERRAMIENTAS, IMPLEMENTOS Y UTENSILIOS</v>
      </c>
    </row>
    <row r="34" spans="1:19">
      <c r="A34" s="48" t="str">
        <f ca="1"/>
        <v>HERRAMIENTAS, IMPLEMENTOS Y UTENSILIOS</v>
      </c>
      <c r="B34" s="47" t="str">
        <f ca="1"/>
        <v xml:space="preserve">Set de herramientas  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HERRAMIENTAS, IMPLEMENTOS Y UTENSILIOS</v>
      </c>
    </row>
    <row r="35" spans="1:19">
      <c r="A35" s="48" t="str">
        <f ca="1"/>
        <v>HERRAMIENTAS, IMPLEMENTOS Y UTENSILIOS</v>
      </c>
      <c r="B35" s="48" t="str">
        <f ca="1"/>
        <v>Sopladora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HERRAMIENTAS, IMPLEMENTOS Y UTENSILIOS</v>
      </c>
    </row>
    <row r="36" spans="1:19">
      <c r="A36" s="48" t="str">
        <f ca="1"/>
        <v>MATERIAL INTERACTIVO (DIDÁCTICO)</v>
      </c>
      <c r="B36" s="48" t="str">
        <f ca="1"/>
        <v>Computador</v>
      </c>
      <c r="C36" s="48" t="str">
        <f ca="1"/>
        <v>I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MATERIAL INTERACTIVO (DIDÁCTICO)</v>
      </c>
    </row>
    <row r="37" spans="1:19">
      <c r="A37" s="48" t="str">
        <f ca="1"/>
        <v>SOFTWARE</v>
      </c>
      <c r="B37" s="48" t="str">
        <f ca="1"/>
        <v xml:space="preserve">IDE de desarrollo </v>
      </c>
      <c r="C37" s="48" t="str">
        <f ca="1"/>
        <v>E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SOFTWARE</v>
      </c>
    </row>
    <row r="38" spans="1:19">
      <c r="A38" s="48" t="str">
        <f ca="1"/>
        <v>SOFTWARE</v>
      </c>
      <c r="B38" s="48" t="str">
        <f ca="1"/>
        <v>Sistema gestor de base de datos</v>
      </c>
      <c r="C38" s="48" t="str">
        <f ca="1"/>
        <v>E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SOFTWARE</v>
      </c>
    </row>
    <row r="39" spans="1:19">
      <c r="A39" s="48" t="str">
        <f ca="1"/>
        <v>SOFTWARE</v>
      </c>
      <c r="B39" s="48" t="str">
        <f ca="1"/>
        <v>Software de diseño de flujo y procesos</v>
      </c>
      <c r="C39" s="48" t="str">
        <f ca="1"/>
        <v>E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SOFTWARE</v>
      </c>
    </row>
    <row r="40" spans="1:19">
      <c r="A40" s="48" t="str">
        <f ca="1"/>
        <v>SOFTWARE</v>
      </c>
      <c r="B40" s="48" t="str">
        <f ca="1"/>
        <v xml:space="preserve">Software de diseño UI </v>
      </c>
      <c r="C40" s="48" t="str">
        <f ca="1"/>
        <v>E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SOFTWARE</v>
      </c>
    </row>
    <row r="41" spans="1:19">
      <c r="A41" s="48" t="str">
        <f ca="1"/>
        <v>SOFTWARE</v>
      </c>
      <c r="B41" s="48" t="str">
        <f ca="1"/>
        <v>Software de gestión de aula</v>
      </c>
      <c r="C41" s="48" t="str">
        <f ca="1"/>
        <v>E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SOFTWARE</v>
      </c>
    </row>
    <row r="42" spans="1:19">
      <c r="A42" s="48" t="str">
        <f ca="1"/>
        <v>SOFTWARE</v>
      </c>
      <c r="B42" s="48" t="str">
        <f ca="1"/>
        <v>Software de ofimática</v>
      </c>
      <c r="C42" s="48" t="str">
        <f ca="1"/>
        <v>E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SOFTWARE</v>
      </c>
    </row>
    <row r="43" spans="1:19">
      <c r="A43" s="48" t="str">
        <f ca="1"/>
        <v>SOFTWARE</v>
      </c>
      <c r="B43" s="48" t="str">
        <f ca="1"/>
        <v>Software modelamiento de bases de datos</v>
      </c>
      <c r="C43" s="48" t="str">
        <f ca="1"/>
        <v>E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SOFTWARE</v>
      </c>
    </row>
    <row r="44" spans="1:19">
      <c r="A44" s="48" t="str">
        <f>IFERROR(VLOOKUP(B44,'equip ESPE'!$B$2:$D$34,3,0),"")</f>
        <v/>
      </c>
      <c r="B44" s="40"/>
      <c r="C44" s="48" t="str">
        <f>IFERROR(VLOOKUP(B44,'equip ESPE'!$B$2:$D$34,2,0),"")</f>
        <v/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si="1"/>
        <v/>
      </c>
    </row>
    <row r="45" spans="1:19">
      <c r="A45" s="48" t="str">
        <f>IFERROR(VLOOKUP(B45,'equip ESPE'!$B$2:$D$34,3,0),"")</f>
        <v/>
      </c>
      <c r="B45" s="40"/>
      <c r="C45" s="48" t="str">
        <f>IFERROR(VLOOKUP(B45,'equip ESPE'!$B$2:$D$34,2,0),"")</f>
        <v/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si="1"/>
        <v/>
      </c>
    </row>
    <row r="46" spans="1:19">
      <c r="A46" s="48" t="str">
        <f>IFERROR(VLOOKUP(B46,'equip ESPE'!$B$2:$D$34,3,0),"")</f>
        <v/>
      </c>
      <c r="B46" s="40"/>
      <c r="C46" s="48" t="str">
        <f>IFERROR(VLOOKUP(B46,'equip ESPE'!$B$2:$D$34,2,0),"")</f>
        <v/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si="1"/>
        <v/>
      </c>
    </row>
    <row r="47" spans="1:19">
      <c r="A47" s="48" t="str">
        <f>IFERROR(VLOOKUP(B47,'equip ESPE'!$B$2:$D$34,3,0),"")</f>
        <v/>
      </c>
      <c r="B47" s="40"/>
      <c r="C47" s="48" t="str">
        <f>IFERROR(VLOOKUP(B47,'equip ESPE'!$B$2:$D$34,2,0),"")</f>
        <v/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si="1"/>
        <v/>
      </c>
    </row>
    <row r="48" spans="1:19">
      <c r="A48" s="48" t="str">
        <f>IFERROR(VLOOKUP(B48,'equip ESPE'!$B$2:$D$34,3,0),"")</f>
        <v/>
      </c>
      <c r="B48" s="40"/>
      <c r="C48" s="48" t="str">
        <f>IFERROR(VLOOKUP(B48,'equip ESPE'!$B$2:$D$34,2,0),"")</f>
        <v/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si="1"/>
        <v/>
      </c>
    </row>
    <row r="49" spans="1:19">
      <c r="A49" s="48" t="str">
        <f>IFERROR(VLOOKUP(B49,'equip ESPE'!$B$2:$D$34,3,0),"")</f>
        <v/>
      </c>
      <c r="B49" s="40"/>
      <c r="C49" s="48" t="str">
        <f>IFERROR(VLOOKUP(B49,'equip ESPE'!$B$2:$D$34,2,0),"")</f>
        <v/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si="1"/>
        <v/>
      </c>
    </row>
    <row r="50" spans="1:19">
      <c r="A50" s="48" t="str">
        <f>IFERROR(VLOOKUP(B50,'equip ESPE'!$B$2:$D$34,3,0),"")</f>
        <v/>
      </c>
      <c r="B50" s="40"/>
      <c r="C50" s="48" t="str">
        <f>IFERROR(VLOOKUP(B50,'equip ESPE'!$B$2:$D$34,2,0),"")</f>
        <v/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si="1"/>
        <v/>
      </c>
    </row>
    <row r="51" spans="1:19">
      <c r="A51" s="48" t="str">
        <f>IFERROR(VLOOKUP(B51,'equip ESPE'!$B$2:$D$34,3,0),"")</f>
        <v/>
      </c>
      <c r="B51" s="40"/>
      <c r="C51" s="48" t="str">
        <f>IFERROR(VLOOKUP(B51,'equip ESPE'!$B$2:$D$34,2,0),"")</f>
        <v/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si="1"/>
        <v/>
      </c>
    </row>
    <row r="52" spans="1:19">
      <c r="A52" s="48" t="str">
        <f>IFERROR(VLOOKUP(B52,'equip ESPE'!$B$2:$D$34,3,0),"")</f>
        <v/>
      </c>
      <c r="B52" s="40"/>
      <c r="C52" s="48" t="str">
        <f>IFERROR(VLOOKUP(B52,'equip ESPE'!$B$2:$D$34,2,0),"")</f>
        <v/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si="1"/>
        <v/>
      </c>
    </row>
    <row r="53" spans="1:19">
      <c r="A53" s="48" t="str">
        <f>IFERROR(VLOOKUP(B53,'equip ESPE'!$B$2:$D$34,3,0),"")</f>
        <v/>
      </c>
      <c r="B53" s="40"/>
      <c r="C53" s="48" t="str">
        <f>IFERROR(VLOOKUP(B53,'equip ESPE'!$B$2:$D$34,2,0),"")</f>
        <v/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si="1"/>
        <v/>
      </c>
    </row>
    <row r="54" spans="1:19">
      <c r="A54" s="48" t="str">
        <f>IFERROR(VLOOKUP(B54,'equip ESPE'!$B$2:$D$34,3,0),"")</f>
        <v/>
      </c>
      <c r="B54" s="40"/>
      <c r="C54" s="48" t="str">
        <f>IFERROR(VLOOKUP(B54,'equip ESPE'!$B$2:$D$34,2,0),"")</f>
        <v/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si="1"/>
        <v/>
      </c>
    </row>
    <row r="55" spans="1:19">
      <c r="A55" s="48" t="str">
        <f>IFERROR(VLOOKUP(B55,'equip ESPE'!$B$2:$D$34,3,0),"")</f>
        <v/>
      </c>
      <c r="B55" s="40"/>
      <c r="C55" s="48" t="str">
        <f>IFERROR(VLOOKUP(B55,'equip ESPE'!$B$2:$D$34,2,0),"")</f>
        <v/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si="1"/>
        <v/>
      </c>
    </row>
    <row r="56" spans="1:19">
      <c r="A56" s="48" t="str">
        <f>IFERROR(VLOOKUP(B56,'equip ESPE'!$B$2:$D$34,3,0),"")</f>
        <v/>
      </c>
      <c r="B56" s="40"/>
      <c r="C56" s="48" t="str">
        <f>IFERROR(VLOOKUP(B56,'equip ESPE'!$B$2:$D$34,2,0),"")</f>
        <v/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si="1"/>
        <v/>
      </c>
    </row>
    <row r="57" spans="1:19">
      <c r="A57" s="48" t="str">
        <f>IFERROR(VLOOKUP(B57,'equip ESPE'!$B$2:$D$34,3,0),"")</f>
        <v/>
      </c>
      <c r="B57" s="40"/>
      <c r="C57" s="48" t="str">
        <f>IFERROR(VLOOKUP(B57,'equip ESPE'!$B$2:$D$34,2,0),"")</f>
        <v/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si="1"/>
        <v/>
      </c>
    </row>
    <row r="58" spans="1:19">
      <c r="A58" s="48" t="str">
        <f>IFERROR(VLOOKUP(B58,'equip ESPE'!$B$2:$D$34,3,0),"")</f>
        <v/>
      </c>
      <c r="B58" s="40"/>
      <c r="C58" s="48" t="str">
        <f>IFERROR(VLOOKUP(B58,'equip ESPE'!$B$2:$D$34,2,0),"")</f>
        <v/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si="1"/>
        <v/>
      </c>
    </row>
    <row r="59" spans="1:19">
      <c r="A59" s="48" t="str">
        <f>IFERROR(VLOOKUP(B59,'equip ESPE'!$B$2:$D$34,3,0),"")</f>
        <v/>
      </c>
      <c r="B59" s="40"/>
      <c r="C59" s="48" t="str">
        <f>IFERROR(VLOOKUP(B59,'equip ESPE'!$B$2:$D$34,2,0),"")</f>
        <v/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si="1"/>
        <v/>
      </c>
    </row>
    <row r="60" spans="1:19">
      <c r="A60" s="48" t="str">
        <f>IFERROR(VLOOKUP(B60,'equip ESPE'!$B$2:$D$34,3,0),"")</f>
        <v/>
      </c>
      <c r="B60" s="40"/>
      <c r="C60" s="48" t="str">
        <f>IFERROR(VLOOKUP(B60,'equip ESPE'!$B$2:$D$34,2,0),"")</f>
        <v/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si="1"/>
        <v/>
      </c>
    </row>
    <row r="61" spans="1:19">
      <c r="A61" s="48" t="str">
        <f>IFERROR(VLOOKUP(B61,'equip ESPE'!$B$2:$D$34,3,0),"")</f>
        <v/>
      </c>
      <c r="B61" s="40"/>
      <c r="C61" s="48" t="str">
        <f>IFERROR(VLOOKUP(B61,'equip ESPE'!$B$2:$D$34,2,0),"")</f>
        <v/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si="1"/>
        <v/>
      </c>
    </row>
    <row r="62" spans="1:19">
      <c r="A62" s="48" t="str">
        <f>IFERROR(VLOOKUP(B62,'equip ESPE'!$B$2:$D$34,3,0),"")</f>
        <v/>
      </c>
      <c r="B62" s="40"/>
      <c r="C62" s="48" t="str">
        <f>IFERROR(VLOOKUP(B62,'equip ESPE'!$B$2:$D$34,2,0),"")</f>
        <v/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si="1"/>
        <v/>
      </c>
    </row>
    <row r="63" spans="1:19">
      <c r="A63" s="48" t="str">
        <f>IFERROR(VLOOKUP(B63,'equip ESPE'!$B$2:$D$34,3,0),"")</f>
        <v/>
      </c>
      <c r="B63" s="40"/>
      <c r="C63" s="48" t="str">
        <f>IFERROR(VLOOKUP(B63,'equip ESPE'!$B$2:$D$34,2,0),"")</f>
        <v/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si="1"/>
        <v/>
      </c>
    </row>
    <row r="64" spans="1:19">
      <c r="A64" s="48" t="str">
        <f>IFERROR(VLOOKUP(B64,'equip ESPE'!$B$2:$D$34,3,0),"")</f>
        <v/>
      </c>
      <c r="B64" s="40"/>
      <c r="C64" s="48" t="str">
        <f>IFERROR(VLOOKUP(B64,'equip ESPE'!$B$2:$D$34,2,0),"")</f>
        <v/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si="1"/>
        <v/>
      </c>
    </row>
    <row r="65" spans="1:19">
      <c r="A65" s="48" t="str">
        <f>IFERROR(VLOOKUP(B65,'equip ESPE'!$B$2:$D$34,3,0),"")</f>
        <v/>
      </c>
      <c r="B65" s="40"/>
      <c r="C65" s="48" t="str">
        <f>IFERROR(VLOOKUP(B65,'equip ESPE'!$B$2:$D$34,2,0),"")</f>
        <v/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si="1"/>
        <v/>
      </c>
    </row>
    <row r="66" spans="1:19">
      <c r="A66" s="48" t="str">
        <f>IFERROR(VLOOKUP(B66,'equip ESPE'!$B$2:$D$34,3,0),"")</f>
        <v/>
      </c>
      <c r="B66" s="40"/>
      <c r="C66" s="48" t="str">
        <f>IFERROR(VLOOKUP(B66,'equip ESPE'!$B$2:$D$34,2,0),"")</f>
        <v/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si="1"/>
        <v/>
      </c>
    </row>
    <row r="67" spans="1:19">
      <c r="A67" s="48" t="str">
        <f>IFERROR(VLOOKUP(B67,'equip ESPE'!$B$2:$D$34,3,0),"")</f>
        <v/>
      </c>
      <c r="B67" s="40"/>
      <c r="C67" s="48" t="str">
        <f>IFERROR(VLOOKUP(B67,'equip ESPE'!$B$2:$D$34,2,0),"")</f>
        <v/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si="1"/>
        <v/>
      </c>
    </row>
    <row r="68" spans="1:19">
      <c r="A68" s="48" t="str">
        <f>IFERROR(VLOOKUP(B68,'equip ESPE'!$B$2:$D$34,3,0),"")</f>
        <v/>
      </c>
      <c r="B68" s="40"/>
      <c r="C68" s="48" t="str">
        <f>IFERROR(VLOOKUP(B68,'equip ESPE'!$B$2:$D$34,2,0),"")</f>
        <v/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si="1"/>
        <v/>
      </c>
    </row>
    <row r="69" spans="1:19">
      <c r="A69" s="48" t="str">
        <f>IFERROR(VLOOKUP(B69,'equip ESPE'!$B$2:$D$34,3,0),"")</f>
        <v/>
      </c>
      <c r="B69" s="40"/>
      <c r="C69" s="48" t="str">
        <f>IFERROR(VLOOKUP(B69,'equip ESPE'!$B$2:$D$34,2,0),"")</f>
        <v/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si="1"/>
        <v/>
      </c>
    </row>
    <row r="70" spans="1:19">
      <c r="A70" s="48" t="str">
        <f>IFERROR(VLOOKUP(B70,'equip ESPE'!$B$2:$D$34,3,0),"")</f>
        <v/>
      </c>
      <c r="B70" s="40"/>
      <c r="C70" s="48" t="str">
        <f>IFERROR(VLOOKUP(B70,'equip ESPE'!$B$2:$D$34,2,0),"")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ESPE'!$B$2:$D$34,3,0),"")</f>
        <v/>
      </c>
      <c r="B71" s="40"/>
      <c r="C71" s="48" t="str">
        <f>IFERROR(VLOOKUP(B71,'equip ESPE'!$B$2:$D$34,2,0),"")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ESPE'!$B$2:$D$34,3,0),"")</f>
        <v/>
      </c>
      <c r="B72" s="40"/>
      <c r="C72" s="48" t="str">
        <f>IFERROR(VLOOKUP(B72,'equip ESPE'!$B$2:$D$34,2,0),"")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ESPE'!$B$2:$D$34,3,0),"")</f>
        <v/>
      </c>
      <c r="B73" s="40"/>
      <c r="C73" s="48" t="str">
        <f>IFERROR(VLOOKUP(B73,'equip ESPE'!$B$2:$D$34,2,0),"")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ESPE'!$B$2:$D$34,3,0),"")</f>
        <v/>
      </c>
      <c r="B74" s="40"/>
      <c r="C74" s="48" t="str">
        <f>IFERROR(VLOOKUP(B74,'equip ESPE'!$B$2:$D$34,2,0),"")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ESPE'!$B$2:$D$34,3,0),"")</f>
        <v/>
      </c>
      <c r="B75" s="40"/>
      <c r="C75" s="48" t="str">
        <f>IFERROR(VLOOKUP(B75,'equip ESPE'!$B$2:$D$34,2,0),"")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ESPE'!$B$2:$D$34,3,0),"")</f>
        <v/>
      </c>
      <c r="B76" s="40"/>
      <c r="C76" s="48" t="str">
        <f>IFERROR(VLOOKUP(B76,'equip ESPE'!$B$2:$D$34,2,0),"")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ESPE'!$B$2:$D$34,3,0),"")</f>
        <v/>
      </c>
      <c r="B77" s="40"/>
      <c r="C77" s="48" t="str">
        <f>IFERROR(VLOOKUP(B77,'equip ESPE'!$B$2:$D$34,2,0),"")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ESPE'!$B$2:$D$34,3,0),"")</f>
        <v/>
      </c>
      <c r="B78" s="40"/>
      <c r="C78" s="48" t="str">
        <f>IFERROR(VLOOKUP(B78,'equip ESPE'!$B$2:$D$34,2,0),"")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ESPE'!$B$2:$D$34,3,0),"")</f>
        <v/>
      </c>
      <c r="B79" s="40"/>
      <c r="C79" s="48" t="str">
        <f>IFERROR(VLOOKUP(B79,'equip ESPE'!$B$2:$D$34,2,0),"")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ESPE'!$B$2:$D$34,3,0),"")</f>
        <v/>
      </c>
      <c r="B80" s="40"/>
      <c r="C80" s="48" t="str">
        <f>IFERROR(VLOOKUP(B80,'equip ESPE'!$B$2:$D$34,2,0),"")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ESPE'!$B$2:$D$34,3,0),"")</f>
        <v/>
      </c>
      <c r="B81" s="40"/>
      <c r="C81" s="48" t="str">
        <f>IFERROR(VLOOKUP(B81,'equip ESPE'!$B$2:$D$34,2,0),"")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ESPE'!$B$2:$D$34,3,0),"")</f>
        <v/>
      </c>
      <c r="B82" s="40"/>
      <c r="C82" s="48" t="str">
        <f>IFERROR(VLOOKUP(B82,'equip ESPE'!$B$2:$D$34,2,0),"")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ESPE'!$B$2:$D$34,3,0),"")</f>
        <v/>
      </c>
      <c r="B83" s="40"/>
      <c r="C83" s="48" t="str">
        <f>IFERROR(VLOOKUP(B83,'equip ESPE'!$B$2:$D$34,2,0),"")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ESPE'!$B$2:$D$34,3,0),"")</f>
        <v/>
      </c>
      <c r="B84" s="40"/>
      <c r="C84" s="48" t="str">
        <f>IFERROR(VLOOKUP(B84,'equip ESPE'!$B$2:$D$34,2,0),"")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ESPE'!$B$2:$D$34,3,0),"")</f>
        <v/>
      </c>
      <c r="B85" s="40"/>
      <c r="C85" s="48" t="str">
        <f>IFERROR(VLOOKUP(B85,'equip ESPE'!$B$2:$D$34,2,0),"")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ESPE'!$B$2:$D$34,3,0),"")</f>
        <v/>
      </c>
      <c r="B86" s="40"/>
      <c r="C86" s="48" t="str">
        <f>IFERROR(VLOOKUP(B86,'equip ESPE'!$B$2:$D$34,2,0),"")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ESPE'!$B$2:$D$34,3,0),"")</f>
        <v/>
      </c>
      <c r="B87" s="40"/>
      <c r="C87" s="48" t="str">
        <f>IFERROR(VLOOKUP(B87,'equip ESPE'!$B$2:$D$34,2,0),"")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ESPE'!$B$2:$D$34,3,0),"")</f>
        <v/>
      </c>
      <c r="B88" s="40"/>
      <c r="C88" s="48" t="str">
        <f>IFERROR(VLOOKUP(B88,'equip ESPE'!$B$2:$D$34,2,0),"")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ESPE'!$B$2:$D$34,3,0),"")</f>
        <v/>
      </c>
      <c r="B89" s="40"/>
      <c r="C89" s="48" t="str">
        <f>IFERROR(VLOOKUP(B89,'equip ESPE'!$B$2:$D$34,2,0),"")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ESPE'!$B$2:$D$34,3,0),"")</f>
        <v/>
      </c>
      <c r="B90" s="40"/>
      <c r="C90" s="48" t="str">
        <f>IFERROR(VLOOKUP(B90,'equip ESPE'!$B$2:$D$34,2,0),"")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ESPE'!$B$2:$D$34,3,0),"")</f>
        <v/>
      </c>
      <c r="B91" s="40"/>
      <c r="C91" s="48" t="str">
        <f>IFERROR(VLOOKUP(B91,'equip ESPE'!$B$2:$D$34,2,0),"")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ESPE'!$B$2:$D$34,3,0),"")</f>
        <v/>
      </c>
      <c r="B92" s="40"/>
      <c r="C92" s="48" t="str">
        <f>IFERROR(VLOOKUP(B92,'equip ESPE'!$B$2:$D$34,2,0),"")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ESPE'!$B$2:$D$34,3,0),"")</f>
        <v/>
      </c>
      <c r="B93" s="40"/>
      <c r="C93" s="48" t="str">
        <f>IFERROR(VLOOKUP(B93,'equip ESPE'!$B$2:$D$34,2,0),"")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ESPE'!$B$2:$D$34,3,0),"")</f>
        <v/>
      </c>
      <c r="B94" s="40"/>
      <c r="C94" s="48" t="str">
        <f>IFERROR(VLOOKUP(B94,'equip ESPE'!$B$2:$D$34,2,0),"")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ESPE'!$B$2:$D$34,3,0),"")</f>
        <v/>
      </c>
      <c r="B95" s="40"/>
      <c r="C95" s="48" t="str">
        <f>IFERROR(VLOOKUP(B95,'equip ESPE'!$B$2:$D$34,2,0),"")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ESPE'!$B$2:$D$34,3,0),"")</f>
        <v/>
      </c>
      <c r="B96" s="40"/>
      <c r="C96" s="48" t="str">
        <f>IFERROR(VLOOKUP(B96,'equip ESPE'!$B$2:$D$34,2,0),"")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ESPE'!$B$2:$D$34,3,0),"")</f>
        <v/>
      </c>
      <c r="B97" s="40"/>
      <c r="C97" s="48" t="str">
        <f>IFERROR(VLOOKUP(B97,'equip ESPE'!$B$2:$D$34,2,0),"")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ESPE'!$B$2:$D$34,3,0),"")</f>
        <v/>
      </c>
      <c r="B98" s="40"/>
      <c r="C98" s="48" t="str">
        <f>IFERROR(VLOOKUP(B98,'equip ESPE'!$B$2:$D$34,2,0),"")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ESPE'!$B$2:$D$34,3,0),"")</f>
        <v/>
      </c>
      <c r="B99" s="40"/>
      <c r="C99" s="48" t="str">
        <f>IFERROR(VLOOKUP(B99,'equip ESPE'!$B$2:$D$34,2,0),"")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ESPE'!$B$2:$D$34,3,0),"")</f>
        <v/>
      </c>
      <c r="B100" s="40"/>
      <c r="C100" s="48" t="str">
        <f>IFERROR(VLOOKUP(B100,'equip ESPE'!$B$2:$D$34,2,0),"")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ESPE'!$B$2:$D$34,3,0),"")</f>
        <v/>
      </c>
      <c r="B101" s="40"/>
      <c r="C101" s="48" t="str">
        <f>IFERROR(VLOOKUP(B101,'equip ESPE'!$B$2:$D$34,2,0),"")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ESPE'!$B$2:$D$34,3,0),"")</f>
        <v/>
      </c>
      <c r="B102" s="40"/>
      <c r="C102" s="48" t="str">
        <f>IFERROR(VLOOKUP(B102,'equip ESPE'!$B$2:$D$34,2,0),"")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ESPE'!$B$2:$D$34,3,0),"")</f>
        <v/>
      </c>
      <c r="B103" s="40"/>
      <c r="C103" s="48" t="str">
        <f>IFERROR(VLOOKUP(B103,'equip ESPE'!$B$2:$D$34,2,0),"")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ESPE'!$B$2:$D$34,3,0),"")</f>
        <v/>
      </c>
      <c r="B104" s="40"/>
      <c r="C104" s="48" t="str">
        <f>IFERROR(VLOOKUP(B104,'equip ESPE'!$B$2:$D$34,2,0),"")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ESPE'!$B$2:$D$34,3,0),"")</f>
        <v/>
      </c>
      <c r="B105" s="40"/>
      <c r="C105" s="48" t="str">
        <f>IFERROR(VLOOKUP(B105,'equip ESPE'!$B$2:$D$34,2,0),"")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ESPE'!$B$2:$D$34,3,0),"")</f>
        <v/>
      </c>
      <c r="B106" s="40"/>
      <c r="C106" s="48" t="str">
        <f>IFERROR(VLOOKUP(B106,'equip ESPE'!$B$2:$D$34,2,0),"")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ESPE'!$B$2:$D$34,3,0),"")</f>
        <v/>
      </c>
      <c r="B107" s="40"/>
      <c r="C107" s="48" t="str">
        <f>IFERROR(VLOOKUP(B107,'equip ESPE'!$B$2:$D$34,2,0),"")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ESPE'!$B$2:$D$34,3,0),"")</f>
        <v/>
      </c>
      <c r="B108" s="40"/>
      <c r="C108" s="48" t="str">
        <f>IFERROR(VLOOKUP(B108,'equip ESPE'!$B$2:$D$34,2,0),"")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ESPE'!$B$2:$D$34,3,0),"")</f>
        <v/>
      </c>
      <c r="B109" s="40"/>
      <c r="C109" s="48" t="str">
        <f>IFERROR(VLOOKUP(B109,'equip ESPE'!$B$2:$D$34,2,0),"")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ESPE'!$B$2:$D$34,3,0),"")</f>
        <v/>
      </c>
      <c r="B110" s="40"/>
      <c r="C110" s="48" t="str">
        <f>IFERROR(VLOOKUP(B110,'equip ESPE'!$B$2:$D$34,2,0),"")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ESPE'!$B$2:$D$34,3,0),"")</f>
        <v/>
      </c>
      <c r="B111" s="40"/>
      <c r="C111" s="48" t="str">
        <f>IFERROR(VLOOKUP(B111,'equip ESPE'!$B$2:$D$34,2,0),"")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ESPE'!$B$2:$D$34,3,0),"")</f>
        <v/>
      </c>
      <c r="B112" s="40"/>
      <c r="C112" s="48" t="str">
        <f>IFERROR(VLOOKUP(B112,'equip ESPE'!$B$2:$D$34,2,0),"")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ESPE'!$B$2:$D$34,3,0),"")</f>
        <v/>
      </c>
      <c r="B113" s="40"/>
      <c r="C113" s="48" t="str">
        <f>IFERROR(VLOOKUP(B113,'equip ESPE'!$B$2:$D$34,2,0),"")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ESPE'!$B$2:$D$34,3,0),"")</f>
        <v/>
      </c>
      <c r="B114" s="40"/>
      <c r="C114" s="48" t="str">
        <f>IFERROR(VLOOKUP(B114,'equip ESPE'!$B$2:$D$34,2,0),"")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ESPE'!$B$2:$D$34,3,0),"")</f>
        <v/>
      </c>
      <c r="B115" s="40"/>
      <c r="C115" s="48" t="str">
        <f>IFERROR(VLOOKUP(B115,'equip ESPE'!$B$2:$D$34,2,0),"")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ESPE'!$B$2:$D$34,3,0),"")</f>
        <v/>
      </c>
      <c r="B116" s="40"/>
      <c r="C116" s="48" t="str">
        <f>IFERROR(VLOOKUP(B116,'equip ESPE'!$B$2:$D$34,2,0),"")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ESPE'!$B$2:$D$34,3,0),"")</f>
        <v/>
      </c>
      <c r="B117" s="40"/>
      <c r="C117" s="48" t="str">
        <f>IFERROR(VLOOKUP(B117,'equip ESPE'!$B$2:$D$34,2,0),"")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ESPE'!$B$2:$D$34,3,0),"")</f>
        <v/>
      </c>
      <c r="B118" s="40"/>
      <c r="C118" s="48" t="str">
        <f>IFERROR(VLOOKUP(B118,'equip ESPE'!$B$2:$D$34,2,0),"")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ESPE'!$B$2:$D$34,3,0),"")</f>
        <v/>
      </c>
      <c r="B119" s="40"/>
      <c r="C119" s="48" t="str">
        <f>IFERROR(VLOOKUP(B119,'equip ESPE'!$B$2:$D$34,2,0),"")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ESPE'!$B$2:$D$34,3,0),"")</f>
        <v/>
      </c>
      <c r="B120" s="40"/>
      <c r="C120" s="48" t="str">
        <f>IFERROR(VLOOKUP(B120,'equip ESPE'!$B$2:$D$34,2,0),"")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ESPE'!$B$2:$D$34,3,0),"")</f>
        <v/>
      </c>
      <c r="B121" s="40"/>
      <c r="C121" s="48" t="str">
        <f>IFERROR(VLOOKUP(B121,'equip ESPE'!$B$2:$D$34,2,0),"")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ESPE'!$B$2:$D$34,3,0),"")</f>
        <v/>
      </c>
      <c r="B122" s="40"/>
      <c r="C122" s="48" t="str">
        <f>IFERROR(VLOOKUP(B122,'equip ESPE'!$B$2:$D$34,2,0),"")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ESPE'!$B$2:$D$34,3,0),"")</f>
        <v/>
      </c>
      <c r="B123" s="40"/>
      <c r="C123" s="48" t="str">
        <f>IFERROR(VLOOKUP(B123,'equip ESPE'!$B$2:$D$34,2,0),"")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ESPE'!$B$2:$D$34,3,0),"")</f>
        <v/>
      </c>
      <c r="B124" s="40"/>
      <c r="C124" s="48" t="str">
        <f>IFERROR(VLOOKUP(B124,'equip ESPE'!$B$2:$D$34,2,0),"")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ESPE'!$B$2:$D$34,3,0),"")</f>
        <v/>
      </c>
      <c r="B125" s="40"/>
      <c r="C125" s="48" t="str">
        <f>IFERROR(VLOOKUP(B125,'equip ESPE'!$B$2:$D$34,2,0),"")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ESPE'!$B$2:$D$34,3,0),"")</f>
        <v/>
      </c>
      <c r="B126" s="40"/>
      <c r="C126" s="48" t="str">
        <f>IFERROR(VLOOKUP(B126,'equip ESPE'!$B$2:$D$34,2,0),"")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ESPE'!$B$2:$D$34,3,0),"")</f>
        <v/>
      </c>
      <c r="B127" s="40"/>
      <c r="C127" s="48" t="str">
        <f>IFERROR(VLOOKUP(B127,'equip ESPE'!$B$2:$D$34,2,0),"")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ESPE'!$B$2:$D$34,3,0),"")</f>
        <v/>
      </c>
      <c r="B128" s="40"/>
      <c r="C128" s="48" t="str">
        <f>IFERROR(VLOOKUP(B128,'equip ESPE'!$B$2:$D$34,2,0),"")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ESPE'!$B$2:$D$34,3,0),"")</f>
        <v/>
      </c>
      <c r="B129" s="40"/>
      <c r="C129" s="48" t="str">
        <f>IFERROR(VLOOKUP(B129,'equip ESPE'!$B$2:$D$34,2,0),"")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ESPE'!$B$2:$D$34,3,0),"")</f>
        <v/>
      </c>
      <c r="B130" s="40"/>
      <c r="C130" s="48" t="str">
        <f>IFERROR(VLOOKUP(B130,'equip ESPE'!$B$2:$D$34,2,0),"")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ESPE'!$B$2:$D$34,3,0),"")</f>
        <v/>
      </c>
      <c r="B131" s="40"/>
      <c r="C131" s="48" t="str">
        <f>IFERROR(VLOOKUP(B131,'equip ESPE'!$B$2:$D$34,2,0),"")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ESPE'!$B$2:$D$34,3,0),"")</f>
        <v/>
      </c>
      <c r="B132" s="40"/>
      <c r="C132" s="48" t="str">
        <f>IFERROR(VLOOKUP(B132,'equip ESPE'!$B$2:$D$34,2,0),"")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ESPE'!$B$2:$D$34,3,0),"")</f>
        <v/>
      </c>
      <c r="B133" s="40"/>
      <c r="C133" s="48" t="str">
        <f>IFERROR(VLOOKUP(B133,'equip ESPE'!$B$2:$D$34,2,0),"")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ESPE'!$B$2:$D$34,3,0),"")</f>
        <v/>
      </c>
      <c r="B134" s="40"/>
      <c r="C134" s="48" t="str">
        <f>IFERROR(VLOOKUP(B134,'equip ESPE'!$B$2:$D$34,2,0),"")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ESPE'!$B$2:$D$34,3,0),"")</f>
        <v/>
      </c>
      <c r="B135" s="40"/>
      <c r="C135" s="48" t="str">
        <f>IFERROR(VLOOKUP(B135,'equip ESPE'!$B$2:$D$34,2,0),"")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ESPE'!$B$2:$D$34,3,0),"")</f>
        <v/>
      </c>
      <c r="B136" s="40"/>
      <c r="C136" s="48" t="str">
        <f>IFERROR(VLOOKUP(B136,'equip ESPE'!$B$2:$D$34,2,0),"")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ESPE'!$B$2:$D$34,3,0),"")</f>
        <v/>
      </c>
      <c r="B137" s="40"/>
      <c r="C137" s="48" t="str">
        <f>IFERROR(VLOOKUP(B137,'equip ESPE'!$B$2:$D$34,2,0),"")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ESPE'!$B$2:$D$34,3,0),"")</f>
        <v/>
      </c>
      <c r="B138" s="40"/>
      <c r="C138" s="48" t="str">
        <f>IFERROR(VLOOKUP(B138,'equip ESPE'!$B$2:$D$34,2,0),"")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ESPE'!$B$2:$D$34,3,0),"")</f>
        <v/>
      </c>
      <c r="B139" s="40"/>
      <c r="C139" s="48" t="str">
        <f>IFERROR(VLOOKUP(B139,'equip ESPE'!$B$2:$D$34,2,0),"")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ESPE'!$B$2:$D$34,3,0),"")</f>
        <v/>
      </c>
      <c r="B140" s="40"/>
      <c r="C140" s="48" t="str">
        <f>IFERROR(VLOOKUP(B140,'equip ESPE'!$B$2:$D$34,2,0),"")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ESPE'!$B$2:$D$34,3,0),"")</f>
        <v/>
      </c>
      <c r="B141" s="40"/>
      <c r="C141" s="48" t="str">
        <f>IFERROR(VLOOKUP(B141,'equip ESPE'!$B$2:$D$34,2,0),"")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ESPE'!$B$2:$D$34,3,0),"")</f>
        <v/>
      </c>
      <c r="B142" s="40"/>
      <c r="C142" s="48" t="str">
        <f>IFERROR(VLOOKUP(B142,'equip ESPE'!$B$2:$D$34,2,0),"")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ESPE'!$B$2:$D$34,3,0),"")</f>
        <v/>
      </c>
      <c r="B143" s="40"/>
      <c r="C143" s="48" t="str">
        <f>IFERROR(VLOOKUP(B143,'equip ESPE'!$B$2:$D$34,2,0),"")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ESPE'!$B$2:$D$34,3,0),"")</f>
        <v/>
      </c>
      <c r="B144" s="40"/>
      <c r="C144" s="48" t="str">
        <f>IFERROR(VLOOKUP(B144,'equip ESPE'!$B$2:$D$34,2,0),"")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ESPE'!$B$2:$D$34,3,0),"")</f>
        <v/>
      </c>
      <c r="B145" s="40"/>
      <c r="C145" s="48" t="str">
        <f>IFERROR(VLOOKUP(B145,'equip ESPE'!$B$2:$D$34,2,0),"")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ESPE'!$B$2:$D$34,3,0),"")</f>
        <v/>
      </c>
      <c r="B146" s="40"/>
      <c r="C146" s="48" t="str">
        <f>IFERROR(VLOOKUP(B146,'equip ESPE'!$B$2:$D$34,2,0),"")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ESPE'!$B$2:$D$34,3,0),"")</f>
        <v/>
      </c>
      <c r="B147" s="40"/>
      <c r="C147" s="48" t="str">
        <f>IFERROR(VLOOKUP(B147,'equip ESPE'!$B$2:$D$34,2,0),"")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ESPE'!$B$2:$D$34,3,0),"")</f>
        <v/>
      </c>
      <c r="B148" s="40"/>
      <c r="C148" s="48" t="str">
        <f>IFERROR(VLOOKUP(B148,'equip ESPE'!$B$2:$D$34,2,0),"")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ESPE'!$B$2:$D$34,3,0),"")</f>
        <v/>
      </c>
      <c r="B149" s="40"/>
      <c r="C149" s="48" t="str">
        <f>IFERROR(VLOOKUP(B149,'equip ESPE'!$B$2:$D$34,2,0),"")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ESPE'!$B$2:$D$34,3,0),"")</f>
        <v/>
      </c>
      <c r="B150" s="40"/>
      <c r="C150" s="48" t="str">
        <f>IFERROR(VLOOKUP(B150,'equip ESPE'!$B$2:$D$34,2,0),"")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ESPE'!$B$2:$D$34,3,0),"")</f>
        <v/>
      </c>
      <c r="B151" s="40"/>
      <c r="C151" s="48" t="str">
        <f>IFERROR(VLOOKUP(B151,'equip ESPE'!$B$2:$D$34,2,0),"")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ESPE'!$B$2:$D$34,3,0),"")</f>
        <v/>
      </c>
      <c r="B152" s="40"/>
      <c r="C152" s="48" t="str">
        <f>IFERROR(VLOOKUP(B152,'equip ESPE'!$B$2:$D$34,2,0),"")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ESPE'!$B$2:$D$34,3,0),"")</f>
        <v/>
      </c>
      <c r="B153" s="40"/>
      <c r="C153" s="48" t="str">
        <f>IFERROR(VLOOKUP(B153,'equip ESPE'!$B$2:$D$34,2,0),"")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ESPE'!$B$2:$D$34,3,0),"")</f>
        <v/>
      </c>
      <c r="B154" s="40"/>
      <c r="C154" s="48" t="str">
        <f>IFERROR(VLOOKUP(B154,'equip ESPE'!$B$2:$D$34,2,0),"")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ESPE'!$B$2:$D$34,3,0),"")</f>
        <v/>
      </c>
      <c r="B155" s="40"/>
      <c r="C155" s="48" t="str">
        <f>IFERROR(VLOOKUP(B155,'equip ESPE'!$B$2:$D$34,2,0),"")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ESPE'!$B$2:$D$34,3,0),"")</f>
        <v/>
      </c>
      <c r="B156" s="40"/>
      <c r="C156" s="48" t="str">
        <f>IFERROR(VLOOKUP(B156,'equip ESPE'!$B$2:$D$34,2,0),"")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ESPE'!$B$2:$D$34,3,0),"")</f>
        <v/>
      </c>
      <c r="B157" s="40"/>
      <c r="C157" s="48" t="str">
        <f>IFERROR(VLOOKUP(B157,'equip ESPE'!$B$2:$D$34,2,0),"")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ESPE'!$B$2:$D$34,3,0),"")</f>
        <v/>
      </c>
      <c r="B158" s="40"/>
      <c r="C158" s="48" t="str">
        <f>IFERROR(VLOOKUP(B158,'equip ESPE'!$B$2:$D$34,2,0),"")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ESPE'!$B$2:$D$34,3,0),"")</f>
        <v/>
      </c>
      <c r="B159" s="40"/>
      <c r="C159" s="48" t="str">
        <f>IFERROR(VLOOKUP(B159,'equip ESPE'!$B$2:$D$34,2,0),"")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ESPE'!$B$2:$D$34,3,0),"")</f>
        <v/>
      </c>
      <c r="B160" s="40"/>
      <c r="C160" s="48" t="str">
        <f>IFERROR(VLOOKUP(B160,'equip ESPE'!$B$2:$D$34,2,0),"")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ESPE'!$B$2:$D$34,3,0),"")</f>
        <v/>
      </c>
      <c r="B161" s="40"/>
      <c r="C161" s="48" t="str">
        <f>IFERROR(VLOOKUP(B161,'equip ESPE'!$B$2:$D$34,2,0),"")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ESPE'!$B$2:$D$34,3,0),"")</f>
        <v/>
      </c>
      <c r="B162" s="40"/>
      <c r="C162" s="48" t="str">
        <f>IFERROR(VLOOKUP(B162,'equip ESPE'!$B$2:$D$34,2,0),"")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ESPE'!$B$2:$D$34,3,0),"")</f>
        <v/>
      </c>
      <c r="B163" s="40"/>
      <c r="C163" s="48" t="str">
        <f>IFERROR(VLOOKUP(B163,'equip ESPE'!$B$2:$D$34,2,0),"")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ESPE'!$B$2:$D$34,3,0),"")</f>
        <v/>
      </c>
      <c r="B164" s="40"/>
      <c r="C164" s="48" t="str">
        <f>IFERROR(VLOOKUP(B164,'equip ESPE'!$B$2:$D$34,2,0),"")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ESPE'!$B$2:$D$34,3,0),"")</f>
        <v/>
      </c>
      <c r="B165" s="40"/>
      <c r="C165" s="48" t="str">
        <f>IFERROR(VLOOKUP(B165,'equip ESPE'!$B$2:$D$34,2,0),"")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ESPE'!$B$2:$D$34,3,0),"")</f>
        <v/>
      </c>
      <c r="B166" s="40"/>
      <c r="C166" s="48" t="str">
        <f>IFERROR(VLOOKUP(B166,'equip ESPE'!$B$2:$D$34,2,0),"")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ESPE'!$B$2:$D$34,3,0),"")</f>
        <v/>
      </c>
      <c r="B167" s="40"/>
      <c r="C167" s="48" t="str">
        <f>IFERROR(VLOOKUP(B167,'equip ESPE'!$B$2:$D$34,2,0),"")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ESPE'!$B$2:$D$34,3,0),"")</f>
        <v/>
      </c>
      <c r="B168" s="40"/>
      <c r="C168" s="48" t="str">
        <f>IFERROR(VLOOKUP(B168,'equip ESPE'!$B$2:$D$34,2,0),"")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ESPE'!$B$2:$D$34,3,0),"")</f>
        <v/>
      </c>
      <c r="B169" s="40"/>
      <c r="C169" s="48" t="str">
        <f>IFERROR(VLOOKUP(B169,'equip ESPE'!$B$2:$D$34,2,0),"")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ESPE'!$B$2:$D$34,3,0),"")</f>
        <v/>
      </c>
      <c r="B170" s="40"/>
      <c r="C170" s="48" t="str">
        <f>IFERROR(VLOOKUP(B170,'equip ESPE'!$B$2:$D$34,2,0),"")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ESPE'!$B$2:$D$34,3,0),"")</f>
        <v/>
      </c>
      <c r="B171" s="40"/>
      <c r="C171" s="48" t="str">
        <f>IFERROR(VLOOKUP(B171,'equip ESPE'!$B$2:$D$34,2,0),"")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ESPE'!$B$2:$D$34,3,0),"")</f>
        <v/>
      </c>
      <c r="B172" s="40"/>
      <c r="C172" s="48" t="str">
        <f>IFERROR(VLOOKUP(B172,'equip ESPE'!$B$2:$D$34,2,0),"")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ESPE'!$B$2:$D$34,3,0),"")</f>
        <v/>
      </c>
      <c r="B173" s="40"/>
      <c r="C173" s="48" t="str">
        <f>IFERROR(VLOOKUP(B173,'equip ESPE'!$B$2:$D$34,2,0),"")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ESPE'!$B$2:$D$34,3,0),"")</f>
        <v/>
      </c>
      <c r="B174" s="40"/>
      <c r="C174" s="48" t="str">
        <f>IFERROR(VLOOKUP(B174,'equip ESPE'!$B$2:$D$34,2,0),"")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ESPE'!$B$2:$D$34,3,0),"")</f>
        <v/>
      </c>
      <c r="B175" s="40"/>
      <c r="C175" s="48" t="str">
        <f>IFERROR(VLOOKUP(B175,'equip ESPE'!$B$2:$D$34,2,0),"")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ESPE'!$B$2:$D$34,3,0),"")</f>
        <v/>
      </c>
      <c r="B176" s="40"/>
      <c r="C176" s="48" t="str">
        <f>IFERROR(VLOOKUP(B176,'equip ESPE'!$B$2:$D$34,2,0),"")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ESPE'!$B$2:$D$34,3,0),"")</f>
        <v/>
      </c>
      <c r="B177" s="40"/>
      <c r="C177" s="48" t="str">
        <f>IFERROR(VLOOKUP(B177,'equip ESPE'!$B$2:$D$34,2,0),"")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ESPE'!$B$2:$D$34,3,0),"")</f>
        <v/>
      </c>
      <c r="B178" s="40"/>
      <c r="C178" s="48" t="str">
        <f>IFERROR(VLOOKUP(B178,'equip ESPE'!$B$2:$D$34,2,0),"")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ESPE'!$B$2:$D$34,3,0),"")</f>
        <v/>
      </c>
      <c r="B179" s="40"/>
      <c r="C179" s="48" t="str">
        <f>IFERROR(VLOOKUP(B179,'equip ESPE'!$B$2:$D$34,2,0),"")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ESPE'!$B$2:$D$34,3,0),"")</f>
        <v/>
      </c>
      <c r="B180" s="40"/>
      <c r="C180" s="48" t="str">
        <f>IFERROR(VLOOKUP(B180,'equip ESPE'!$B$2:$D$34,2,0),"")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ESPE'!$B$2:$D$34,3,0),"")</f>
        <v/>
      </c>
      <c r="B181" s="40"/>
      <c r="C181" s="48" t="str">
        <f>IFERROR(VLOOKUP(B181,'equip ESPE'!$B$2:$D$34,2,0),"")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ESPE'!$B$2:$D$34,3,0),"")</f>
        <v/>
      </c>
      <c r="B182" s="40"/>
      <c r="C182" s="48" t="str">
        <f>IFERROR(VLOOKUP(B182,'equip ESPE'!$B$2:$D$34,2,0),"")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ESPE'!$B$2:$D$34,3,0),"")</f>
        <v/>
      </c>
      <c r="B183" s="40"/>
      <c r="C183" s="48" t="str">
        <f>IFERROR(VLOOKUP(B183,'equip ESPE'!$B$2:$D$34,2,0),"")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ESPE'!$B$2:$D$34,3,0),"")</f>
        <v/>
      </c>
      <c r="B184" s="40"/>
      <c r="C184" s="48" t="str">
        <f>IFERROR(VLOOKUP(B184,'equip ESPE'!$B$2:$D$34,2,0),"")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ESPE'!$B$2:$D$34,3,0),"")</f>
        <v/>
      </c>
      <c r="B185" s="40"/>
      <c r="C185" s="48" t="str">
        <f>IFERROR(VLOOKUP(B185,'equip ESPE'!$B$2:$D$34,2,0),"")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ESPE'!$B$2:$D$34,3,0),"")</f>
        <v/>
      </c>
      <c r="B186" s="40"/>
      <c r="C186" s="48" t="str">
        <f>IFERROR(VLOOKUP(B186,'equip ESPE'!$B$2:$D$34,2,0),"")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ESPE'!$B$2:$D$34,3,0),"")</f>
        <v/>
      </c>
      <c r="B187" s="40"/>
      <c r="C187" s="48" t="str">
        <f>IFERROR(VLOOKUP(B187,'equip ESPE'!$B$2:$D$34,2,0),"")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ESPE'!$B$2:$D$34,3,0),"")</f>
        <v/>
      </c>
      <c r="B188" s="40"/>
      <c r="C188" s="48" t="str">
        <f>IFERROR(VLOOKUP(B188,'equip ESPE'!$B$2:$D$34,2,0),"")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ESPE'!$B$2:$D$34,3,0),"")</f>
        <v/>
      </c>
      <c r="B189" s="40"/>
      <c r="C189" s="48" t="str">
        <f>IFERROR(VLOOKUP(B189,'equip ESPE'!$B$2:$D$34,2,0),"")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ESPE'!$B$2:$D$34,3,0),"")</f>
        <v/>
      </c>
      <c r="B190" s="40"/>
      <c r="C190" s="48" t="str">
        <f>IFERROR(VLOOKUP(B190,'equip ESPE'!$B$2:$D$34,2,0),"")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ESPE'!$B$2:$D$34,3,0),"")</f>
        <v/>
      </c>
      <c r="B191" s="40"/>
      <c r="C191" s="48" t="str">
        <f>IFERROR(VLOOKUP(B191,'equip ESPE'!$B$2:$D$34,2,0),"")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ESPE'!$B$2:$D$34,3,0),"")</f>
        <v/>
      </c>
      <c r="B192" s="40"/>
      <c r="C192" s="48" t="str">
        <f>IFERROR(VLOOKUP(B192,'equip ESPE'!$B$2:$D$34,2,0),"")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ESPE'!$B$2:$D$34,3,0),"")</f>
        <v/>
      </c>
      <c r="B193" s="40"/>
      <c r="C193" s="48" t="str">
        <f>IFERROR(VLOOKUP(B193,'equip ESPE'!$B$2:$D$34,2,0),"")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ESPE'!$B$2:$D$34,3,0),"")</f>
        <v/>
      </c>
      <c r="B194" s="40"/>
      <c r="C194" s="48" t="str">
        <f>IFERROR(VLOOKUP(B194,'equip ESPE'!$B$2:$D$34,2,0),"")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ESPE'!$B$2:$D$34,3,0),"")</f>
        <v/>
      </c>
      <c r="B195" s="40"/>
      <c r="C195" s="48" t="str">
        <f>IFERROR(VLOOKUP(B195,'equip ESPE'!$B$2:$D$34,2,0),"")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ESPE'!$B$2:$D$34,3,0),"")</f>
        <v/>
      </c>
      <c r="B196" s="40"/>
      <c r="C196" s="48" t="str">
        <f>IFERROR(VLOOKUP(B196,'equip ESPE'!$B$2:$D$34,2,0),"")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ESPE'!$B$2:$D$34,3,0),"")</f>
        <v/>
      </c>
      <c r="B197" s="40"/>
      <c r="C197" s="48" t="str">
        <f>IFERROR(VLOOKUP(B197,'equip ESPE'!$B$2:$D$34,2,0),"")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ESPE'!$B$2:$D$34,3,0),"")</f>
        <v/>
      </c>
      <c r="B198" s="40"/>
      <c r="C198" s="48" t="str">
        <f>IFERROR(VLOOKUP(B198,'equip ESPE'!$B$2:$D$34,2,0),"")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ESPE'!$B$2:$D$34,3,0),"")</f>
        <v/>
      </c>
      <c r="B199" s="40"/>
      <c r="C199" s="48" t="str">
        <f>IFERROR(VLOOKUP(B199,'equip ESPE'!$B$2:$D$34,2,0),"")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ESPE'!$B$2:$D$34,3,0),"")</f>
        <v/>
      </c>
      <c r="B200" s="40"/>
      <c r="C200" s="48" t="str">
        <f>IFERROR(VLOOKUP(B200,'equip ESPE'!$B$2:$D$34,2,0),"")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ESPE'!$B$2:$D$34,3,0),"")</f>
        <v/>
      </c>
      <c r="B201" s="40"/>
      <c r="C201" s="48" t="str">
        <f>IFERROR(VLOOKUP(B201,'equip ESPE'!$B$2:$D$34,2,0),"")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ESPE'!$B$2:$D$34,3,0),"")</f>
        <v/>
      </c>
      <c r="B202" s="40"/>
      <c r="C202" s="48" t="str">
        <f>IFERROR(VLOOKUP(B202,'equip ESPE'!$B$2:$D$34,2,0),"")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ESPE'!$B$2:$D$34,3,0),"")</f>
        <v/>
      </c>
      <c r="B203" s="40"/>
      <c r="C203" s="48" t="str">
        <f>IFERROR(VLOOKUP(B203,'equip ESPE'!$B$2:$D$34,2,0),"")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ESPE'!$B$2:$D$34,3,0),"")</f>
        <v/>
      </c>
      <c r="B204" s="40"/>
      <c r="C204" s="48" t="str">
        <f>IFERROR(VLOOKUP(B204,'equip ESPE'!$B$2:$D$34,2,0),"")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ESPE'!$B$2:$D$34,3,0),"")</f>
        <v/>
      </c>
      <c r="B205" s="40"/>
      <c r="C205" s="48" t="str">
        <f>IFERROR(VLOOKUP(B205,'equip ESPE'!$B$2:$D$34,2,0),"")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ESPE'!$B$2:$D$34,3,0),"")</f>
        <v/>
      </c>
      <c r="B206" s="40"/>
      <c r="C206" s="48" t="str">
        <f>IFERROR(VLOOKUP(B206,'equip ESPE'!$B$2:$D$34,2,0),"")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ESPE'!$B$2:$D$34,3,0),"")</f>
        <v/>
      </c>
      <c r="B207" s="40"/>
      <c r="C207" s="48" t="str">
        <f>IFERROR(VLOOKUP(B207,'equip ESPE'!$B$2:$D$34,2,0),"")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ESPE'!$B$2:$D$34,3,0),"")</f>
        <v/>
      </c>
      <c r="B208" s="40"/>
      <c r="C208" s="48" t="str">
        <f>IFERROR(VLOOKUP(B208,'equip ESPE'!$B$2:$D$34,2,0),"")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ESPE'!$B$2:$D$34,3,0),"")</f>
        <v/>
      </c>
      <c r="B209" s="40"/>
      <c r="C209" s="48" t="str">
        <f>IFERROR(VLOOKUP(B209,'equip ESPE'!$B$2:$D$34,2,0),"")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ESPE'!$B$2:$D$34,3,0),"")</f>
        <v/>
      </c>
      <c r="B210" s="40"/>
      <c r="C210" s="48" t="str">
        <f>IFERROR(VLOOKUP(B210,'equip ESPE'!$B$2:$D$34,2,0),"")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ESPE'!$B$2:$D$34,3,0),"")</f>
        <v/>
      </c>
      <c r="B211" s="40"/>
      <c r="C211" s="48" t="str">
        <f>IFERROR(VLOOKUP(B211,'equip ESPE'!$B$2:$D$34,2,0),"")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ESPE'!$B$2:$D$34,3,0),"")</f>
        <v/>
      </c>
      <c r="B212" s="40"/>
      <c r="C212" s="48" t="str">
        <f>IFERROR(VLOOKUP(B212,'equip ESPE'!$B$2:$D$34,2,0),"")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ESPE'!$B$2:$D$34,3,0),"")</f>
        <v/>
      </c>
      <c r="B213" s="40"/>
      <c r="C213" s="48" t="str">
        <f>IFERROR(VLOOKUP(B213,'equip ESPE'!$B$2:$D$34,2,0),"")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ESPE'!$B$2:$D$34,3,0),"")</f>
        <v/>
      </c>
      <c r="B214" s="40"/>
      <c r="C214" s="48" t="str">
        <f>IFERROR(VLOOKUP(B214,'equip ESPE'!$B$2:$D$34,2,0),"")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ESPE'!$B$2:$D$34,3,0),"")</f>
        <v/>
      </c>
      <c r="B215" s="40"/>
      <c r="C215" s="48" t="str">
        <f>IFERROR(VLOOKUP(B215,'equip ESPE'!$B$2:$D$34,2,0),"")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ESPE'!$B$2:$D$34,3,0),"")</f>
        <v/>
      </c>
      <c r="B216" s="40"/>
      <c r="C216" s="48" t="str">
        <f>IFERROR(VLOOKUP(B216,'equip ESPE'!$B$2:$D$34,2,0),"")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ESPE'!$B$2:$D$34,3,0),"")</f>
        <v/>
      </c>
      <c r="B217" s="40"/>
      <c r="C217" s="48" t="str">
        <f>IFERROR(VLOOKUP(B217,'equip ESPE'!$B$2:$D$34,2,0),"")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ESPE'!$B$2:$D$34,3,0),"")</f>
        <v/>
      </c>
      <c r="B218" s="40"/>
      <c r="C218" s="48" t="str">
        <f>IFERROR(VLOOKUP(B218,'equip ESPE'!$B$2:$D$34,2,0),"")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ESPE'!$B$2:$D$34,3,0),"")</f>
        <v/>
      </c>
      <c r="B219" s="40"/>
      <c r="C219" s="48" t="str">
        <f>IFERROR(VLOOKUP(B219,'equip ESPE'!$B$2:$D$34,2,0),"")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ESPE'!$B$2:$D$34,3,0),"")</f>
        <v/>
      </c>
      <c r="B220" s="40"/>
      <c r="C220" s="48" t="str">
        <f>IFERROR(VLOOKUP(B220,'equip ESPE'!$B$2:$D$34,2,0),"")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ESPE'!$B$2:$D$34,3,0),"")</f>
        <v/>
      </c>
      <c r="B221" s="40"/>
      <c r="C221" s="48" t="str">
        <f>IFERROR(VLOOKUP(B221,'equip ESPE'!$B$2:$D$34,2,0),"")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ESPE'!$B$2:$D$34,3,0),"")</f>
        <v/>
      </c>
      <c r="B222" s="40"/>
      <c r="C222" s="48" t="str">
        <f>IFERROR(VLOOKUP(B222,'equip ESPE'!$B$2:$D$34,2,0),"")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ESPE'!$B$2:$D$34,3,0),"")</f>
        <v/>
      </c>
      <c r="B223" s="40"/>
      <c r="C223" s="48" t="str">
        <f>IFERROR(VLOOKUP(B223,'equip ESPE'!$B$2:$D$34,2,0),"")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ESPE'!$B$2:$D$34,3,0),"")</f>
        <v/>
      </c>
      <c r="B224" s="40"/>
      <c r="C224" s="48" t="str">
        <f>IFERROR(VLOOKUP(B224,'equip ESPE'!$B$2:$D$34,2,0),"")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ESPE'!$B$2:$D$34,3,0),"")</f>
        <v/>
      </c>
      <c r="B225" s="40"/>
      <c r="C225" s="48" t="str">
        <f>IFERROR(VLOOKUP(B225,'equip ESPE'!$B$2:$D$34,2,0),"")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ESPE'!$B$2:$D$34,3,0),"")</f>
        <v/>
      </c>
      <c r="B226" s="40"/>
      <c r="C226" s="48" t="str">
        <f>IFERROR(VLOOKUP(B226,'equip ESPE'!$B$2:$D$34,2,0),"")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ESPE'!$B$2:$D$34,3,0),"")</f>
        <v/>
      </c>
      <c r="B227" s="40"/>
      <c r="C227" s="48" t="str">
        <f>IFERROR(VLOOKUP(B227,'equip ESPE'!$B$2:$D$34,2,0),"")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ESPE'!$B$2:$D$34,3,0),"")</f>
        <v/>
      </c>
      <c r="B228" s="40"/>
      <c r="C228" s="48" t="str">
        <f>IFERROR(VLOOKUP(B228,'equip ESPE'!$B$2:$D$34,2,0),"")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ESPE'!$B$2:$D$34,3,0),"")</f>
        <v/>
      </c>
      <c r="B229" s="40"/>
      <c r="C229" s="48" t="str">
        <f>IFERROR(VLOOKUP(B229,'equip ESPE'!$B$2:$D$34,2,0),"")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ESPE'!$B$2:$D$34,3,0),"")</f>
        <v/>
      </c>
      <c r="B230" s="40"/>
      <c r="C230" s="48" t="str">
        <f>IFERROR(VLOOKUP(B230,'equip ESPE'!$B$2:$D$34,2,0),"")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ESPE'!$B$2:$D$34,3,0),"")</f>
        <v/>
      </c>
      <c r="B231" s="40"/>
      <c r="C231" s="48" t="str">
        <f>IFERROR(VLOOKUP(B231,'equip ESPE'!$B$2:$D$34,2,0),"")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ESPE'!$B$2:$D$34,3,0),"")</f>
        <v/>
      </c>
      <c r="B232" s="40"/>
      <c r="C232" s="48" t="str">
        <f>IFERROR(VLOOKUP(B232,'equip ESPE'!$B$2:$D$34,2,0),"")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ESPE'!$B$2:$D$34,3,0),"")</f>
        <v/>
      </c>
      <c r="B233" s="40"/>
      <c r="C233" s="48" t="str">
        <f>IFERROR(VLOOKUP(B233,'equip ESPE'!$B$2:$D$34,2,0),"")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ESPE'!$B$2:$D$34,3,0),"")</f>
        <v/>
      </c>
      <c r="B234" s="40"/>
      <c r="C234" s="48" t="str">
        <f>IFERROR(VLOOKUP(B234,'equip ESPE'!$B$2:$D$34,2,0),"")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ESPE'!$B$2:$D$34,3,0),"")</f>
        <v/>
      </c>
      <c r="B235" s="40"/>
      <c r="C235" s="48" t="str">
        <f>IFERROR(VLOOKUP(B235,'equip ESPE'!$B$2:$D$34,2,0),"")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ESPE'!$B$2:$D$34,3,0),"")</f>
        <v/>
      </c>
      <c r="B236" s="40"/>
      <c r="C236" s="48" t="str">
        <f>IFERROR(VLOOKUP(B236,'equip ESPE'!$B$2:$D$34,2,0),"")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ESPE'!$B$2:$D$34,3,0),"")</f>
        <v/>
      </c>
      <c r="B237" s="40"/>
      <c r="C237" s="48" t="str">
        <f>IFERROR(VLOOKUP(B237,'equip ESPE'!$B$2:$D$34,2,0),"")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ESPE'!$B$2:$D$34,3,0),"")</f>
        <v/>
      </c>
      <c r="B238" s="40"/>
      <c r="C238" s="48" t="str">
        <f>IFERROR(VLOOKUP(B238,'equip ESPE'!$B$2:$D$34,2,0),"")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ESPE'!$B$2:$D$34,3,0),"")</f>
        <v/>
      </c>
      <c r="B239" s="40"/>
      <c r="C239" s="48" t="str">
        <f>IFERROR(VLOOKUP(B239,'equip ESPE'!$B$2:$D$34,2,0),"")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ESPE'!$B$2:$D$34,3,0),"")</f>
        <v/>
      </c>
      <c r="B240" s="40"/>
      <c r="C240" s="48" t="str">
        <f>IFERROR(VLOOKUP(B240,'equip ESPE'!$B$2:$D$34,2,0),"")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ESPE'!$B$2:$D$34,3,0),"")</f>
        <v/>
      </c>
      <c r="B241" s="40"/>
      <c r="C241" s="48" t="str">
        <f>IFERROR(VLOOKUP(B241,'equip ESPE'!$B$2:$D$34,2,0),"")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ESPE'!$B$2:$D$34,3,0),"")</f>
        <v/>
      </c>
      <c r="B242" s="40"/>
      <c r="C242" s="48" t="str">
        <f>IFERROR(VLOOKUP(B242,'equip ESPE'!$B$2:$D$34,2,0),"")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ESPE'!$B$2:$D$34,3,0),"")</f>
        <v/>
      </c>
      <c r="B243" s="40"/>
      <c r="C243" s="48" t="str">
        <f>IFERROR(VLOOKUP(B243,'equip ESPE'!$B$2:$D$34,2,0),"")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ESPE'!$B$2:$D$34,3,0),"")</f>
        <v/>
      </c>
      <c r="B244" s="40"/>
      <c r="C244" s="48" t="str">
        <f>IFERROR(VLOOKUP(B244,'equip ESPE'!$B$2:$D$34,2,0),"")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ESPE'!$B$2:$D$34,3,0),"")</f>
        <v/>
      </c>
      <c r="B245" s="40"/>
      <c r="C245" s="48" t="str">
        <f>IFERROR(VLOOKUP(B245,'equip ESPE'!$B$2:$D$34,2,0),"")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ESPE'!$B$2:$D$34,3,0),"")</f>
        <v/>
      </c>
      <c r="B246" s="40"/>
      <c r="C246" s="48" t="str">
        <f>IFERROR(VLOOKUP(B246,'equip ESPE'!$B$2:$D$34,2,0),"")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ESPE'!$B$2:$D$34,3,0),"")</f>
        <v/>
      </c>
      <c r="B247" s="40"/>
      <c r="C247" s="48" t="str">
        <f>IFERROR(VLOOKUP(B247,'equip ESPE'!$B$2:$D$34,2,0),"")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ESPE'!$B$2:$D$34,3,0),"")</f>
        <v/>
      </c>
      <c r="B248" s="40"/>
      <c r="C248" s="48" t="str">
        <f>IFERROR(VLOOKUP(B248,'equip ESPE'!$B$2:$D$34,2,0),"")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ESPE'!$B$2:$D$34,3,0),"")</f>
        <v/>
      </c>
      <c r="B249" s="40"/>
      <c r="C249" s="48" t="str">
        <f>IFERROR(VLOOKUP(B249,'equip ESPE'!$B$2:$D$34,2,0),"")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ESPE'!$B$2:$D$34,3,0),"")</f>
        <v/>
      </c>
      <c r="B250" s="40"/>
      <c r="C250" s="48" t="str">
        <f>IFERROR(VLOOKUP(B250,'equip ESPE'!$B$2:$D$34,2,0),"")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ESPE'!$B$2:$D$34,3,0),"")</f>
        <v/>
      </c>
      <c r="B251" s="40"/>
      <c r="C251" s="48" t="str">
        <f>IFERROR(VLOOKUP(B251,'equip ESPE'!$B$2:$D$34,2,0),"")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ESPE'!$B$2:$D$34,3,0),"")</f>
        <v/>
      </c>
      <c r="B252" s="40"/>
      <c r="C252" s="48" t="str">
        <f>IFERROR(VLOOKUP(B252,'equip ESPE'!$B$2:$D$34,2,0),"")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ESPE'!$B$2:$D$34,3,0),"")</f>
        <v/>
      </c>
      <c r="B253" s="40"/>
      <c r="C253" s="48" t="str">
        <f>IFERROR(VLOOKUP(B253,'equip ESPE'!$B$2:$D$34,2,0),"")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ESPE'!$B$2:$D$34,3,0),"")</f>
        <v/>
      </c>
      <c r="B254" s="40"/>
      <c r="C254" s="48" t="str">
        <f>IFERROR(VLOOKUP(B254,'equip ESPE'!$B$2:$D$34,2,0),"")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ESPE'!$B$2:$D$34,3,0),"")</f>
        <v/>
      </c>
      <c r="B255" s="40"/>
      <c r="C255" s="48" t="str">
        <f>IFERROR(VLOOKUP(B255,'equip ESPE'!$B$2:$D$34,2,0),"")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ESPE'!$B$2:$D$34,3,0),"")</f>
        <v/>
      </c>
      <c r="B256" s="40"/>
      <c r="C256" s="48" t="str">
        <f>IFERROR(VLOOKUP(B256,'equip ESPE'!$B$2:$D$34,2,0),"")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ESPE'!$B$2:$D$34,3,0),"")</f>
        <v/>
      </c>
      <c r="B257" s="40"/>
      <c r="C257" s="48" t="str">
        <f>IFERROR(VLOOKUP(B257,'equip ESPE'!$B$2:$D$34,2,0),"")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ESPE'!$B$2:$D$34,3,0),"")</f>
        <v/>
      </c>
      <c r="B258" s="40"/>
      <c r="C258" s="48" t="str">
        <f>IFERROR(VLOOKUP(B258,'equip ESPE'!$B$2:$D$34,2,0),"")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ESPE'!$B$2:$D$34,3,0),"")</f>
        <v/>
      </c>
      <c r="B259" s="40"/>
      <c r="C259" s="48" t="str">
        <f>IFERROR(VLOOKUP(B259,'equip ESPE'!$B$2:$D$34,2,0),"")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ESPE'!$B$2:$D$34,3,0),"")</f>
        <v/>
      </c>
      <c r="B260" s="40"/>
      <c r="C260" s="48" t="str">
        <f>IFERROR(VLOOKUP(B260,'equip ESPE'!$B$2:$D$34,2,0),"")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ESPE'!$B$2:$D$34,3,0),"")</f>
        <v/>
      </c>
      <c r="B261" s="40"/>
      <c r="C261" s="48" t="str">
        <f>IFERROR(VLOOKUP(B261,'equip ESPE'!$B$2:$D$34,2,0),"")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ESPE'!$B$2:$D$34,3,0),"")</f>
        <v/>
      </c>
      <c r="B262" s="40"/>
      <c r="C262" s="48" t="str">
        <f>IFERROR(VLOOKUP(B262,'equip ESPE'!$B$2:$D$34,2,0),"")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ESPE'!$B$2:$D$34,3,0),"")</f>
        <v/>
      </c>
      <c r="B263" s="40"/>
      <c r="C263" s="48" t="str">
        <f>IFERROR(VLOOKUP(B263,'equip ESPE'!$B$2:$D$34,2,0),"")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ESPE'!$B$2:$D$34,3,0),"")</f>
        <v/>
      </c>
      <c r="B264" s="40"/>
      <c r="C264" s="48" t="str">
        <f>IFERROR(VLOOKUP(B264,'equip ESPE'!$B$2:$D$34,2,0),"")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ESPE'!$B$2:$D$34,3,0),"")</f>
        <v/>
      </c>
      <c r="B265" s="40"/>
      <c r="C265" s="48" t="str">
        <f>IFERROR(VLOOKUP(B265,'equip ESPE'!$B$2:$D$34,2,0),"")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ESPE'!$B$2:$D$34,3,0),"")</f>
        <v/>
      </c>
      <c r="B266" s="40"/>
      <c r="C266" s="48" t="str">
        <f>IFERROR(VLOOKUP(B266,'equip ESPE'!$B$2:$D$34,2,0),"")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ESPE'!$B$2:$D$34,3,0),"")</f>
        <v/>
      </c>
      <c r="B267" s="40"/>
      <c r="C267" s="48" t="str">
        <f>IFERROR(VLOOKUP(B267,'equip ESPE'!$B$2:$D$34,2,0),"")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ESPE'!$B$2:$D$34,3,0),"")</f>
        <v/>
      </c>
      <c r="B268" s="40"/>
      <c r="C268" s="48" t="str">
        <f>IFERROR(VLOOKUP(B268,'equip ESPE'!$B$2:$D$34,2,0),"")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ESPE'!$B$2:$D$34,3,0),"")</f>
        <v/>
      </c>
      <c r="B269" s="40"/>
      <c r="C269" s="48" t="str">
        <f>IFERROR(VLOOKUP(B269,'equip ESPE'!$B$2:$D$34,2,0),"")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ESPE'!$B$2:$D$34,3,0),"")</f>
        <v/>
      </c>
      <c r="B270" s="40"/>
      <c r="C270" s="48" t="str">
        <f>IFERROR(VLOOKUP(B270,'equip ESPE'!$B$2:$D$34,2,0),"")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ESPE'!$B$2:$D$34,3,0),"")</f>
        <v/>
      </c>
      <c r="B271" s="40"/>
      <c r="C271" s="48" t="str">
        <f>IFERROR(VLOOKUP(B271,'equip ESPE'!$B$2:$D$34,2,0),"")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ESPE'!$B$2:$D$34,3,0),"")</f>
        <v/>
      </c>
      <c r="B272" s="40"/>
      <c r="C272" s="48" t="str">
        <f>IFERROR(VLOOKUP(B272,'equip ESPE'!$B$2:$D$34,2,0),"")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ESPE'!$B$2:$D$34,3,0),"")</f>
        <v/>
      </c>
      <c r="B273" s="40"/>
      <c r="C273" s="48" t="str">
        <f>IFERROR(VLOOKUP(B273,'equip ESPE'!$B$2:$D$34,2,0),"")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ESPE'!$B$2:$D$34,3,0),"")</f>
        <v/>
      </c>
      <c r="B274" s="40"/>
      <c r="C274" s="48" t="str">
        <f>IFERROR(VLOOKUP(B274,'equip ESPE'!$B$2:$D$34,2,0),"")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ESPE'!$B$2:$D$34,3,0),"")</f>
        <v/>
      </c>
      <c r="B275" s="40"/>
      <c r="C275" s="48" t="str">
        <f>IFERROR(VLOOKUP(B275,'equip ESPE'!$B$2:$D$34,2,0),"")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ESPE'!$B$2:$D$34,3,0),"")</f>
        <v/>
      </c>
      <c r="B276" s="40"/>
      <c r="C276" s="48" t="str">
        <f>IFERROR(VLOOKUP(B276,'equip ESPE'!$B$2:$D$34,2,0),"")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ESPE'!$B$2:$D$34,3,0),"")</f>
        <v/>
      </c>
      <c r="B277" s="40"/>
      <c r="C277" s="48" t="str">
        <f>IFERROR(VLOOKUP(B277,'equip ESPE'!$B$2:$D$34,2,0),"")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ESPE'!$B$2:$D$34,3,0),"")</f>
        <v/>
      </c>
      <c r="B278" s="40"/>
      <c r="C278" s="48" t="str">
        <f>IFERROR(VLOOKUP(B278,'equip ESPE'!$B$2:$D$34,2,0),"")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ESPE'!$B$2:$D$34,3,0),"")</f>
        <v/>
      </c>
      <c r="B279" s="40"/>
      <c r="C279" s="48" t="str">
        <f>IFERROR(VLOOKUP(B279,'equip ESPE'!$B$2:$D$34,2,0),"")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ESPE'!$B$2:$D$34,3,0),"")</f>
        <v/>
      </c>
      <c r="B280" s="40"/>
      <c r="C280" s="48" t="str">
        <f>IFERROR(VLOOKUP(B280,'equip ESPE'!$B$2:$D$34,2,0),"")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ESPE'!$B$2:$D$34,3,0),"")</f>
        <v/>
      </c>
      <c r="B281" s="40"/>
      <c r="C281" s="48" t="str">
        <f>IFERROR(VLOOKUP(B281,'equip ESPE'!$B$2:$D$34,2,0),"")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ESPE'!$B$2:$D$34,3,0),"")</f>
        <v/>
      </c>
      <c r="B282" s="40"/>
      <c r="C282" s="48" t="str">
        <f>IFERROR(VLOOKUP(B282,'equip ESPE'!$B$2:$D$34,2,0),"")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ESPE'!$B$2:$D$34,3,0),"")</f>
        <v/>
      </c>
      <c r="B283" s="40"/>
      <c r="C283" s="48" t="str">
        <f>IFERROR(VLOOKUP(B283,'equip ESPE'!$B$2:$D$34,2,0),"")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ESPE'!$B$2:$D$34,3,0),"")</f>
        <v/>
      </c>
      <c r="B284" s="40"/>
      <c r="C284" s="48" t="str">
        <f>IFERROR(VLOOKUP(B284,'equip ESPE'!$B$2:$D$34,2,0),"")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ESPE'!$B$2:$D$34,3,0),"")</f>
        <v/>
      </c>
      <c r="B285" s="40"/>
      <c r="C285" s="48" t="str">
        <f>IFERROR(VLOOKUP(B285,'equip ESPE'!$B$2:$D$34,2,0),"")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ESPE'!$B$2:$D$34,3,0),"")</f>
        <v/>
      </c>
      <c r="B286" s="40"/>
      <c r="C286" s="48" t="str">
        <f>IFERROR(VLOOKUP(B286,'equip ESPE'!$B$2:$D$34,2,0),"")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ESPE'!$B$2:$D$34,3,0),"")</f>
        <v/>
      </c>
      <c r="B287" s="40"/>
      <c r="C287" s="48" t="str">
        <f>IFERROR(VLOOKUP(B287,'equip ESPE'!$B$2:$D$34,2,0),"")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ESPE'!$B$2:$D$34,3,0),"")</f>
        <v/>
      </c>
      <c r="B288" s="40"/>
      <c r="C288" s="48" t="str">
        <f>IFERROR(VLOOKUP(B288,'equip ESPE'!$B$2:$D$34,2,0),"")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ESPE'!$B$2:$D$34,3,0),"")</f>
        <v/>
      </c>
      <c r="B289" s="40"/>
      <c r="C289" s="48" t="str">
        <f>IFERROR(VLOOKUP(B289,'equip ESPE'!$B$2:$D$34,2,0),"")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ESPE'!$B$2:$D$34,3,0),"")</f>
        <v/>
      </c>
      <c r="B290" s="40"/>
      <c r="C290" s="48" t="str">
        <f>IFERROR(VLOOKUP(B290,'equip ESPE'!$B$2:$D$34,2,0),"")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ESPE'!$B$2:$D$34,3,0),"")</f>
        <v/>
      </c>
      <c r="B291" s="40"/>
      <c r="C291" s="48" t="str">
        <f>IFERROR(VLOOKUP(B291,'equip ESPE'!$B$2:$D$34,2,0),"")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ESPE'!$B$2:$D$34,3,0),"")</f>
        <v/>
      </c>
      <c r="B292" s="40"/>
      <c r="C292" s="48" t="str">
        <f>IFERROR(VLOOKUP(B292,'equip ESPE'!$B$2:$D$34,2,0),"")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ESPE'!$B$2:$D$34,3,0),"")</f>
        <v/>
      </c>
      <c r="B293" s="40"/>
      <c r="C293" s="48" t="str">
        <f>IFERROR(VLOOKUP(B293,'equip ESPE'!$B$2:$D$34,2,0),"")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ESPE'!$B$2:$D$34,3,0),"")</f>
        <v/>
      </c>
      <c r="B294" s="40"/>
      <c r="C294" s="48" t="str">
        <f>IFERROR(VLOOKUP(B294,'equip ESPE'!$B$2:$D$34,2,0),"")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ESPE'!$B$2:$D$34,3,0),"")</f>
        <v/>
      </c>
      <c r="B295" s="40"/>
      <c r="C295" s="48" t="str">
        <f>IFERROR(VLOOKUP(B295,'equip ESPE'!$B$2:$D$34,2,0),"")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ESPE'!$B$2:$D$34,3,0),"")</f>
        <v/>
      </c>
      <c r="B296" s="40"/>
      <c r="C296" s="48" t="str">
        <f>IFERROR(VLOOKUP(B296,'equip ESPE'!$B$2:$D$34,2,0),"")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ESPE'!$B$2:$D$34,3,0),"")</f>
        <v/>
      </c>
      <c r="B297" s="40"/>
      <c r="C297" s="48" t="str">
        <f>IFERROR(VLOOKUP(B297,'equip ESPE'!$B$2:$D$34,2,0),"")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ESPE'!$B$2:$D$34,3,0),"")</f>
        <v/>
      </c>
      <c r="B298" s="40"/>
      <c r="C298" s="48" t="str">
        <f>IFERROR(VLOOKUP(B298,'equip ESPE'!$B$2:$D$34,2,0),"")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ESPE'!$B$2:$D$34,3,0),"")</f>
        <v/>
      </c>
      <c r="B299" s="40"/>
      <c r="C299" s="48" t="str">
        <f>IFERROR(VLOOKUP(B299,'equip ESPE'!$B$2:$D$34,2,0),"")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ESPE'!$B$2:$D$34,3,0),"")</f>
        <v/>
      </c>
      <c r="B300" s="40"/>
      <c r="C300" s="48" t="str">
        <f>IFERROR(VLOOKUP(B300,'equip ESPE'!$B$2:$D$34,2,0),"")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ESPE'!$B$2:$D$34,3,0),"")</f>
        <v/>
      </c>
      <c r="B301" s="40"/>
      <c r="C301" s="48" t="str">
        <f>IFERROR(VLOOKUP(B301,'equip ESPE'!$B$2:$D$34,2,0),"")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ESPE'!$B$2:$D$34,3,0),"")</f>
        <v/>
      </c>
      <c r="B302" s="40"/>
      <c r="C302" s="48" t="str">
        <f>IFERROR(VLOOKUP(B302,'equip ESPE'!$B$2:$D$34,2,0),"")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ESPE'!$B$2:$D$34,3,0),"")</f>
        <v/>
      </c>
      <c r="B303" s="40"/>
      <c r="C303" s="48" t="str">
        <f>IFERROR(VLOOKUP(B303,'equip ESPE'!$B$2:$D$34,2,0),"")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ESPE'!$B$2:$D$34,3,0),"")</f>
        <v/>
      </c>
      <c r="B304" s="40"/>
      <c r="C304" s="48" t="str">
        <f>IFERROR(VLOOKUP(B304,'equip ESPE'!$B$2:$D$34,2,0),"")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ESPE'!$B$2:$D$34,3,0),"")</f>
        <v/>
      </c>
      <c r="B305" s="40"/>
      <c r="C305" s="48" t="str">
        <f>IFERROR(VLOOKUP(B305,'equip ESPE'!$B$2:$D$34,2,0),"")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ESPE'!$B$2:$D$34,3,0),"")</f>
        <v/>
      </c>
      <c r="B306" s="40"/>
      <c r="C306" s="48" t="str">
        <f>IFERROR(VLOOKUP(B306,'equip ESPE'!$B$2:$D$34,2,0),"")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ESPE'!$B$2:$D$34,3,0),"")</f>
        <v/>
      </c>
      <c r="B307" s="40"/>
      <c r="C307" s="48" t="str">
        <f>IFERROR(VLOOKUP(B307,'equip ESPE'!$B$2:$D$34,2,0),"")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ESPE'!$B$2:$D$34,3,0),"")</f>
        <v/>
      </c>
      <c r="B308" s="40"/>
      <c r="C308" s="48" t="str">
        <f>IFERROR(VLOOKUP(B308,'equip ESPE'!$B$2:$D$34,2,0),"")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ESPE'!$B$2:$D$34,3,0),"")</f>
        <v/>
      </c>
      <c r="B309" s="40"/>
      <c r="C309" s="48" t="str">
        <f>IFERROR(VLOOKUP(B309,'equip ESPE'!$B$2:$D$34,2,0),"")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ESPE'!$B$2:$D$34,3,0),"")</f>
        <v/>
      </c>
      <c r="B310" s="40"/>
      <c r="C310" s="48" t="str">
        <f>IFERROR(VLOOKUP(B310,'equip ESPE'!$B$2:$D$34,2,0),"")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ESPE'!$B$2:$D$34,3,0),"")</f>
        <v/>
      </c>
      <c r="B311" s="40"/>
      <c r="C311" s="48" t="str">
        <f>IFERROR(VLOOKUP(B311,'equip ESPE'!$B$2:$D$34,2,0),"")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ESPE'!$B$2:$D$34,3,0),"")</f>
        <v/>
      </c>
      <c r="B312" s="40"/>
      <c r="C312" s="48" t="str">
        <f>IFERROR(VLOOKUP(B312,'equip ESPE'!$B$2:$D$34,2,0),"")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ESPE'!$B$2:$D$34,3,0),"")</f>
        <v/>
      </c>
      <c r="B313" s="40"/>
      <c r="C313" s="48" t="str">
        <f>IFERROR(VLOOKUP(B313,'equip ESPE'!$B$2:$D$34,2,0),"")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ESPE'!$B$2:$D$34,3,0),"")</f>
        <v/>
      </c>
      <c r="B314" s="40"/>
      <c r="C314" s="48" t="str">
        <f>IFERROR(VLOOKUP(B314,'equip ESPE'!$B$2:$D$34,2,0),"")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ESPE'!$B$2:$D$34,3,0),"")</f>
        <v/>
      </c>
      <c r="B315" s="40"/>
      <c r="C315" s="48" t="str">
        <f>IFERROR(VLOOKUP(B315,'equip ESPE'!$B$2:$D$34,2,0),"")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ESPE'!$B$2:$D$34,3,0),"")</f>
        <v/>
      </c>
      <c r="B316" s="40"/>
      <c r="C316" s="48" t="str">
        <f>IFERROR(VLOOKUP(B316,'equip ESPE'!$B$2:$D$34,2,0),"")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ESPE'!$B$2:$D$34,3,0),"")</f>
        <v/>
      </c>
      <c r="B317" s="40"/>
      <c r="C317" s="48" t="str">
        <f>IFERROR(VLOOKUP(B317,'equip ESPE'!$B$2:$D$34,2,0),"")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ESPE'!$B$2:$D$34,3,0),"")</f>
        <v/>
      </c>
      <c r="B318" s="40"/>
      <c r="C318" s="48" t="str">
        <f>IFERROR(VLOOKUP(B318,'equip ESPE'!$B$2:$D$34,2,0),"")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ESPE'!$B$2:$D$34,3,0),"")</f>
        <v/>
      </c>
      <c r="B319" s="40"/>
      <c r="C319" s="48" t="str">
        <f>IFERROR(VLOOKUP(B319,'equip ESPE'!$B$2:$D$34,2,0),"")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ESPE'!$B$2:$D$34,3,0),"")</f>
        <v/>
      </c>
      <c r="B320" s="40"/>
      <c r="C320" s="48" t="str">
        <f>IFERROR(VLOOKUP(B320,'equip ESPE'!$B$2:$D$34,2,0),"")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ESPE'!$B$2:$D$34,3,0),"")</f>
        <v/>
      </c>
      <c r="B321" s="40"/>
      <c r="C321" s="48" t="str">
        <f>IFERROR(VLOOKUP(B321,'equip ESPE'!$B$2:$D$34,2,0),"")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ESPE'!$B$2:$D$34,3,0),"")</f>
        <v/>
      </c>
      <c r="B322" s="40"/>
      <c r="C322" s="48" t="str">
        <f>IFERROR(VLOOKUP(B322,'equip ESPE'!$B$2:$D$34,2,0),"")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ESPE'!$B$2:$D$34,3,0),"")</f>
        <v/>
      </c>
      <c r="B323" s="40"/>
      <c r="C323" s="48" t="str">
        <f>IFERROR(VLOOKUP(B323,'equip ESPE'!$B$2:$D$34,2,0),"")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ESPE'!$B$2:$D$34,3,0),"")</f>
        <v/>
      </c>
      <c r="B324" s="40"/>
      <c r="C324" s="48" t="str">
        <f>IFERROR(VLOOKUP(B324,'equip ESPE'!$B$2:$D$34,2,0),"")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ESPE'!$B$2:$D$34,3,0),"")</f>
        <v/>
      </c>
      <c r="B325" s="40"/>
      <c r="C325" s="48" t="str">
        <f>IFERROR(VLOOKUP(B325,'equip ESPE'!$B$2:$D$34,2,0),"")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ESPE'!$B$2:$D$34,3,0),"")</f>
        <v/>
      </c>
      <c r="B326" s="40"/>
      <c r="C326" s="48" t="str">
        <f>IFERROR(VLOOKUP(B326,'equip ESPE'!$B$2:$D$34,2,0),"")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ESPE'!$B$2:$D$34,3,0),"")</f>
        <v/>
      </c>
      <c r="B327" s="40"/>
      <c r="C327" s="48" t="str">
        <f>IFERROR(VLOOKUP(B327,'equip ESPE'!$B$2:$D$34,2,0),"")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ESPE'!$B$2:$D$34,3,0),"")</f>
        <v/>
      </c>
      <c r="B328" s="40"/>
      <c r="C328" s="48" t="str">
        <f>IFERROR(VLOOKUP(B328,'equip ESPE'!$B$2:$D$34,2,0),"")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ESPE'!$B$2:$D$34,3,0),"")</f>
        <v/>
      </c>
      <c r="B329" s="40"/>
      <c r="C329" s="48" t="str">
        <f>IFERROR(VLOOKUP(B329,'equip ESPE'!$B$2:$D$34,2,0),"")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ESPE'!$B$2:$D$34,3,0),"")</f>
        <v/>
      </c>
      <c r="B330" s="40"/>
      <c r="C330" s="48" t="str">
        <f>IFERROR(VLOOKUP(B330,'equip ESPE'!$B$2:$D$34,2,0),"")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ESPE'!$B$2:$D$34,3,0),"")</f>
        <v/>
      </c>
      <c r="B331" s="40"/>
      <c r="C331" s="48" t="str">
        <f>IFERROR(VLOOKUP(B331,'equip ESPE'!$B$2:$D$34,2,0),"")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ESPE'!$B$2:$D$34,3,0),"")</f>
        <v/>
      </c>
      <c r="B332" s="40"/>
      <c r="C332" s="48" t="str">
        <f>IFERROR(VLOOKUP(B332,'equip ESPE'!$B$2:$D$34,2,0),"")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ESPE'!$B$2:$D$34,3,0),"")</f>
        <v/>
      </c>
      <c r="B333" s="40"/>
      <c r="C333" s="48" t="str">
        <f>IFERROR(VLOOKUP(B333,'equip ESPE'!$B$2:$D$34,2,0),"")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ESPE'!$B$2:$D$34,3,0),"")</f>
        <v/>
      </c>
      <c r="B334" s="40"/>
      <c r="C334" s="48" t="str">
        <f>IFERROR(VLOOKUP(B334,'equip ESPE'!$B$2:$D$34,2,0),"")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ESPE'!$B$2:$D$34,3,0),"")</f>
        <v/>
      </c>
      <c r="B335" s="40"/>
      <c r="C335" s="48" t="str">
        <f>IFERROR(VLOOKUP(B335,'equip ESPE'!$B$2:$D$34,2,0),"")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ESPE'!$B$2:$D$34,3,0),"")</f>
        <v/>
      </c>
      <c r="B336" s="40"/>
      <c r="C336" s="48" t="str">
        <f>IFERROR(VLOOKUP(B336,'equip ESPE'!$B$2:$D$34,2,0),"")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ESPE'!$B$2:$D$34,3,0),"")</f>
        <v/>
      </c>
      <c r="B337" s="40"/>
      <c r="C337" s="48" t="str">
        <f>IFERROR(VLOOKUP(B337,'equip ESPE'!$B$2:$D$34,2,0),"")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ESPE'!$B$2:$D$34,3,0),"")</f>
        <v/>
      </c>
      <c r="B338" s="40"/>
      <c r="C338" s="48" t="str">
        <f>IFERROR(VLOOKUP(B338,'equip ESPE'!$B$2:$D$34,2,0),"")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ESPE'!$B$2:$D$34,3,0),"")</f>
        <v/>
      </c>
      <c r="B339" s="40"/>
      <c r="C339" s="48" t="str">
        <f>IFERROR(VLOOKUP(B339,'equip ESPE'!$B$2:$D$34,2,0),"")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ESPE'!$B$2:$D$34,3,0),"")</f>
        <v/>
      </c>
      <c r="B340" s="40"/>
      <c r="C340" s="48" t="str">
        <f>IFERROR(VLOOKUP(B340,'equip ESPE'!$B$2:$D$34,2,0),"")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ESPE'!$B$2:$D$34,3,0),"")</f>
        <v/>
      </c>
      <c r="B341" s="40"/>
      <c r="C341" s="48" t="str">
        <f>IFERROR(VLOOKUP(B341,'equip ESPE'!$B$2:$D$34,2,0),"")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ESPE'!$B$2:$D$34,3,0),"")</f>
        <v/>
      </c>
      <c r="B342" s="40"/>
      <c r="C342" s="48" t="str">
        <f>IFERROR(VLOOKUP(B342,'equip ESPE'!$B$2:$D$34,2,0),"")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ESPE'!$B$2:$D$34,3,0),"")</f>
        <v/>
      </c>
      <c r="B343" s="40"/>
      <c r="C343" s="48" t="str">
        <f>IFERROR(VLOOKUP(B343,'equip ESPE'!$B$2:$D$34,2,0),"")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ESPE'!$B$2:$D$34,3,0),"")</f>
        <v/>
      </c>
      <c r="B344" s="40"/>
      <c r="C344" s="48" t="str">
        <f>IFERROR(VLOOKUP(B344,'equip ESPE'!$B$2:$D$34,2,0),"")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ESPE'!$B$2:$D$34,3,0),"")</f>
        <v/>
      </c>
      <c r="B345" s="40"/>
      <c r="C345" s="48" t="str">
        <f>IFERROR(VLOOKUP(B345,'equip ESPE'!$B$2:$D$34,2,0),"")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ESPE'!$B$2:$D$34,3,0),"")</f>
        <v/>
      </c>
      <c r="B346" s="40"/>
      <c r="C346" s="48" t="str">
        <f>IFERROR(VLOOKUP(B346,'equip ESPE'!$B$2:$D$34,2,0),"")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ESPE'!$B$2:$D$34,3,0),"")</f>
        <v/>
      </c>
      <c r="B347" s="40"/>
      <c r="C347" s="48" t="str">
        <f>IFERROR(VLOOKUP(B347,'equip ESPE'!$B$2:$D$34,2,0),"")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ESPE'!$B$2:$D$34,3,0),"")</f>
        <v/>
      </c>
      <c r="B348" s="40"/>
      <c r="C348" s="48" t="str">
        <f>IFERROR(VLOOKUP(B348,'equip ESPE'!$B$2:$D$34,2,0),"")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ESPE'!$B$2:$D$34,3,0),"")</f>
        <v/>
      </c>
      <c r="B349" s="40"/>
      <c r="C349" s="48" t="str">
        <f>IFERROR(VLOOKUP(B349,'equip ESPE'!$B$2:$D$34,2,0),"")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ESPE'!$B$2:$D$34,3,0),"")</f>
        <v/>
      </c>
      <c r="B350" s="40"/>
      <c r="C350" s="48" t="str">
        <f>IFERROR(VLOOKUP(B350,'equip ESPE'!$B$2:$D$34,2,0),"")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ESPE'!$B$2:$D$34,3,0),"")</f>
        <v/>
      </c>
      <c r="B351" s="40"/>
      <c r="C351" s="48" t="str">
        <f>IFERROR(VLOOKUP(B351,'equip ESPE'!$B$2:$D$34,2,0),"")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ESPE'!$B$2:$D$34,3,0),"")</f>
        <v/>
      </c>
      <c r="B352" s="40"/>
      <c r="C352" s="48" t="str">
        <f>IFERROR(VLOOKUP(B352,'equip ESPE'!$B$2:$D$34,2,0),"")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ESPE'!$B$2:$D$34,3,0),"")</f>
        <v/>
      </c>
      <c r="B353" s="40"/>
      <c r="C353" s="48" t="str">
        <f>IFERROR(VLOOKUP(B353,'equip ESPE'!$B$2:$D$34,2,0),"")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ESPE'!$B$2:$D$34,3,0),"")</f>
        <v/>
      </c>
      <c r="B354" s="40"/>
      <c r="C354" s="48" t="str">
        <f>IFERROR(VLOOKUP(B354,'equip ESPE'!$B$2:$D$34,2,0),"")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ESPE'!$B$2:$D$34,3,0),"")</f>
        <v/>
      </c>
      <c r="B355" s="40"/>
      <c r="C355" s="48" t="str">
        <f>IFERROR(VLOOKUP(B355,'equip ESPE'!$B$2:$D$34,2,0),"")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ESPE'!$B$2:$D$34,3,0),"")</f>
        <v/>
      </c>
      <c r="B356" s="40"/>
      <c r="C356" s="48" t="str">
        <f>IFERROR(VLOOKUP(B356,'equip ESPE'!$B$2:$D$34,2,0),"")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ESPE'!$B$2:$D$34,3,0),"")</f>
        <v/>
      </c>
      <c r="B357" s="40"/>
      <c r="C357" s="48" t="str">
        <f>IFERROR(VLOOKUP(B357,'equip ESPE'!$B$2:$D$34,2,0),"")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ESPE'!$B$2:$D$34,3,0),"")</f>
        <v/>
      </c>
      <c r="B358" s="40"/>
      <c r="C358" s="48" t="str">
        <f>IFERROR(VLOOKUP(B358,'equip ESPE'!$B$2:$D$34,2,0),"")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ESPE'!$B$2:$D$34,3,0),"")</f>
        <v/>
      </c>
      <c r="B359" s="40"/>
      <c r="C359" s="48" t="str">
        <f>IFERROR(VLOOKUP(B359,'equip ESPE'!$B$2:$D$34,2,0),"")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ESPE'!$B$2:$D$34,3,0),"")</f>
        <v/>
      </c>
      <c r="B360" s="40"/>
      <c r="C360" s="48" t="str">
        <f>IFERROR(VLOOKUP(B360,'equip ESPE'!$B$2:$D$34,2,0),"")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ESPE'!$B$2:$D$34,3,0),"")</f>
        <v/>
      </c>
      <c r="B361" s="40"/>
      <c r="C361" s="48" t="str">
        <f>IFERROR(VLOOKUP(B361,'equip ESPE'!$B$2:$D$34,2,0),"")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ESPE'!$B$2:$D$34,3,0),"")</f>
        <v/>
      </c>
      <c r="B362" s="40"/>
      <c r="C362" s="48" t="str">
        <f>IFERROR(VLOOKUP(B362,'equip ESPE'!$B$2:$D$34,2,0),"")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ESPE'!$B$2:$D$34,3,0),"")</f>
        <v/>
      </c>
      <c r="B363" s="40"/>
      <c r="C363" s="48" t="str">
        <f>IFERROR(VLOOKUP(B363,'equip ESPE'!$B$2:$D$34,2,0),"")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ESPE'!$B$2:$D$34,3,0),"")</f>
        <v/>
      </c>
      <c r="B364" s="40"/>
      <c r="C364" s="48" t="str">
        <f>IFERROR(VLOOKUP(B364,'equip ESPE'!$B$2:$D$34,2,0),"")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ESPE'!$B$2:$D$34,3,0),"")</f>
        <v/>
      </c>
      <c r="B365" s="40"/>
      <c r="C365" s="48" t="str">
        <f>IFERROR(VLOOKUP(B365,'equip ESPE'!$B$2:$D$34,2,0),"")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ESPE'!$B$2:$D$34,3,0),"")</f>
        <v/>
      </c>
      <c r="B366" s="40"/>
      <c r="C366" s="48" t="str">
        <f>IFERROR(VLOOKUP(B366,'equip ESPE'!$B$2:$D$34,2,0),"")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ESPE'!$B$2:$D$34,3,0),"")</f>
        <v/>
      </c>
      <c r="B367" s="40"/>
      <c r="C367" s="48" t="str">
        <f>IFERROR(VLOOKUP(B367,'equip ESPE'!$B$2:$D$34,2,0),"")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ESPE'!$B$2:$D$34,3,0),"")</f>
        <v/>
      </c>
      <c r="B368" s="40"/>
      <c r="C368" s="48" t="str">
        <f>IFERROR(VLOOKUP(B368,'equip ESPE'!$B$2:$D$34,2,0),"")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ESPE'!$B$2:$D$34,3,0),"")</f>
        <v/>
      </c>
      <c r="B369" s="40"/>
      <c r="C369" s="48" t="str">
        <f>IFERROR(VLOOKUP(B369,'equip ESPE'!$B$2:$D$34,2,0),"")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ESPE'!$B$2:$D$34,3,0),"")</f>
        <v/>
      </c>
      <c r="B370" s="40"/>
      <c r="C370" s="48" t="str">
        <f>IFERROR(VLOOKUP(B370,'equip ESPE'!$B$2:$D$34,2,0),"")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ESPE'!$B$2:$D$34,3,0),"")</f>
        <v/>
      </c>
      <c r="B371" s="40"/>
      <c r="C371" s="48" t="str">
        <f>IFERROR(VLOOKUP(B371,'equip ESPE'!$B$2:$D$34,2,0),"")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ESPE'!$B$2:$D$34,3,0),"")</f>
        <v/>
      </c>
      <c r="B372" s="40"/>
      <c r="C372" s="48" t="str">
        <f>IFERROR(VLOOKUP(B372,'equip ESPE'!$B$2:$D$34,2,0),"")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ESPE'!$B$2:$D$34,3,0),"")</f>
        <v/>
      </c>
      <c r="B373" s="40"/>
      <c r="C373" s="48" t="str">
        <f>IFERROR(VLOOKUP(B373,'equip ESPE'!$B$2:$D$34,2,0),"")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ESPE'!$B$2:$D$34,3,0),"")</f>
        <v/>
      </c>
      <c r="B374" s="40"/>
      <c r="C374" s="48" t="str">
        <f>IFERROR(VLOOKUP(B374,'equip ESPE'!$B$2:$D$34,2,0),"")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ESPE'!$B$2:$D$34,3,0),"")</f>
        <v/>
      </c>
      <c r="B375" s="40"/>
      <c r="C375" s="48" t="str">
        <f>IFERROR(VLOOKUP(B375,'equip ESPE'!$B$2:$D$34,2,0),"")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ESPE'!$B$2:$D$34,3,0),"")</f>
        <v/>
      </c>
      <c r="B376" s="40"/>
      <c r="C376" s="48" t="str">
        <f>IFERROR(VLOOKUP(B376,'equip ESPE'!$B$2:$D$34,2,0),"")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ESPE'!$B$2:$D$34,3,0),"")</f>
        <v/>
      </c>
      <c r="B377" s="40"/>
      <c r="C377" s="48" t="str">
        <f>IFERROR(VLOOKUP(B377,'equip ESPE'!$B$2:$D$34,2,0),"")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ESPE'!$B$2:$D$34,3,0),"")</f>
        <v/>
      </c>
      <c r="B378" s="40"/>
      <c r="C378" s="48" t="str">
        <f>IFERROR(VLOOKUP(B378,'equip ESPE'!$B$2:$D$34,2,0),"")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ESPE'!$B$2:$D$34,3,0),"")</f>
        <v/>
      </c>
      <c r="B379" s="40"/>
      <c r="C379" s="48" t="str">
        <f>IFERROR(VLOOKUP(B379,'equip ESPE'!$B$2:$D$34,2,0),"")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ESPE'!$B$2:$D$34,3,0),"")</f>
        <v/>
      </c>
      <c r="B380" s="40"/>
      <c r="C380" s="48" t="str">
        <f>IFERROR(VLOOKUP(B380,'equip ESPE'!$B$2:$D$34,2,0),"")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ESPE'!$B$2:$D$34,3,0),"")</f>
        <v/>
      </c>
      <c r="B381" s="40"/>
      <c r="C381" s="48" t="str">
        <f>IFERROR(VLOOKUP(B381,'equip ESPE'!$B$2:$D$34,2,0),"")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ESPE'!$B$2:$D$34,3,0),"")</f>
        <v/>
      </c>
      <c r="B382" s="40"/>
      <c r="C382" s="48" t="str">
        <f>IFERROR(VLOOKUP(B382,'equip ESPE'!$B$2:$D$34,2,0),"")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ESPE'!$B$2:$D$34,3,0),"")</f>
        <v/>
      </c>
      <c r="B383" s="40"/>
      <c r="C383" s="48" t="str">
        <f>IFERROR(VLOOKUP(B383,'equip ESPE'!$B$2:$D$34,2,0),"")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ESPE'!$B$2:$D$34,3,0),"")</f>
        <v/>
      </c>
      <c r="B384" s="40"/>
      <c r="C384" s="48" t="str">
        <f>IFERROR(VLOOKUP(B384,'equip ESPE'!$B$2:$D$34,2,0),"")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ESPE'!$B$2:$D$34,3,0),"")</f>
        <v/>
      </c>
      <c r="B385" s="40"/>
      <c r="C385" s="48" t="str">
        <f>IFERROR(VLOOKUP(B385,'equip ESPE'!$B$2:$D$34,2,0),"")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ESPE'!$B$2:$D$34,3,0),"")</f>
        <v/>
      </c>
      <c r="B386" s="40"/>
      <c r="C386" s="48" t="str">
        <f>IFERROR(VLOOKUP(B386,'equip ESPE'!$B$2:$D$34,2,0),"")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ESPE'!$B$2:$D$34,3,0),"")</f>
        <v/>
      </c>
      <c r="B387" s="40"/>
      <c r="C387" s="48" t="str">
        <f>IFERROR(VLOOKUP(B387,'equip ESPE'!$B$2:$D$34,2,0),"")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ESPE'!$B$2:$D$34,3,0),"")</f>
        <v/>
      </c>
      <c r="B388" s="40"/>
      <c r="C388" s="48" t="str">
        <f>IFERROR(VLOOKUP(B388,'equip ESPE'!$B$2:$D$34,2,0),"")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ESPE'!$B$2:$D$34,3,0),"")</f>
        <v/>
      </c>
      <c r="B389" s="40"/>
      <c r="C389" s="48" t="str">
        <f>IFERROR(VLOOKUP(B389,'equip ESPE'!$B$2:$D$34,2,0),"")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ESPE'!$B$2:$D$34,3,0),"")</f>
        <v/>
      </c>
      <c r="B390" s="40"/>
      <c r="C390" s="48" t="str">
        <f>IFERROR(VLOOKUP(B390,'equip ESPE'!$B$2:$D$34,2,0),"")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ESPE'!$B$2:$D$34,3,0),"")</f>
        <v/>
      </c>
      <c r="B391" s="40"/>
      <c r="C391" s="48" t="str">
        <f>IFERROR(VLOOKUP(B391,'equip ESPE'!$B$2:$D$34,2,0),"")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ESPE'!$B$2:$D$34,3,0),"")</f>
        <v/>
      </c>
      <c r="B392" s="40"/>
      <c r="C392" s="48" t="str">
        <f>IFERROR(VLOOKUP(B392,'equip ESPE'!$B$2:$D$34,2,0),"")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ESPE'!$B$2:$D$34,3,0),"")</f>
        <v/>
      </c>
      <c r="B393" s="40"/>
      <c r="C393" s="48" t="str">
        <f>IFERROR(VLOOKUP(B393,'equip ESPE'!$B$2:$D$34,2,0),"")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ESPE'!$B$2:$D$34,3,0),"")</f>
        <v/>
      </c>
      <c r="B394" s="40"/>
      <c r="C394" s="48" t="str">
        <f>IFERROR(VLOOKUP(B394,'equip ESPE'!$B$2:$D$34,2,0),"")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ESPE'!$B$2:$D$34,3,0),"")</f>
        <v/>
      </c>
      <c r="B395" s="40"/>
      <c r="C395" s="48" t="str">
        <f>IFERROR(VLOOKUP(B395,'equip ESPE'!$B$2:$D$34,2,0),"")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ESPE'!$B$2:$D$34,3,0),"")</f>
        <v/>
      </c>
      <c r="B396" s="40"/>
      <c r="C396" s="48" t="str">
        <f>IFERROR(VLOOKUP(B396,'equip ESPE'!$B$2:$D$34,2,0),"")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ESPE'!$B$2:$D$34,3,0),"")</f>
        <v/>
      </c>
      <c r="B397" s="40"/>
      <c r="C397" s="48" t="str">
        <f>IFERROR(VLOOKUP(B397,'equip ESPE'!$B$2:$D$34,2,0),"")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ESPE'!$B$2:$D$34,3,0),"")</f>
        <v/>
      </c>
      <c r="B398" s="40"/>
      <c r="C398" s="48" t="str">
        <f>IFERROR(VLOOKUP(B398,'equip ESPE'!$B$2:$D$34,2,0),"")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ESPE'!$B$2:$D$34,3,0),"")</f>
        <v/>
      </c>
      <c r="B399" s="40"/>
      <c r="C399" s="48" t="str">
        <f>IFERROR(VLOOKUP(B399,'equip ESPE'!$B$2:$D$34,2,0),"")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ESPE'!$B$2:$D$34,3,0),"")</f>
        <v/>
      </c>
      <c r="B400" s="40"/>
      <c r="C400" s="48" t="str">
        <f>IFERROR(VLOOKUP(B400,'equip ESPE'!$B$2:$D$34,2,0),"")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BkpqBgfQ/6pYbCqMbBEXMay649mHUMvPHD4CwSKn+mEy9t1MuHqEX4vtF1eTL3rr6XkaYAnXiScoTF8yKOXMKw==" saltValue="gZeqf6jsaEqeVcNrxz/+d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8178C385-A949-FA42-BB54-9A8E123449F2}">
          <x14:formula1>
            <xm:f>'equip ESPE'!$B$2:$B$34</xm:f>
          </x14:formula1>
          <xm:sqref>B44:B400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Matrícula_PROGRAMACIÓN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PROGRAMACIÓN'!B3</f>
        <v>0</v>
      </c>
      <c r="C3" s="184" t="s">
        <v>27</v>
      </c>
      <c r="D3" s="184"/>
      <c r="E3" s="154" t="str">
        <f>'Especialidad PROGRAMACIÓN'!E3</f>
        <v>INGRESE RBD CORRECTO</v>
      </c>
      <c r="F3" s="184" t="s">
        <v>28</v>
      </c>
      <c r="G3" s="184"/>
      <c r="H3" s="155">
        <f>'Especialidad PROGRAMACIÓN'!I3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PROGRAMACIÓN</v>
      </c>
      <c r="B5" s="105"/>
      <c r="C5" s="105"/>
      <c r="D5" s="105"/>
      <c r="E5" s="105"/>
      <c r="F5" s="105"/>
      <c r="G5" s="105"/>
      <c r="H5" s="105" t="str" cm="1">
        <f t="array" ref="H5:I5">'Especialidad PROGRAMACIÓN'!I8:J8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PROGRAMACIÓN'!A10:J871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Computador</v>
      </c>
      <c r="C11" s="48" t="str">
        <f ca="1"/>
        <v>I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Computador</v>
      </c>
      <c r="W11" s="39" t="str">
        <f t="shared" ca="1" si="0"/>
        <v>I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 xml:space="preserve">Disco externo </v>
      </c>
      <c r="C12" s="48" t="str">
        <f ca="1"/>
        <v>G/10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 xml:space="preserve">Disco externo </v>
      </c>
      <c r="W12" s="38" t="str">
        <f t="shared" ca="1" si="0"/>
        <v>G/10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 xml:space="preserve">Impresora multifuncional 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Impresora multifuncional 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Kit de hardware microcontroladores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Kit de hardware microcontroladores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Macbook Pro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Macbook Pro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 xml:space="preserve">Router </v>
      </c>
      <c r="C16" s="48" t="str">
        <f ca="1"/>
        <v>G/10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Router </v>
      </c>
      <c r="W16" s="38" t="str">
        <f t="shared" ca="1" si="0"/>
        <v>G/10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Servicio de intranet y conextividad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Servicio de intranet y conextividad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 xml:space="preserve">Servidor de dominio 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 xml:space="preserve">Servidor de dominio 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Switch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Switch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INSTRUMENTOS</v>
      </c>
      <c r="B20" s="48" t="str">
        <f ca="1"/>
        <v>Amperímetro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INSTRUMENTOS</v>
      </c>
      <c r="U20" s="39" t="str">
        <f t="shared" ca="1" si="0"/>
        <v>INSTRUMENTOS</v>
      </c>
      <c r="V20" s="38" t="str">
        <f t="shared" ca="1" si="0"/>
        <v>Amperímetro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INSTRUMENTOS</v>
      </c>
      <c r="B21" s="48" t="str">
        <f ca="1"/>
        <v>Lector biométrico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INSTRUMENTOS</v>
      </c>
      <c r="U21" s="39" t="str">
        <f t="shared" ca="1" si="0"/>
        <v>INSTRUMENTOS</v>
      </c>
      <c r="V21" s="38" t="str">
        <f t="shared" ca="1" si="0"/>
        <v>Lector biométrico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INSTRUMENTOS</v>
      </c>
      <c r="B22" s="48" t="str">
        <f ca="1"/>
        <v>Multitester</v>
      </c>
      <c r="C22" s="48" t="str">
        <f ca="1"/>
        <v>I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INSTRUMENTOS</v>
      </c>
      <c r="U22" s="39" t="str">
        <f t="shared" ca="1" si="0"/>
        <v>INSTRUMENTOS</v>
      </c>
      <c r="V22" s="38" t="str">
        <f t="shared" ca="1" si="0"/>
        <v>Multitester</v>
      </c>
      <c r="W22" s="38" t="str">
        <f t="shared" ca="1" si="0"/>
        <v>I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INSTRUMENTOS</v>
      </c>
      <c r="B23" s="48" t="str">
        <f ca="1"/>
        <v xml:space="preserve">Osciloscopio 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INSTRUMENTOS</v>
      </c>
      <c r="U23" s="39" t="str">
        <f t="shared" ca="1" si="0"/>
        <v>INSTRUMENTOS</v>
      </c>
      <c r="V23" s="38" t="str">
        <f t="shared" ca="1" si="0"/>
        <v xml:space="preserve">Osciloscopio 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>Power Supply Tester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>Power Supply Tester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Tester de red</v>
      </c>
      <c r="C25" s="48" t="str">
        <f ca="1"/>
        <v>I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Tester de red</v>
      </c>
      <c r="W25" s="38" t="str">
        <f t="shared" ca="1" si="0"/>
        <v>I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HERRAMIENTAS, IMPLEMENTOS Y UTENSILIOS</v>
      </c>
      <c r="B26" s="48" t="str">
        <f ca="1"/>
        <v>Alfombra antiestática</v>
      </c>
      <c r="C26" s="48" t="str">
        <f ca="1"/>
        <v>I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HERRAMIENTAS, IMPLEMENTOS Y UTENSILIOS</v>
      </c>
      <c r="U26" s="39" t="str">
        <f t="shared" ca="1" si="0"/>
        <v>HERRAMIENTAS, IMPLEMENTOS Y UTENSILIOS</v>
      </c>
      <c r="V26" s="38" t="str">
        <f t="shared" ca="1" si="0"/>
        <v>Alfombra antiestática</v>
      </c>
      <c r="W26" s="38" t="str">
        <f t="shared" ca="1" si="0"/>
        <v>I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HERRAMIENTAS, IMPLEMENTOS Y UTENSILIOS</v>
      </c>
      <c r="B27" s="48" t="str">
        <f ca="1"/>
        <v>Cofre</v>
      </c>
      <c r="C27" s="48" t="str">
        <f ca="1"/>
        <v>G/10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HERRAMIENTAS, IMPLEMENTOS Y UTENSILIOS</v>
      </c>
      <c r="U27" s="39" t="str">
        <f t="shared" ca="1" si="0"/>
        <v>HERRAMIENTAS, IMPLEMENTOS Y UTENSILIOS</v>
      </c>
      <c r="V27" s="38" t="str">
        <f t="shared" ca="1" si="0"/>
        <v>Cofre</v>
      </c>
      <c r="W27" s="38" t="str">
        <f t="shared" ca="1" si="0"/>
        <v>G/10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HERRAMIENTAS, IMPLEMENTOS Y UTENSILIOS</v>
      </c>
      <c r="B28" s="48" t="str">
        <f ca="1"/>
        <v>Conversor IDE/SATA a USB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HERRAMIENTAS, IMPLEMENTOS Y UTENSILIOS</v>
      </c>
      <c r="U28" s="39" t="str">
        <f t="shared" ca="1" si="0"/>
        <v>HERRAMIENTAS, IMPLEMENTOS Y UTENSILIOS</v>
      </c>
      <c r="V28" s="38" t="str">
        <f t="shared" ca="1" si="0"/>
        <v>Conversor IDE/SATA a USB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HERRAMIENTAS, IMPLEMENTOS Y UTENSILIOS</v>
      </c>
      <c r="B29" s="48" t="str">
        <f ca="1"/>
        <v>Crimpreadora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HERRAMIENTAS, IMPLEMENTOS Y UTENSILIOS</v>
      </c>
      <c r="U29" s="39" t="str">
        <f t="shared" ca="1" si="0"/>
        <v>HERRAMIENTAS, IMPLEMENTOS Y UTENSILIOS</v>
      </c>
      <c r="V29" s="38" t="str">
        <f t="shared" ca="1" si="0"/>
        <v>Crimpreadora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HERRAMIENTAS, IMPLEMENTOS Y UTENSILIOS</v>
      </c>
      <c r="B30" s="48" t="str">
        <f ca="1"/>
        <v>Elementos de protección personal, EPP</v>
      </c>
      <c r="C30" s="48" t="str">
        <f ca="1"/>
        <v>I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HERRAMIENTAS, IMPLEMENTOS Y UTENSILIOS</v>
      </c>
      <c r="U30" s="39" t="str">
        <f t="shared" ca="1" si="0"/>
        <v>HERRAMIENTAS, IMPLEMENTOS Y UTENSILIOS</v>
      </c>
      <c r="V30" s="38" t="str">
        <f t="shared" ca="1" si="0"/>
        <v>Elementos de protección personal, EPP</v>
      </c>
      <c r="W30" s="38" t="str">
        <f t="shared" ca="1" si="0"/>
        <v>I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HERRAMIENTAS, IMPLEMENTOS Y UTENSILIOS</v>
      </c>
      <c r="B31" s="48" t="str">
        <f ca="1"/>
        <v xml:space="preserve">Fuente de poder 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HERRAMIENTAS, IMPLEMENTOS Y UTENSILIOS</v>
      </c>
      <c r="U31" s="39" t="str">
        <f t="shared" ca="1" si="0"/>
        <v>HERRAMIENTAS, IMPLEMENTOS Y UTENSILIOS</v>
      </c>
      <c r="V31" s="38" t="str">
        <f t="shared" ca="1" si="0"/>
        <v xml:space="preserve">Fuente de poder 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HERRAMIENTAS, IMPLEMENTOS Y UTENSILIOS</v>
      </c>
      <c r="B32" s="48" t="str">
        <f ca="1"/>
        <v>Fuente imantada</v>
      </c>
      <c r="C32" s="48" t="str">
        <f ca="1"/>
        <v>G/5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HERRAMIENTAS, IMPLEMENTOS Y UTENSILIOS</v>
      </c>
      <c r="U32" s="39" t="str">
        <f t="shared" ca="1" si="0"/>
        <v>HERRAMIENTAS, IMPLEMENTOS Y UTENSILIOS</v>
      </c>
      <c r="V32" s="38" t="str">
        <f t="shared" ca="1" si="0"/>
        <v>Fuente imantada</v>
      </c>
      <c r="W32" s="38" t="str">
        <f t="shared" ca="1" si="0"/>
        <v>G/5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HERRAMIENTAS, IMPLEMENTOS Y UTENSILIOS</v>
      </c>
      <c r="B33" s="48" t="str">
        <f ca="1"/>
        <v>Rack</v>
      </c>
      <c r="C33" s="48" t="str">
        <f ca="1"/>
        <v>E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HERRAMIENTAS, IMPLEMENTOS Y UTENSILIOS</v>
      </c>
      <c r="U33" s="39" t="str">
        <f t="shared" ca="1" si="0"/>
        <v>HERRAMIENTAS, IMPLEMENTOS Y UTENSILIOS</v>
      </c>
      <c r="V33" s="38" t="str">
        <f t="shared" ca="1" si="0"/>
        <v>Rack</v>
      </c>
      <c r="W33" s="38" t="str">
        <f t="shared" ca="1" si="0"/>
        <v>E</v>
      </c>
      <c r="X33" s="38" cm="1">
        <f t="array" aca="1" ref="X33" ca="1">IFERROR(_xlfn.IFS(W33="E",1,W33="G/2",$I$3/2,W33="G/5",$I$3/5,W33="G/10",$I$3/10,W33="i",$I$3),"")</f>
        <v>1</v>
      </c>
      <c r="Y33" s="136">
        <f t="shared" ca="1" si="3"/>
        <v>0</v>
      </c>
      <c r="Z33" s="48">
        <f t="shared" ca="1" si="4"/>
        <v>0</v>
      </c>
      <c r="AA33" s="110">
        <f t="shared" ca="1" si="5"/>
        <v>1.5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HERRAMIENTAS, IMPLEMENTOS Y UTENSILIOS</v>
      </c>
      <c r="B34" s="48" t="str">
        <f ca="1"/>
        <v xml:space="preserve">Set de herramientas  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HERRAMIENTAS, IMPLEMENTOS Y UTENSILIOS</v>
      </c>
      <c r="U34" s="39" t="str">
        <f t="shared" ca="1" si="0"/>
        <v>HERRAMIENTAS, IMPLEMENTOS Y UTENSILIOS</v>
      </c>
      <c r="V34" s="38" t="str">
        <f t="shared" ca="1" si="0"/>
        <v xml:space="preserve">Set de herramientas  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HERRAMIENTAS, IMPLEMENTOS Y UTENSILIOS</v>
      </c>
      <c r="B35" s="48" t="str">
        <f ca="1"/>
        <v>Sopladora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HERRAMIENTAS, IMPLEMENTOS Y UTENSILIOS</v>
      </c>
      <c r="U35" s="39" t="str">
        <f t="shared" ca="1" si="0"/>
        <v>HERRAMIENTAS, IMPLEMENTOS Y UTENSILIOS</v>
      </c>
      <c r="V35" s="38" t="str">
        <f t="shared" ca="1" si="0"/>
        <v>Sopladora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MATERIAL INTERACTIVO (DIDÁCTICO)</v>
      </c>
      <c r="B36" s="48" t="str">
        <f ca="1"/>
        <v>Computador</v>
      </c>
      <c r="C36" s="48" t="str">
        <f ca="1"/>
        <v>I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MATERIAL INTERACTIVO (DIDÁCTICO)</v>
      </c>
      <c r="U36" s="39" t="str">
        <f t="shared" ca="1" si="0"/>
        <v>MATERIAL INTERACTIVO (DIDÁCTICO)</v>
      </c>
      <c r="V36" s="38" t="str">
        <f t="shared" ca="1" si="0"/>
        <v>Computador</v>
      </c>
      <c r="W36" s="38" t="str">
        <f t="shared" ca="1" si="0"/>
        <v>I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SOFTWARE</v>
      </c>
      <c r="B37" s="48" t="str">
        <f ca="1"/>
        <v xml:space="preserve">IDE de desarrollo </v>
      </c>
      <c r="C37" s="48" t="str">
        <f ca="1"/>
        <v>E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SOFTWARE</v>
      </c>
      <c r="U37" s="39" t="str">
        <f t="shared" ca="1" si="0"/>
        <v>SOFTWARE</v>
      </c>
      <c r="V37" s="38" t="str">
        <f t="shared" ca="1" si="0"/>
        <v xml:space="preserve">IDE de desarrollo </v>
      </c>
      <c r="W37" s="38" t="str">
        <f t="shared" ca="1" si="0"/>
        <v>E</v>
      </c>
      <c r="X37" s="38" cm="1">
        <f t="array" aca="1" ref="X37" ca="1">IFERROR(_xlfn.IFS(W37="E",1,W37="G/2",$I$3/2,W37="G/5",$I$3/5,W37="G/10",$I$3/10,W37="i",$I$3),"")</f>
        <v>1</v>
      </c>
      <c r="Y37" s="136">
        <f t="shared" ca="1" si="3"/>
        <v>0</v>
      </c>
      <c r="Z37" s="48">
        <f t="shared" ca="1" si="4"/>
        <v>0</v>
      </c>
      <c r="AA37" s="110">
        <f t="shared" ca="1" si="5"/>
        <v>1.5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SOFTWARE</v>
      </c>
      <c r="B38" s="48" t="str">
        <f ca="1"/>
        <v>Sistema gestor de base de datos</v>
      </c>
      <c r="C38" s="48" t="str">
        <f ca="1"/>
        <v>E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SOFTWARE</v>
      </c>
      <c r="U38" s="39" t="str">
        <f t="shared" ca="1" si="0"/>
        <v>SOFTWARE</v>
      </c>
      <c r="V38" s="38" t="str">
        <f t="shared" ca="1" si="0"/>
        <v>Sistema gestor de base de datos</v>
      </c>
      <c r="W38" s="38" t="str">
        <f t="shared" ca="1" si="0"/>
        <v>E</v>
      </c>
      <c r="X38" s="38" cm="1">
        <f t="array" aca="1" ref="X38" ca="1">IFERROR(_xlfn.IFS(W38="E",1,W38="G/2",$I$3/2,W38="G/5",$I$3/5,W38="G/10",$I$3/10,W38="i",$I$3),"")</f>
        <v>1</v>
      </c>
      <c r="Y38" s="136">
        <f t="shared" ca="1" si="3"/>
        <v>0</v>
      </c>
      <c r="Z38" s="48">
        <f t="shared" ca="1" si="4"/>
        <v>0</v>
      </c>
      <c r="AA38" s="110">
        <f t="shared" ca="1" si="5"/>
        <v>1.5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SOFTWARE</v>
      </c>
      <c r="B39" s="48" t="str">
        <f ca="1"/>
        <v>Software de diseño de flujo y procesos</v>
      </c>
      <c r="C39" s="48" t="str">
        <f ca="1"/>
        <v>E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SOFTWARE</v>
      </c>
      <c r="U39" s="39" t="str">
        <f t="shared" ca="1" si="0"/>
        <v>SOFTWARE</v>
      </c>
      <c r="V39" s="38" t="str">
        <f t="shared" ca="1" si="0"/>
        <v>Software de diseño de flujo y procesos</v>
      </c>
      <c r="W39" s="38" t="str">
        <f t="shared" ca="1" si="0"/>
        <v>E</v>
      </c>
      <c r="X39" s="38" cm="1">
        <f t="array" aca="1" ref="X39" ca="1">IFERROR(_xlfn.IFS(W39="E",1,W39="G/2",$I$3/2,W39="G/5",$I$3/5,W39="G/10",$I$3/10,W39="i",$I$3),"")</f>
        <v>1</v>
      </c>
      <c r="Y39" s="136">
        <f t="shared" ca="1" si="3"/>
        <v>0</v>
      </c>
      <c r="Z39" s="48">
        <f t="shared" ca="1" si="4"/>
        <v>0</v>
      </c>
      <c r="AA39" s="110">
        <f t="shared" ca="1" si="5"/>
        <v>1.5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SOFTWARE</v>
      </c>
      <c r="B40" s="48" t="str">
        <f ca="1"/>
        <v xml:space="preserve">Software de diseño UI </v>
      </c>
      <c r="C40" s="48" t="str">
        <f ca="1"/>
        <v>E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SOFTWARE</v>
      </c>
      <c r="U40" s="39" t="str">
        <f t="shared" ca="1" si="0"/>
        <v>SOFTWARE</v>
      </c>
      <c r="V40" s="38" t="str">
        <f t="shared" ca="1" si="0"/>
        <v xml:space="preserve">Software de diseño UI </v>
      </c>
      <c r="W40" s="38" t="str">
        <f t="shared" ca="1" si="0"/>
        <v>E</v>
      </c>
      <c r="X40" s="38" cm="1">
        <f t="array" aca="1" ref="X40" ca="1">IFERROR(_xlfn.IFS(W40="E",1,W40="G/2",$I$3/2,W40="G/5",$I$3/5,W40="G/10",$I$3/10,W40="i",$I$3),"")</f>
        <v>1</v>
      </c>
      <c r="Y40" s="136">
        <f t="shared" ca="1" si="3"/>
        <v>0</v>
      </c>
      <c r="Z40" s="48">
        <f t="shared" ca="1" si="4"/>
        <v>0</v>
      </c>
      <c r="AA40" s="110">
        <f t="shared" ca="1" si="5"/>
        <v>1.5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SOFTWARE</v>
      </c>
      <c r="B41" s="48" t="str">
        <f ca="1"/>
        <v>Software de gestión de aula</v>
      </c>
      <c r="C41" s="48" t="str">
        <f ca="1"/>
        <v>E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SOFTWARE</v>
      </c>
      <c r="U41" s="39" t="str">
        <f t="shared" ca="1" si="0"/>
        <v>SOFTWARE</v>
      </c>
      <c r="V41" s="38" t="str">
        <f t="shared" ca="1" si="0"/>
        <v>Software de gestión de aula</v>
      </c>
      <c r="W41" s="38" t="str">
        <f t="shared" ca="1" si="0"/>
        <v>E</v>
      </c>
      <c r="X41" s="38" cm="1">
        <f t="array" aca="1" ref="X41" ca="1">IFERROR(_xlfn.IFS(W41="E",1,W41="G/2",$I$3/2,W41="G/5",$I$3/5,W41="G/10",$I$3/10,W41="i",$I$3),"")</f>
        <v>1</v>
      </c>
      <c r="Y41" s="136">
        <f t="shared" ca="1" si="3"/>
        <v>0</v>
      </c>
      <c r="Z41" s="48">
        <f t="shared" ca="1" si="4"/>
        <v>0</v>
      </c>
      <c r="AA41" s="110">
        <f t="shared" ca="1" si="5"/>
        <v>1.5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SOFTWARE</v>
      </c>
      <c r="B42" s="48" t="str">
        <f ca="1"/>
        <v>Software de ofimática</v>
      </c>
      <c r="C42" s="48" t="str">
        <f ca="1"/>
        <v>E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SOFTWARE</v>
      </c>
      <c r="U42" s="39" t="str">
        <f t="shared" ca="1" si="0"/>
        <v>SOFTWARE</v>
      </c>
      <c r="V42" s="38" t="str">
        <f t="shared" ca="1" si="0"/>
        <v>Software de ofimática</v>
      </c>
      <c r="W42" s="38" t="str">
        <f t="shared" ca="1" si="0"/>
        <v>E</v>
      </c>
      <c r="X42" s="38" cm="1">
        <f t="array" aca="1" ref="X42" ca="1">IFERROR(_xlfn.IFS(W42="E",1,W42="G/2",$I$3/2,W42="G/5",$I$3/5,W42="G/10",$I$3/10,W42="i",$I$3),"")</f>
        <v>1</v>
      </c>
      <c r="Y42" s="136">
        <f t="shared" ca="1" si="3"/>
        <v>0</v>
      </c>
      <c r="Z42" s="48">
        <f t="shared" ca="1" si="4"/>
        <v>0</v>
      </c>
      <c r="AA42" s="110">
        <f t="shared" ca="1" si="5"/>
        <v>1.5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SOFTWARE</v>
      </c>
      <c r="B43" s="48" t="str">
        <f ca="1"/>
        <v>Software modelamiento de bases de datos</v>
      </c>
      <c r="C43" s="48" t="str">
        <f ca="1"/>
        <v>E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SOFTWARE</v>
      </c>
      <c r="U43" s="39" t="str">
        <f t="shared" ca="1" si="0"/>
        <v>SOFTWARE</v>
      </c>
      <c r="V43" s="38" t="str">
        <f t="shared" ca="1" si="0"/>
        <v>Software modelamiento de bases de datos</v>
      </c>
      <c r="W43" s="38" t="str">
        <f t="shared" ca="1" si="0"/>
        <v>E</v>
      </c>
      <c r="X43" s="38" cm="1">
        <f t="array" aca="1" ref="X43" ca="1">IFERROR(_xlfn.IFS(W43="E",1,W43="G/2",$I$3/2,W43="G/5",$I$3/5,W43="G/10",$I$3/10,W43="i",$I$3),"")</f>
        <v>1</v>
      </c>
      <c r="Y43" s="136">
        <f t="shared" ca="1" si="3"/>
        <v>0</v>
      </c>
      <c r="Z43" s="48">
        <f t="shared" ca="1" si="4"/>
        <v>0</v>
      </c>
      <c r="AA43" s="110">
        <f t="shared" ca="1" si="5"/>
        <v>1.5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/>
      </c>
      <c r="B44" s="48">
        <f ca="1"/>
        <v>0</v>
      </c>
      <c r="C44" s="48" t="str">
        <f ca="1"/>
        <v/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/>
      </c>
      <c r="U44" s="39" t="str">
        <f t="shared" ca="1" si="0"/>
        <v/>
      </c>
      <c r="V44" s="38">
        <f t="shared" ca="1" si="0"/>
        <v>0</v>
      </c>
      <c r="W44" s="38" t="str">
        <f t="shared" ca="1" si="0"/>
        <v/>
      </c>
      <c r="X44" s="38" t="str" cm="1">
        <f t="array" aca="1" ref="X44" ca="1">IFERROR(_xlfn.IFS(W44="E",1,W44="G/2",$I$3/2,W44="G/5",$I$3/5,W44="G/10",$I$3/10,W44="i",$I$3),"")</f>
        <v/>
      </c>
      <c r="Y44" s="136">
        <f t="shared" ca="1" si="3"/>
        <v>0</v>
      </c>
      <c r="Z44" s="48">
        <f t="shared" ca="1" si="4"/>
        <v>0</v>
      </c>
      <c r="AA44" s="110" t="str">
        <f t="shared" ca="1" si="5"/>
        <v/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/>
      </c>
      <c r="B45" s="48">
        <f ca="1"/>
        <v>0</v>
      </c>
      <c r="C45" s="48" t="str">
        <f ca="1"/>
        <v/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/>
      </c>
      <c r="U45" s="39" t="str">
        <f t="shared" ca="1" si="0"/>
        <v/>
      </c>
      <c r="V45" s="38">
        <f t="shared" ca="1" si="0"/>
        <v>0</v>
      </c>
      <c r="W45" s="38" t="str">
        <f t="shared" ca="1" si="0"/>
        <v/>
      </c>
      <c r="X45" s="38" t="str" cm="1">
        <f t="array" aca="1" ref="X45" ca="1">IFERROR(_xlfn.IFS(W45="E",1,W45="G/2",$I$3/2,W45="G/5",$I$3/5,W45="G/10",$I$3/10,W45="i",$I$3),"")</f>
        <v/>
      </c>
      <c r="Y45" s="136">
        <f t="shared" ca="1" si="3"/>
        <v>0</v>
      </c>
      <c r="Z45" s="48">
        <f t="shared" ca="1" si="4"/>
        <v>0</v>
      </c>
      <c r="AA45" s="110" t="str">
        <f t="shared" ca="1" si="5"/>
        <v/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/>
      </c>
      <c r="B46" s="48">
        <f ca="1"/>
        <v>0</v>
      </c>
      <c r="C46" s="48" t="str">
        <f ca="1"/>
        <v/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/>
      </c>
      <c r="U46" s="39" t="str">
        <f t="shared" ca="1" si="0"/>
        <v/>
      </c>
      <c r="V46" s="38">
        <f t="shared" ca="1" si="0"/>
        <v>0</v>
      </c>
      <c r="W46" s="38" t="str">
        <f t="shared" ca="1" si="0"/>
        <v/>
      </c>
      <c r="X46" s="38" t="str" cm="1">
        <f t="array" aca="1" ref="X46" ca="1">IFERROR(_xlfn.IFS(W46="E",1,W46="G/2",$I$3/2,W46="G/5",$I$3/5,W46="G/10",$I$3/10,W46="i",$I$3),"")</f>
        <v/>
      </c>
      <c r="Y46" s="136">
        <f t="shared" ca="1" si="3"/>
        <v>0</v>
      </c>
      <c r="Z46" s="48">
        <f t="shared" ca="1" si="4"/>
        <v>0</v>
      </c>
      <c r="AA46" s="110" t="str">
        <f t="shared" ca="1" si="5"/>
        <v/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/>
      </c>
      <c r="B47" s="48">
        <f ca="1"/>
        <v>0</v>
      </c>
      <c r="C47" s="48" t="str">
        <f ca="1"/>
        <v/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/>
      </c>
      <c r="U47" s="39" t="str">
        <f t="shared" ca="1" si="0"/>
        <v/>
      </c>
      <c r="V47" s="38">
        <f t="shared" ca="1" si="0"/>
        <v>0</v>
      </c>
      <c r="W47" s="38" t="str">
        <f t="shared" ca="1" si="0"/>
        <v/>
      </c>
      <c r="X47" s="38" t="str" cm="1">
        <f t="array" aca="1" ref="X47" ca="1">IFERROR(_xlfn.IFS(W47="E",1,W47="G/2",$I$3/2,W47="G/5",$I$3/5,W47="G/10",$I$3/10,W47="i",$I$3),"")</f>
        <v/>
      </c>
      <c r="Y47" s="136">
        <f t="shared" ca="1" si="3"/>
        <v>0</v>
      </c>
      <c r="Z47" s="48">
        <f t="shared" ca="1" si="4"/>
        <v>0</v>
      </c>
      <c r="AA47" s="110" t="str">
        <f t="shared" ca="1" si="5"/>
        <v/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/>
      </c>
      <c r="B48" s="48">
        <f ca="1"/>
        <v>0</v>
      </c>
      <c r="C48" s="48" t="str">
        <f ca="1"/>
        <v/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/>
      </c>
      <c r="U48" s="39" t="str">
        <f t="shared" ca="1" si="0"/>
        <v/>
      </c>
      <c r="V48" s="38">
        <f t="shared" ca="1" si="0"/>
        <v>0</v>
      </c>
      <c r="W48" s="38" t="str">
        <f t="shared" ca="1" si="0"/>
        <v/>
      </c>
      <c r="X48" s="38" t="str" cm="1">
        <f t="array" aca="1" ref="X48" ca="1">IFERROR(_xlfn.IFS(W48="E",1,W48="G/2",$I$3/2,W48="G/5",$I$3/5,W48="G/10",$I$3/10,W48="i",$I$3),"")</f>
        <v/>
      </c>
      <c r="Y48" s="136">
        <f t="shared" ca="1" si="3"/>
        <v>0</v>
      </c>
      <c r="Z48" s="48">
        <f t="shared" ca="1" si="4"/>
        <v>0</v>
      </c>
      <c r="AA48" s="110" t="str">
        <f t="shared" ca="1" si="5"/>
        <v/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/>
      </c>
      <c r="B49" s="48">
        <f ca="1"/>
        <v>0</v>
      </c>
      <c r="C49" s="48" t="str">
        <f ca="1"/>
        <v/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/>
      </c>
      <c r="U49" s="39" t="str">
        <f t="shared" ca="1" si="0"/>
        <v/>
      </c>
      <c r="V49" s="38">
        <f t="shared" ca="1" si="0"/>
        <v>0</v>
      </c>
      <c r="W49" s="38" t="str">
        <f t="shared" ca="1" si="0"/>
        <v/>
      </c>
      <c r="X49" s="38" t="str" cm="1">
        <f t="array" aca="1" ref="X49" ca="1">IFERROR(_xlfn.IFS(W49="E",1,W49="G/2",$I$3/2,W49="G/5",$I$3/5,W49="G/10",$I$3/10,W49="i",$I$3),"")</f>
        <v/>
      </c>
      <c r="Y49" s="136">
        <f t="shared" ca="1" si="3"/>
        <v>0</v>
      </c>
      <c r="Z49" s="48">
        <f t="shared" ca="1" si="4"/>
        <v>0</v>
      </c>
      <c r="AA49" s="110" t="str">
        <f t="shared" ca="1" si="5"/>
        <v/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/>
      </c>
      <c r="B50" s="48">
        <f ca="1"/>
        <v>0</v>
      </c>
      <c r="C50" s="48" t="str">
        <f ca="1"/>
        <v/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/>
      </c>
      <c r="U50" s="39" t="str">
        <f t="shared" ca="1" si="0"/>
        <v/>
      </c>
      <c r="V50" s="38">
        <f t="shared" ca="1" si="0"/>
        <v>0</v>
      </c>
      <c r="W50" s="38" t="str">
        <f t="shared" ca="1" si="0"/>
        <v/>
      </c>
      <c r="X50" s="38" t="str" cm="1">
        <f t="array" aca="1" ref="X50" ca="1">IFERROR(_xlfn.IFS(W50="E",1,W50="G/2",$I$3/2,W50="G/5",$I$3/5,W50="G/10",$I$3/10,W50="i",$I$3),"")</f>
        <v/>
      </c>
      <c r="Y50" s="136">
        <f t="shared" ca="1" si="3"/>
        <v>0</v>
      </c>
      <c r="Z50" s="48">
        <f t="shared" ca="1" si="4"/>
        <v>0</v>
      </c>
      <c r="AA50" s="110" t="str">
        <f t="shared" ca="1" si="5"/>
        <v/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/>
      </c>
      <c r="B51" s="48">
        <f ca="1"/>
        <v>0</v>
      </c>
      <c r="C51" s="48" t="str">
        <f ca="1"/>
        <v/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/>
      </c>
      <c r="U51" s="39" t="str">
        <f t="shared" ca="1" si="0"/>
        <v/>
      </c>
      <c r="V51" s="38">
        <f t="shared" ca="1" si="0"/>
        <v>0</v>
      </c>
      <c r="W51" s="38" t="str">
        <f t="shared" ca="1" si="0"/>
        <v/>
      </c>
      <c r="X51" s="38" t="str" cm="1">
        <f t="array" aca="1" ref="X51" ca="1">IFERROR(_xlfn.IFS(W51="E",1,W51="G/2",$I$3/2,W51="G/5",$I$3/5,W51="G/10",$I$3/10,W51="i",$I$3),"")</f>
        <v/>
      </c>
      <c r="Y51" s="136">
        <f t="shared" ca="1" si="3"/>
        <v>0</v>
      </c>
      <c r="Z51" s="48">
        <f t="shared" ca="1" si="4"/>
        <v>0</v>
      </c>
      <c r="AA51" s="110" t="str">
        <f t="shared" ca="1" si="5"/>
        <v/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/>
      </c>
      <c r="B52" s="48">
        <f ca="1"/>
        <v>0</v>
      </c>
      <c r="C52" s="48" t="str">
        <f ca="1"/>
        <v/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/>
      </c>
      <c r="U52" s="39" t="str">
        <f t="shared" ca="1" si="0"/>
        <v/>
      </c>
      <c r="V52" s="38">
        <f t="shared" ca="1" si="0"/>
        <v>0</v>
      </c>
      <c r="W52" s="38" t="str">
        <f t="shared" ca="1" si="0"/>
        <v/>
      </c>
      <c r="X52" s="38" t="str" cm="1">
        <f t="array" aca="1" ref="X52" ca="1">IFERROR(_xlfn.IFS(W52="E",1,W52="G/2",$I$3/2,W52="G/5",$I$3/5,W52="G/10",$I$3/10,W52="i",$I$3),"")</f>
        <v/>
      </c>
      <c r="Y52" s="136">
        <f t="shared" ca="1" si="3"/>
        <v>0</v>
      </c>
      <c r="Z52" s="48">
        <f t="shared" ca="1" si="4"/>
        <v>0</v>
      </c>
      <c r="AA52" s="110" t="str">
        <f t="shared" ca="1" si="5"/>
        <v/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/>
      </c>
      <c r="B53" s="48">
        <f ca="1"/>
        <v>0</v>
      </c>
      <c r="C53" s="48" t="str">
        <f ca="1"/>
        <v/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/>
      </c>
      <c r="U53" s="39" t="str">
        <f t="shared" ca="1" si="0"/>
        <v/>
      </c>
      <c r="V53" s="38">
        <f t="shared" ca="1" si="0"/>
        <v>0</v>
      </c>
      <c r="W53" s="38" t="str">
        <f t="shared" ca="1" si="0"/>
        <v/>
      </c>
      <c r="X53" s="38" t="str" cm="1">
        <f t="array" aca="1" ref="X53" ca="1">IFERROR(_xlfn.IFS(W53="E",1,W53="G/2",$I$3/2,W53="G/5",$I$3/5,W53="G/10",$I$3/10,W53="i",$I$3),"")</f>
        <v/>
      </c>
      <c r="Y53" s="136">
        <f t="shared" ca="1" si="3"/>
        <v>0</v>
      </c>
      <c r="Z53" s="48">
        <f t="shared" ca="1" si="4"/>
        <v>0</v>
      </c>
      <c r="AA53" s="110" t="str">
        <f t="shared" ca="1" si="5"/>
        <v/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/>
      </c>
      <c r="B54" s="48">
        <f ca="1"/>
        <v>0</v>
      </c>
      <c r="C54" s="48" t="str">
        <f ca="1"/>
        <v/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/>
      </c>
      <c r="U54" s="39" t="str">
        <f t="shared" ca="1" si="0"/>
        <v/>
      </c>
      <c r="V54" s="38">
        <f t="shared" ca="1" si="0"/>
        <v>0</v>
      </c>
      <c r="W54" s="38" t="str">
        <f t="shared" ca="1" si="0"/>
        <v/>
      </c>
      <c r="X54" s="38" t="str" cm="1">
        <f t="array" aca="1" ref="X54" ca="1">IFERROR(_xlfn.IFS(W54="E",1,W54="G/2",$I$3/2,W54="G/5",$I$3/5,W54="G/10",$I$3/10,W54="i",$I$3),"")</f>
        <v/>
      </c>
      <c r="Y54" s="136">
        <f t="shared" ca="1" si="3"/>
        <v>0</v>
      </c>
      <c r="Z54" s="48">
        <f t="shared" ca="1" si="4"/>
        <v>0</v>
      </c>
      <c r="AA54" s="110" t="str">
        <f t="shared" ca="1" si="5"/>
        <v/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/>
      </c>
      <c r="B55" s="48">
        <f ca="1"/>
        <v>0</v>
      </c>
      <c r="C55" s="48" t="str">
        <f ca="1"/>
        <v/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/>
      </c>
      <c r="U55" s="39" t="str">
        <f t="shared" ca="1" si="0"/>
        <v/>
      </c>
      <c r="V55" s="38">
        <f t="shared" ca="1" si="0"/>
        <v>0</v>
      </c>
      <c r="W55" s="38" t="str">
        <f t="shared" ca="1" si="0"/>
        <v/>
      </c>
      <c r="X55" s="38" t="str" cm="1">
        <f t="array" aca="1" ref="X55" ca="1">IFERROR(_xlfn.IFS(W55="E",1,W55="G/2",$I$3/2,W55="G/5",$I$3/5,W55="G/10",$I$3/10,W55="i",$I$3),"")</f>
        <v/>
      </c>
      <c r="Y55" s="136">
        <f t="shared" ca="1" si="3"/>
        <v>0</v>
      </c>
      <c r="Z55" s="48">
        <f t="shared" ca="1" si="4"/>
        <v>0</v>
      </c>
      <c r="AA55" s="110" t="str">
        <f t="shared" ca="1" si="5"/>
        <v/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/>
      </c>
      <c r="B56" s="48">
        <f ca="1"/>
        <v>0</v>
      </c>
      <c r="C56" s="48" t="str">
        <f ca="1"/>
        <v/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/>
      </c>
      <c r="U56" s="39" t="str">
        <f t="shared" ca="1" si="0"/>
        <v/>
      </c>
      <c r="V56" s="38">
        <f t="shared" ca="1" si="0"/>
        <v>0</v>
      </c>
      <c r="W56" s="38" t="str">
        <f t="shared" ca="1" si="0"/>
        <v/>
      </c>
      <c r="X56" s="38" t="str" cm="1">
        <f t="array" aca="1" ref="X56" ca="1">IFERROR(_xlfn.IFS(W56="E",1,W56="G/2",$I$3/2,W56="G/5",$I$3/5,W56="G/10",$I$3/10,W56="i",$I$3),"")</f>
        <v/>
      </c>
      <c r="Y56" s="136">
        <f t="shared" ca="1" si="3"/>
        <v>0</v>
      </c>
      <c r="Z56" s="48">
        <f t="shared" ca="1" si="4"/>
        <v>0</v>
      </c>
      <c r="AA56" s="110" t="str">
        <f t="shared" ca="1" si="5"/>
        <v/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/>
      </c>
      <c r="B57" s="48">
        <f ca="1"/>
        <v>0</v>
      </c>
      <c r="C57" s="48" t="str">
        <f ca="1"/>
        <v/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/>
      </c>
      <c r="U57" s="39" t="str">
        <f t="shared" ca="1" si="0"/>
        <v/>
      </c>
      <c r="V57" s="38">
        <f t="shared" ca="1" si="0"/>
        <v>0</v>
      </c>
      <c r="W57" s="38" t="str">
        <f t="shared" ca="1" si="0"/>
        <v/>
      </c>
      <c r="X57" s="38" t="str" cm="1">
        <f t="array" aca="1" ref="X57" ca="1">IFERROR(_xlfn.IFS(W57="E",1,W57="G/2",$I$3/2,W57="G/5",$I$3/5,W57="G/10",$I$3/10,W57="i",$I$3),"")</f>
        <v/>
      </c>
      <c r="Y57" s="136">
        <f t="shared" ca="1" si="3"/>
        <v>0</v>
      </c>
      <c r="Z57" s="48">
        <f t="shared" ca="1" si="4"/>
        <v>0</v>
      </c>
      <c r="AA57" s="110" t="str">
        <f t="shared" ca="1" si="5"/>
        <v/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/>
      </c>
      <c r="B58" s="48">
        <f ca="1"/>
        <v>0</v>
      </c>
      <c r="C58" s="48" t="str">
        <f ca="1"/>
        <v/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/>
      </c>
      <c r="U58" s="39" t="str">
        <f t="shared" ca="1" si="0"/>
        <v/>
      </c>
      <c r="V58" s="38">
        <f t="shared" ca="1" si="0"/>
        <v>0</v>
      </c>
      <c r="W58" s="38" t="str">
        <f t="shared" ca="1" si="0"/>
        <v/>
      </c>
      <c r="X58" s="38" t="str" cm="1">
        <f t="array" aca="1" ref="X58" ca="1">IFERROR(_xlfn.IFS(W58="E",1,W58="G/2",$I$3/2,W58="G/5",$I$3/5,W58="G/10",$I$3/10,W58="i",$I$3),"")</f>
        <v/>
      </c>
      <c r="Y58" s="136">
        <f t="shared" ca="1" si="3"/>
        <v>0</v>
      </c>
      <c r="Z58" s="48">
        <f t="shared" ca="1" si="4"/>
        <v>0</v>
      </c>
      <c r="AA58" s="110" t="str">
        <f t="shared" ca="1" si="5"/>
        <v/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/>
      </c>
      <c r="B59" s="48">
        <f ca="1"/>
        <v>0</v>
      </c>
      <c r="C59" s="48" t="str">
        <f ca="1"/>
        <v/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/>
      </c>
      <c r="U59" s="39" t="str">
        <f t="shared" ca="1" si="0"/>
        <v/>
      </c>
      <c r="V59" s="38">
        <f t="shared" ca="1" si="0"/>
        <v>0</v>
      </c>
      <c r="W59" s="38" t="str">
        <f t="shared" ca="1" si="0"/>
        <v/>
      </c>
      <c r="X59" s="38" t="str" cm="1">
        <f t="array" aca="1" ref="X59" ca="1">IFERROR(_xlfn.IFS(W59="E",1,W59="G/2",$I$3/2,W59="G/5",$I$3/5,W59="G/10",$I$3/10,W59="i",$I$3),"")</f>
        <v/>
      </c>
      <c r="Y59" s="136">
        <f t="shared" ca="1" si="3"/>
        <v>0</v>
      </c>
      <c r="Z59" s="48">
        <f t="shared" ca="1" si="4"/>
        <v>0</v>
      </c>
      <c r="AA59" s="110" t="str">
        <f t="shared" ca="1" si="5"/>
        <v/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/>
      </c>
      <c r="B60" s="48">
        <f ca="1"/>
        <v>0</v>
      </c>
      <c r="C60" s="48" t="str">
        <f ca="1"/>
        <v/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/>
      </c>
      <c r="U60" s="39" t="str">
        <f t="shared" ca="1" si="0"/>
        <v/>
      </c>
      <c r="V60" s="38">
        <f t="shared" ca="1" si="0"/>
        <v>0</v>
      </c>
      <c r="W60" s="38" t="str">
        <f t="shared" ca="1" si="0"/>
        <v/>
      </c>
      <c r="X60" s="38" t="str" cm="1">
        <f t="array" aca="1" ref="X60" ca="1">IFERROR(_xlfn.IFS(W60="E",1,W60="G/2",$I$3/2,W60="G/5",$I$3/5,W60="G/10",$I$3/10,W60="i",$I$3),"")</f>
        <v/>
      </c>
      <c r="Y60" s="136">
        <f t="shared" ca="1" si="3"/>
        <v>0</v>
      </c>
      <c r="Z60" s="48">
        <f t="shared" ca="1" si="4"/>
        <v>0</v>
      </c>
      <c r="AA60" s="110" t="str">
        <f t="shared" ca="1" si="5"/>
        <v/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/>
      </c>
      <c r="B61" s="48">
        <f ca="1"/>
        <v>0</v>
      </c>
      <c r="C61" s="48" t="str">
        <f ca="1"/>
        <v/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/>
      </c>
      <c r="U61" s="39" t="str">
        <f t="shared" ca="1" si="0"/>
        <v/>
      </c>
      <c r="V61" s="38">
        <f t="shared" ca="1" si="0"/>
        <v>0</v>
      </c>
      <c r="W61" s="38" t="str">
        <f t="shared" ca="1" si="0"/>
        <v/>
      </c>
      <c r="X61" s="38" t="str" cm="1">
        <f t="array" aca="1" ref="X61" ca="1">IFERROR(_xlfn.IFS(W61="E",1,W61="G/2",$I$3/2,W61="G/5",$I$3/5,W61="G/10",$I$3/10,W61="i",$I$3),"")</f>
        <v/>
      </c>
      <c r="Y61" s="136">
        <f t="shared" ca="1" si="3"/>
        <v>0</v>
      </c>
      <c r="Z61" s="48">
        <f t="shared" ca="1" si="4"/>
        <v>0</v>
      </c>
      <c r="AA61" s="110" t="str">
        <f t="shared" ca="1" si="5"/>
        <v/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/>
      </c>
      <c r="B62" s="48">
        <f ca="1"/>
        <v>0</v>
      </c>
      <c r="C62" s="48" t="str">
        <f ca="1"/>
        <v/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/>
      </c>
      <c r="U62" s="39" t="str">
        <f t="shared" ca="1" si="0"/>
        <v/>
      </c>
      <c r="V62" s="38">
        <f t="shared" ca="1" si="0"/>
        <v>0</v>
      </c>
      <c r="W62" s="38" t="str">
        <f t="shared" ca="1" si="0"/>
        <v/>
      </c>
      <c r="X62" s="38" t="str" cm="1">
        <f t="array" aca="1" ref="X62" ca="1">IFERROR(_xlfn.IFS(W62="E",1,W62="G/2",$I$3/2,W62="G/5",$I$3/5,W62="G/10",$I$3/10,W62="i",$I$3),"")</f>
        <v/>
      </c>
      <c r="Y62" s="136">
        <f t="shared" ca="1" si="3"/>
        <v>0</v>
      </c>
      <c r="Z62" s="48">
        <f t="shared" ca="1" si="4"/>
        <v>0</v>
      </c>
      <c r="AA62" s="110" t="str">
        <f t="shared" ca="1" si="5"/>
        <v/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/>
      </c>
      <c r="B63" s="48">
        <f ca="1"/>
        <v>0</v>
      </c>
      <c r="C63" s="48" t="str">
        <f ca="1"/>
        <v/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/>
      </c>
      <c r="U63" s="39" t="str">
        <f t="shared" ca="1" si="0"/>
        <v/>
      </c>
      <c r="V63" s="38">
        <f t="shared" ca="1" si="0"/>
        <v>0</v>
      </c>
      <c r="W63" s="38" t="str">
        <f t="shared" ca="1" si="0"/>
        <v/>
      </c>
      <c r="X63" s="38" t="str" cm="1">
        <f t="array" aca="1" ref="X63" ca="1">IFERROR(_xlfn.IFS(W63="E",1,W63="G/2",$I$3/2,W63="G/5",$I$3/5,W63="G/10",$I$3/10,W63="i",$I$3),"")</f>
        <v/>
      </c>
      <c r="Y63" s="136">
        <f t="shared" ca="1" si="3"/>
        <v>0</v>
      </c>
      <c r="Z63" s="48">
        <f t="shared" ca="1" si="4"/>
        <v>0</v>
      </c>
      <c r="AA63" s="110" t="str">
        <f t="shared" ca="1" si="5"/>
        <v/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/>
      </c>
      <c r="B64" s="48">
        <f ca="1"/>
        <v>0</v>
      </c>
      <c r="C64" s="48" t="str">
        <f ca="1"/>
        <v/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/>
      </c>
      <c r="U64" s="39" t="str">
        <f t="shared" ca="1" si="0"/>
        <v/>
      </c>
      <c r="V64" s="38">
        <f t="shared" ca="1" si="0"/>
        <v>0</v>
      </c>
      <c r="W64" s="38" t="str">
        <f t="shared" ca="1" si="0"/>
        <v/>
      </c>
      <c r="X64" s="38" t="str" cm="1">
        <f t="array" aca="1" ref="X64" ca="1">IFERROR(_xlfn.IFS(W64="E",1,W64="G/2",$I$3/2,W64="G/5",$I$3/5,W64="G/10",$I$3/10,W64="i",$I$3),"")</f>
        <v/>
      </c>
      <c r="Y64" s="136">
        <f t="shared" ca="1" si="3"/>
        <v>0</v>
      </c>
      <c r="Z64" s="48">
        <f t="shared" ca="1" si="4"/>
        <v>0</v>
      </c>
      <c r="AA64" s="110" t="str">
        <f t="shared" ca="1" si="5"/>
        <v/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/>
      </c>
      <c r="B65" s="48">
        <f ca="1"/>
        <v>0</v>
      </c>
      <c r="C65" s="48" t="str">
        <f ca="1"/>
        <v/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/>
      </c>
      <c r="U65" s="39" t="str">
        <f t="shared" ca="1" si="0"/>
        <v/>
      </c>
      <c r="V65" s="38">
        <f t="shared" ca="1" si="0"/>
        <v>0</v>
      </c>
      <c r="W65" s="38" t="str">
        <f t="shared" ca="1" si="0"/>
        <v/>
      </c>
      <c r="X65" s="38" t="str" cm="1">
        <f t="array" aca="1" ref="X65" ca="1">IFERROR(_xlfn.IFS(W65="E",1,W65="G/2",$I$3/2,W65="G/5",$I$3/5,W65="G/10",$I$3/10,W65="i",$I$3),"")</f>
        <v/>
      </c>
      <c r="Y65" s="136">
        <f t="shared" ca="1" si="3"/>
        <v>0</v>
      </c>
      <c r="Z65" s="48">
        <f t="shared" ca="1" si="4"/>
        <v>0</v>
      </c>
      <c r="AA65" s="110" t="str">
        <f t="shared" ca="1" si="5"/>
        <v/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/>
      </c>
      <c r="B66" s="48">
        <f ca="1"/>
        <v>0</v>
      </c>
      <c r="C66" s="48" t="str">
        <f ca="1"/>
        <v/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/>
      </c>
      <c r="U66" s="39" t="str">
        <f t="shared" ca="1" si="0"/>
        <v/>
      </c>
      <c r="V66" s="38">
        <f t="shared" ca="1" si="0"/>
        <v>0</v>
      </c>
      <c r="W66" s="38" t="str">
        <f t="shared" ca="1" si="0"/>
        <v/>
      </c>
      <c r="X66" s="38" t="str" cm="1">
        <f t="array" aca="1" ref="X66" ca="1">IFERROR(_xlfn.IFS(W66="E",1,W66="G/2",$I$3/2,W66="G/5",$I$3/5,W66="G/10",$I$3/10,W66="i",$I$3),"")</f>
        <v/>
      </c>
      <c r="Y66" s="136">
        <f t="shared" ca="1" si="3"/>
        <v>0</v>
      </c>
      <c r="Z66" s="48">
        <f t="shared" ca="1" si="4"/>
        <v>0</v>
      </c>
      <c r="AA66" s="110" t="str">
        <f t="shared" ca="1" si="5"/>
        <v/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6">
        <f t="shared" ca="1" si="3"/>
        <v>0</v>
      </c>
      <c r="Z68" s="48">
        <f t="shared" ca="1" si="4"/>
        <v>0</v>
      </c>
      <c r="AA68" s="110" t="str">
        <f t="shared" ca="1" si="5"/>
        <v/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6">
        <f t="shared" ca="1" si="3"/>
        <v>0</v>
      </c>
      <c r="Z69" s="48">
        <f t="shared" ca="1" si="4"/>
        <v>0</v>
      </c>
      <c r="AA69" s="110" t="str">
        <f t="shared" ca="1" si="5"/>
        <v/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5" sqref="B5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PROGRAMACIÓN'!A2</f>
        <v>ESTABLECIMIENTO</v>
      </c>
      <c r="B1" s="195" t="str">
        <f>'Especialidad PROGRAMACIÓN'!B2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PROGRAMACIÓN'!A3</f>
        <v>RBD</v>
      </c>
      <c r="B2" s="101">
        <f>'Especialidad PROGRAMACIÓN'!B3</f>
        <v>0</v>
      </c>
      <c r="C2" s="198" t="str">
        <f>'Especialidad PROGRAMACIÓN'!C3</f>
        <v xml:space="preserve">MATRÍCULA INFORMADA 2023 ESPECIALIDAD 
(incluye todas sus menciones): </v>
      </c>
      <c r="D2" s="199"/>
      <c r="E2" s="103" t="str">
        <f>'Especialidad PROGRAMACIÓN'!E3</f>
        <v>INGRESE RBD CORRECTO</v>
      </c>
      <c r="F2" s="200" t="s">
        <v>28</v>
      </c>
      <c r="G2" s="200"/>
      <c r="H2" s="198">
        <f>'Especialidad PROGRAMACIÓN'!I3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i2zo2Sqp4FXAQp+BHgn523KCxLzj2cfHe9PNUpSVYs6OC2Sbg/GonqKSiEGAYCepDA8Jle6yDfV99HpCgwFjoQ==" saltValue="MlZmyYFfBOAm28M6Bflfx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PROGRAMACIÓN'!B3</f>
        <v>0</v>
      </c>
      <c r="C3" s="184" t="s">
        <v>27</v>
      </c>
      <c r="D3" s="184"/>
      <c r="E3" s="154" t="str">
        <f>'Especialidad PROGRAMACIÓN'!E3</f>
        <v>INGRESE RBD CORRECTO</v>
      </c>
      <c r="F3" s="184" t="s">
        <v>28</v>
      </c>
      <c r="G3" s="184"/>
      <c r="H3" s="155">
        <f>'Especialidad PROGRAMACIÓN'!I3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PROGRAMACIÓN'!A6</f>
        <v>PROGRAMACIÓN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PROGRAMACIÓN'!A10:I105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6" sqref="B6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PROGRAMACIÓN'!A2</f>
        <v>ESTABLECIMIENTO</v>
      </c>
      <c r="B1" s="214" t="str">
        <f>'Especialidad PROGRAMACIÓN'!B2</f>
        <v>INGRESE RBD CORRECTO</v>
      </c>
      <c r="C1" s="215"/>
      <c r="D1" s="215"/>
      <c r="E1" s="215"/>
      <c r="F1" s="215"/>
      <c r="G1" s="216"/>
    </row>
    <row r="2" spans="1:7" ht="75" customHeight="1">
      <c r="A2" s="100" t="str">
        <f>'Especialidad PROGRAMACIÓN'!A3</f>
        <v>RBD</v>
      </c>
      <c r="B2" s="101">
        <f>'Especialidad PROGRAMACIÓN'!B3</f>
        <v>0</v>
      </c>
      <c r="C2" s="102" t="str">
        <f>'Especialidad PROGRAMACIÓN'!C3</f>
        <v xml:space="preserve">MATRÍCULA INFORMADA 2023 ESPECIALIDAD 
(incluye todas sus menciones): </v>
      </c>
      <c r="D2" s="103" t="str">
        <f>'Especialidad PROGRAMACIÓN'!E3</f>
        <v>INGRESE RBD CORRECTO</v>
      </c>
      <c r="E2" s="90" t="s">
        <v>28</v>
      </c>
      <c r="F2" s="198">
        <f>'Especialidad PROGRAMACIÓN'!I3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3" t="s">
        <v>1293</v>
      </c>
      <c r="B7" s="213"/>
      <c r="C7" s="213"/>
      <c r="D7" s="213"/>
      <c r="E7" s="213"/>
      <c r="F7" s="213"/>
      <c r="G7" s="213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7" t="s">
        <v>1294</v>
      </c>
      <c r="D9" s="20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06"/>
      <c r="D10" s="206"/>
      <c r="E10" s="96"/>
      <c r="F10" s="88"/>
      <c r="G10" s="91"/>
    </row>
    <row r="11" spans="1:7" ht="18">
      <c r="A11" s="89">
        <v>2</v>
      </c>
      <c r="B11" s="88"/>
      <c r="C11" s="206"/>
      <c r="D11" s="206"/>
      <c r="E11" s="96"/>
      <c r="F11" s="88"/>
      <c r="G11" s="91"/>
    </row>
    <row r="12" spans="1:7" ht="18">
      <c r="A12" s="89">
        <v>3</v>
      </c>
      <c r="B12" s="88"/>
      <c r="C12" s="206"/>
      <c r="D12" s="206"/>
      <c r="E12" s="96"/>
      <c r="F12" s="88"/>
      <c r="G12" s="91"/>
    </row>
    <row r="13" spans="1:7" ht="18">
      <c r="A13" s="89">
        <v>4</v>
      </c>
      <c r="B13" s="88"/>
      <c r="C13" s="206"/>
      <c r="D13" s="206"/>
      <c r="E13" s="96"/>
      <c r="F13" s="88"/>
      <c r="G13" s="91"/>
    </row>
    <row r="14" spans="1:7" ht="18">
      <c r="A14" s="89">
        <v>5</v>
      </c>
      <c r="B14" s="88"/>
      <c r="C14" s="206"/>
      <c r="D14" s="20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2024-09-06T19:33:30Z</dcterms:modified>
  <cp:category/>
  <cp:contentStatus/>
</cp:coreProperties>
</file>