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9" documentId="8_{143AD3C2-DDFB-6541-BCB2-B0FEEBB754D6}" xr6:coauthVersionLast="47" xr6:coauthVersionMax="47" xr10:uidLastSave="{596A2B9D-A5C5-4753-BD17-8ECF7FAAEEB7}"/>
  <bookViews>
    <workbookView xWindow="3580" yWindow="500" windowWidth="25220" windowHeight="17500" firstSheet="1" activeTab="1" xr2:uid="{EB889FC8-85BF-4D74-BD87-C8D0212144FB}"/>
  </bookViews>
  <sheets>
    <sheet name="Equivalencias EPJA" sheetId="46" r:id="rId1"/>
    <sheet name="Especialidad TRIPULACIÓN_DE_NAV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TRIPULACIÓN_DE_NAVE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TRIPULACIÓN_DE_NAV'!$A$8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TRIPULACIÓN_DE_NAV'!$C$11:$C$471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ESPE'!$A$2:$C$63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39" l="1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73" i="39"/>
  <c r="A73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97" i="55" l="1"/>
  <c r="AB397" i="55" s="1" a="1"/>
  <c r="AB397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<sst xmlns="http://schemas.openxmlformats.org/spreadsheetml/2006/main" count="3042" uniqueCount="1567">
  <si>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</si>
  <si>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</si>
  <si>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</si>
  <si>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</si>
  <si>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</si>
  <si>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</si>
  <si>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</si>
  <si>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</si>
  <si>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</si>
  <si>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</si>
  <si>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</si>
  <si>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</si>
  <si>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</si>
  <si>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</si>
  <si>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</si>
  <si>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</si>
  <si>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</si>
  <si>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</si>
  <si>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</si>
  <si>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</si>
  <si>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</si>
  <si>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</si>
  <si>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</si>
  <si>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</si>
  <si>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</si>
  <si>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</si>
  <si>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</si>
  <si>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</si>
  <si>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</si>
  <si>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</si>
  <si>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</si>
  <si>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TRIPULACIÓN_DE_NAVES_MERCANTES_Y_ESPECIALES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</si>
  <si>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</si>
  <si>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</si>
  <si>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</si>
  <si>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</si>
  <si>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</si>
  <si>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</si>
  <si>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</si>
  <si>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</si>
  <si>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</si>
  <si>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</si>
  <si>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</si>
  <si>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</si>
  <si>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</si>
  <si>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</si>
  <si>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</si>
  <si>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</si>
  <si>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</si>
  <si>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</si>
  <si>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</si>
  <si>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</si>
  <si>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</si>
  <si>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</si>
  <si>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</si>
  <si>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</si>
  <si>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</si>
  <si>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</si>
  <si>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</si>
  <si>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</si>
  <si>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</si>
  <si>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</si>
  <si>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</si>
  <si>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</si>
  <si>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</si>
  <si>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</si>
  <si>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</si>
  <si>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</si>
  <si>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</si>
  <si>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</si>
  <si>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</si>
  <si>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</si>
  <si>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</si>
  <si>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</si>
  <si>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</si>
  <si>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</si>
  <si>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</si>
  <si>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</si>
  <si>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</si>
  <si>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</si>
  <si>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</si>
  <si>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</si>
  <si>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</si>
  <si>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</si>
  <si>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</si>
  <si>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</si>
  <si>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</si>
  <si>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</si>
  <si>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</si>
  <si>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</si>
  <si>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</si>
  <si>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</si>
  <si>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</si>
  <si>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</si>
  <si>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</si>
  <si>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</si>
  <si>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</si>
  <si>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</si>
  <si>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</si>
  <si>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</si>
  <si>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</si>
  <si>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</si>
  <si>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</si>
  <si>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</si>
  <si>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</si>
  <si>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</si>
  <si>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</si>
  <si>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</si>
  <si>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</si>
  <si>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</si>
  <si>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</si>
  <si>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</si>
  <si>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</si>
  <si>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</si>
  <si>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</si>
  <si>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</si>
  <si>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</si>
  <si>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</si>
  <si>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</si>
  <si>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</si>
  <si>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</si>
  <si>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</si>
  <si>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</si>
  <si>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</si>
  <si>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</si>
  <si>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</si>
  <si>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</si>
  <si>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</si>
  <si>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</si>
  <si>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</si>
  <si>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</si>
  <si>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</si>
  <si>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</si>
  <si>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</si>
  <si>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</si>
  <si>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</si>
  <si>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</si>
  <si>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</si>
  <si>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</si>
  <si>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</si>
  <si>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</si>
  <si>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</si>
  <si>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</si>
  <si>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</si>
  <si>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</si>
  <si>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</si>
  <si>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</si>
  <si>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</si>
  <si>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</si>
  <si>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</si>
  <si>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</si>
  <si>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</si>
  <si>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</si>
  <si>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</si>
  <si>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</si>
  <si>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</si>
  <si>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</si>
  <si>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</si>
  <si>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</si>
  <si>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</si>
  <si>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</si>
  <si>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</si>
  <si>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</si>
  <si>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</si>
  <si>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</si>
  <si>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</si>
  <si>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</si>
  <si>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</si>
  <si>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</si>
  <si>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</si>
  <si>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</si>
  <si>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</si>
  <si>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</si>
  <si>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</si>
  <si>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</si>
  <si>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</si>
  <si>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</si>
  <si>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</si>
  <si>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</si>
  <si>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</si>
  <si>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</si>
  <si>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</si>
  <si>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</si>
  <si>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</si>
  <si>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</si>
  <si>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</si>
  <si>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</si>
  <si>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</si>
  <si>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</si>
  <si>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</si>
  <si>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</si>
  <si>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</si>
  <si>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</si>
  <si>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</si>
  <si>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</si>
  <si>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</si>
  <si>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</si>
  <si>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</si>
  <si>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</si>
  <si>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</si>
  <si>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</si>
  <si>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</si>
  <si>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</si>
  <si>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</si>
  <si>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</si>
  <si>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</si>
  <si>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</si>
  <si>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</si>
  <si>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</si>
  <si>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</si>
  <si>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</si>
  <si>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</si>
  <si>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</si>
  <si>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</si>
  <si>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</si>
  <si>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</si>
  <si>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</si>
  <si>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</si>
  <si>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</si>
  <si>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</si>
  <si>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</si>
  <si>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</si>
  <si>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</si>
  <si>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</si>
  <si>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</si>
  <si>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</si>
  <si>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</si>
  <si>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</si>
  <si>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</si>
  <si>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</si>
  <si>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</si>
  <si>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</si>
  <si>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</si>
  <si>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</si>
  <si>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</si>
  <si>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</si>
  <si>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</si>
  <si>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</si>
  <si>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</si>
  <si>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</si>
  <si>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</si>
  <si>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</si>
  <si>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</si>
  <si>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</si>
  <si>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</si>
  <si>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</si>
  <si>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</si>
  <si>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</si>
  <si>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</si>
  <si>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</si>
  <si>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</si>
  <si>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</si>
  <si>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</si>
  <si>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</si>
  <si>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</si>
  <si>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</si>
  <si>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</si>
  <si>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</si>
  <si>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</si>
  <si>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</si>
  <si>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</si>
  <si>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</si>
  <si>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</si>
  <si>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</si>
  <si>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</si>
  <si>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</si>
  <si>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</si>
  <si>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</si>
  <si>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</si>
  <si>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</si>
  <si>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</si>
  <si>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</si>
  <si>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</si>
  <si>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</si>
  <si>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</si>
  <si>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</si>
  <si>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</si>
  <si>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</si>
  <si>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</si>
  <si>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</si>
  <si>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</si>
  <si>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</si>
  <si>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</si>
  <si>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</si>
  <si>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</si>
  <si>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</si>
  <si>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</si>
  <si>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</si>
  <si>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</si>
  <si>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</si>
  <si>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</si>
  <si>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</si>
  <si>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</si>
  <si>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</si>
  <si>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</si>
  <si>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</si>
  <si>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</si>
  <si>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</si>
  <si>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</si>
  <si>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</si>
  <si>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</si>
  <si>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</si>
  <si>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</si>
  <si>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</si>
  <si>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</si>
  <si>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</si>
  <si>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</si>
  <si>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</si>
  <si>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</si>
  <si>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</si>
  <si>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</si>
  <si>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</si>
  <si>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</si>
  <si>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</si>
  <si>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</si>
  <si>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</si>
  <si>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</si>
  <si>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</si>
  <si>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</si>
  <si>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</si>
  <si>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</si>
  <si>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</si>
  <si>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</si>
  <si>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</si>
  <si>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</si>
  <si>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</si>
  <si>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</si>
  <si>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</si>
  <si>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</si>
  <si>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</si>
  <si>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</si>
  <si>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</si>
  <si>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</si>
  <si>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</si>
  <si>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</si>
  <si>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</si>
  <si>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</si>
  <si>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</si>
  <si>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</si>
  <si>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</si>
  <si>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</si>
  <si>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</si>
  <si>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</si>
  <si>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</si>
  <si>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</si>
  <si>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</si>
  <si>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</si>
  <si>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</si>
  <si>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</si>
  <si>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</si>
  <si>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</si>
  <si>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</si>
  <si>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</si>
  <si>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</si>
  <si>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</si>
  <si>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</si>
  <si>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</si>
  <si>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</si>
  <si>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</si>
  <si>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</si>
  <si>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</si>
  <si>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</si>
  <si>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</si>
  <si>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</si>
  <si>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</si>
  <si>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</si>
  <si>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</si>
  <si>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</si>
  <si>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</si>
  <si>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</si>
  <si>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</si>
  <si>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</si>
  <si>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</si>
  <si>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</si>
  <si>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</si>
  <si>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</si>
  <si>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</si>
  <si>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</si>
  <si>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</si>
  <si>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</si>
  <si>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</si>
  <si>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</si>
  <si>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</si>
  <si>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</si>
  <si>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</si>
  <si>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</si>
  <si>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</si>
  <si>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</si>
  <si>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</si>
  <si>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</si>
  <si>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</si>
  <si>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</si>
  <si>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</si>
  <si>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</si>
  <si>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</si>
  <si>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</si>
  <si>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</si>
  <si>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</si>
  <si>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</si>
  <si>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</si>
  <si>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</si>
  <si>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</si>
  <si>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</si>
  <si>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</si>
  <si>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</si>
  <si>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</si>
  <si>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</si>
  <si>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</si>
  <si>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</si>
  <si>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</si>
  <si>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</si>
  <si>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</si>
  <si>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</si>
  <si>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</si>
  <si>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</si>
  <si>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</si>
  <si>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</si>
  <si>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</si>
  <si>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</si>
  <si>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</si>
  <si>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</si>
  <si>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</si>
  <si>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</si>
  <si>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</si>
  <si>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</si>
  <si>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</si>
  <si>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</si>
  <si>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</si>
  <si>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</si>
  <si>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</si>
  <si>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</si>
  <si>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</si>
  <si>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</si>
  <si>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</si>
  <si>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</si>
  <si>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</si>
  <si>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</si>
  <si>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</si>
  <si>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</si>
  <si>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</si>
  <si>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</si>
  <si>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</si>
  <si>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</si>
  <si>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</si>
  <si>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</si>
  <si>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</si>
  <si>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</si>
  <si>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</si>
  <si>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</si>
  <si>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</si>
  <si>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</si>
  <si>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</si>
  <si>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</si>
  <si>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</si>
  <si>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</si>
  <si>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</si>
  <si>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</si>
  <si>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</si>
  <si>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</si>
  <si>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</si>
  <si>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</si>
  <si>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</si>
  <si>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</si>
  <si>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</si>
  <si>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</si>
  <si>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</si>
  <si>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</si>
  <si>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</si>
  <si>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</si>
  <si>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</si>
  <si>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</si>
  <si>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</si>
  <si>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</si>
  <si>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</si>
  <si>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</si>
  <si>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</si>
  <si>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</si>
  <si>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</si>
  <si>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</si>
  <si>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</si>
  <si>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</si>
  <si>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</si>
  <si>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</si>
  <si>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</si>
  <si>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</si>
  <si>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</si>
  <si>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</si>
  <si>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</si>
  <si>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</si>
  <si>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</si>
  <si>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</si>
  <si>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</si>
  <si>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</si>
  <si>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</si>
  <si>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</si>
  <si>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</si>
  <si>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</si>
  <si>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</si>
  <si>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</si>
  <si>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</si>
  <si>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</si>
  <si>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</si>
  <si>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</si>
  <si>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</si>
  <si>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</si>
  <si>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</si>
  <si>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</si>
  <si>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</si>
  <si>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</si>
  <si>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</si>
  <si>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</si>
  <si>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</si>
  <si>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</si>
  <si>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</si>
  <si>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</si>
  <si>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</si>
  <si>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</si>
  <si>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</si>
  <si>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</si>
  <si>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</si>
  <si>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</si>
  <si>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</si>
  <si>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</si>
  <si>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</si>
  <si>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</si>
  <si>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</si>
  <si>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</si>
  <si>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</si>
  <si>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</si>
  <si>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</si>
  <si>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</si>
  <si>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</si>
  <si>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</si>
  <si>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</si>
  <si>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</si>
  <si>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</si>
  <si>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</si>
  <si>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</si>
  <si>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</si>
  <si>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</si>
  <si>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</si>
  <si>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</si>
  <si>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</si>
  <si>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</si>
  <si>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</si>
  <si>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</si>
  <si>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</si>
  <si>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</si>
  <si>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</si>
  <si>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</si>
  <si>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</si>
  <si>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</si>
  <si>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</si>
  <si>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</si>
  <si>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</si>
  <si>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</si>
  <si>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</si>
  <si>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</si>
  <si>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</si>
  <si>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</si>
  <si>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</si>
  <si>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</si>
  <si>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</si>
  <si>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</si>
  <si>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</si>
  <si>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</si>
  <si>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</si>
  <si>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</si>
  <si>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</si>
  <si>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</si>
  <si>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</si>
  <si>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</si>
  <si>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</si>
  <si>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</si>
  <si>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</si>
  <si>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</si>
  <si>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</si>
  <si>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</si>
  <si>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</si>
  <si>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</si>
  <si>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</si>
  <si>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</si>
  <si>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</si>
  <si>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</si>
  <si>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</si>
  <si>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</si>
  <si>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</si>
  <si>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</si>
  <si>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</si>
  <si>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</si>
  <si>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</si>
  <si>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</si>
  <si>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</si>
  <si>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</si>
  <si>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</si>
  <si>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</si>
  <si>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</si>
  <si>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</si>
  <si>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</si>
  <si>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</si>
  <si>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</si>
  <si>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</si>
  <si>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</si>
  <si>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</si>
  <si>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</si>
  <si>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</si>
  <si>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</si>
  <si>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</si>
  <si>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</si>
  <si>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</si>
  <si>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</si>
  <si>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</si>
  <si>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</si>
  <si>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</si>
  <si>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</si>
  <si>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</si>
  <si>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</si>
  <si>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</si>
  <si>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</si>
  <si>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</si>
  <si>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</si>
  <si>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</si>
  <si>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</si>
  <si>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</si>
  <si>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</si>
  <si>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</si>
  <si>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</si>
  <si>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</si>
  <si>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</si>
  <si>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</si>
  <si>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</si>
  <si>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</si>
  <si>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</si>
  <si>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</si>
  <si>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</si>
  <si>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</si>
  <si>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</si>
  <si>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</si>
  <si>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</si>
  <si>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</si>
  <si>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</si>
  <si>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</si>
  <si>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</si>
  <si>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</si>
  <si>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</si>
  <si>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</si>
  <si>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</si>
  <si>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</si>
  <si>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</si>
  <si>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</si>
  <si>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</si>
  <si>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</si>
  <si>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</si>
  <si>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</si>
  <si>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</si>
  <si>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</si>
  <si>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</si>
  <si>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</si>
  <si>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</si>
  <si>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</si>
  <si>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</si>
  <si>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</si>
  <si>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</si>
  <si>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</si>
  <si>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</si>
  <si>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</si>
  <si>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</si>
  <si>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</si>
  <si>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</si>
  <si>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</si>
  <si>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</si>
  <si>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</si>
  <si>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</si>
  <si>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</si>
  <si>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</si>
  <si>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</si>
  <si>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</si>
  <si>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</si>
  <si>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</si>
  <si>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</si>
  <si>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</si>
  <si>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</si>
  <si>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</si>
  <si>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</si>
  <si>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</si>
  <si>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</si>
  <si>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</si>
  <si>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</si>
  <si>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</si>
  <si>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</si>
  <si>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</si>
  <si>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</si>
  <si>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</si>
  <si>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</si>
  <si>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</si>
  <si>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</si>
  <si>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</si>
  <si>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</si>
  <si>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</si>
  <si>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</si>
  <si>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</si>
  <si>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</si>
  <si>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</si>
  <si>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</si>
  <si>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</si>
  <si>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</si>
  <si>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</si>
  <si>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</si>
  <si>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</si>
  <si>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</si>
  <si>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</si>
  <si>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</si>
  <si>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</si>
  <si>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</si>
  <si>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</si>
  <si>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</si>
  <si>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</si>
  <si>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</si>
  <si>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</si>
  <si>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</si>
  <si>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</si>
  <si>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</si>
  <si>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</si>
  <si>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</si>
  <si>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</si>
  <si>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</si>
  <si>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</si>
  <si>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</si>
  <si>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</si>
  <si>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</si>
  <si>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</si>
  <si>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</si>
  <si>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</si>
  <si>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</si>
  <si>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</si>
  <si>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</si>
  <si>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</si>
  <si>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</si>
  <si>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</si>
  <si>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</si>
  <si>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</si>
  <si>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</si>
  <si>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</si>
  <si>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</si>
  <si>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</si>
  <si>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</si>
  <si>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</si>
  <si>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</si>
  <si>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</si>
  <si>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</si>
  <si>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</si>
  <si>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</si>
  <si>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</si>
  <si>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</si>
  <si>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</si>
  <si>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</si>
  <si>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</si>
  <si>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</si>
  <si>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</si>
  <si>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</si>
  <si>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</si>
  <si>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</si>
  <si>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</si>
  <si>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</si>
  <si>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</si>
  <si>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</si>
  <si>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</si>
  <si>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</si>
  <si>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</si>
  <si>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</si>
  <si>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</si>
  <si>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</si>
  <si>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</si>
  <si>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</si>
  <si>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</si>
  <si>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</si>
  <si>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</si>
  <si>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</si>
  <si>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</si>
  <si>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</si>
  <si>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</si>
  <si>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</si>
  <si>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</si>
  <si>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</si>
  <si>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</si>
  <si>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</si>
  <si>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</si>
  <si>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</si>
  <si>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</si>
  <si>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</si>
  <si>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</si>
  <si>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</si>
  <si>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</si>
  <si>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</si>
  <si>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</si>
  <si>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</si>
  <si>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</si>
  <si>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</si>
  <si>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</si>
  <si>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</si>
  <si>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</si>
  <si>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</si>
  <si>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</si>
  <si>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</si>
  <si>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</si>
  <si>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</si>
  <si>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</si>
  <si>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</si>
  <si>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</si>
  <si>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</si>
  <si>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</si>
  <si>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</si>
  <si>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</si>
  <si>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</si>
  <si>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</si>
  <si>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</si>
  <si>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</si>
  <si>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</si>
  <si>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</si>
  <si>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</si>
  <si>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</si>
  <si>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</si>
  <si>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</si>
  <si>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</si>
  <si>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</si>
  <si>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</si>
  <si>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</si>
  <si>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</si>
  <si>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</si>
  <si>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</si>
  <si>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</si>
  <si>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</si>
  <si>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</si>
  <si>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</si>
  <si>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</si>
  <si>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</si>
  <si>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</si>
  <si>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</si>
  <si>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</si>
  <si>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</si>
  <si>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</si>
  <si>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</si>
  <si>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</si>
  <si>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</si>
  <si>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</si>
  <si>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</si>
  <si>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</si>
  <si>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</si>
  <si>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</si>
  <si>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</si>
  <si>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</si>
  <si>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</si>
  <si>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</si>
  <si>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</si>
  <si>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</si>
  <si>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</si>
  <si>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</si>
  <si>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</si>
  <si>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</si>
  <si>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</si>
  <si>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</si>
  <si>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</si>
  <si>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</si>
  <si>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</si>
  <si>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</si>
  <si>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</si>
  <si>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</si>
  <si>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</si>
  <si>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</si>
  <si>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</si>
  <si>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</si>
  <si>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</si>
  <si>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</si>
  <si>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</si>
  <si>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</si>
  <si>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</si>
  <si>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</si>
  <si>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</si>
  <si>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</si>
  <si>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</si>
  <si>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</si>
  <si>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</si>
  <si>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</si>
  <si>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</si>
  <si>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</si>
  <si>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</si>
  <si>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</si>
  <si>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</si>
  <si>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</si>
  <si>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</si>
  <si>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</si>
  <si>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</si>
  <si>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</si>
  <si>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</si>
  <si>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</si>
  <si>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</si>
  <si>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</si>
  <si>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</si>
  <si>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</si>
  <si>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</si>
  <si>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</si>
  <si>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</si>
  <si>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</si>
  <si>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</si>
  <si>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</si>
  <si>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</si>
  <si>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</si>
  <si>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</si>
  <si>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</si>
  <si>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</si>
  <si>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</si>
  <si>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</si>
  <si>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</si>
  <si>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</si>
  <si>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</si>
  <si>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</si>
  <si>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</si>
  <si>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</si>
  <si>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</si>
  <si>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</si>
  <si>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</si>
  <si>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</si>
  <si>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</si>
  <si>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</si>
  <si>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</si>
  <si>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</si>
  <si>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</si>
  <si>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</si>
  <si>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</si>
  <si>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</si>
  <si>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</si>
  <si>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</si>
  <si>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</si>
  <si>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</si>
  <si>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</si>
  <si>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</si>
  <si>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</si>
  <si>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</si>
  <si>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</si>
  <si>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</si>
  <si>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</si>
  <si>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</si>
  <si>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</si>
  <si>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</si>
  <si>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</si>
  <si>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</si>
  <si>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</si>
  <si>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</si>
  <si>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</si>
  <si>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</si>
  <si>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</si>
  <si>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</si>
  <si>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</si>
  <si>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</si>
  <si>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</si>
  <si>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</si>
  <si>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</si>
  <si>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</si>
  <si>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</si>
  <si>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</si>
  <si>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</si>
  <si>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</si>
  <si>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</si>
  <si>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</si>
  <si>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</si>
  <si>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</si>
  <si>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</si>
  <si>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</si>
  <si>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</si>
  <si>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</si>
  <si>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</si>
  <si>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</si>
  <si>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</si>
  <si>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</si>
  <si>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</si>
  <si>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</si>
  <si>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</si>
  <si>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</si>
  <si>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</si>
  <si>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</si>
  <si>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</si>
  <si>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</si>
  <si>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</si>
  <si>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</si>
  <si>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</si>
  <si>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</si>
  <si>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</si>
  <si>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</si>
  <si>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</si>
  <si>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</si>
  <si>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</si>
  <si>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</si>
  <si>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</si>
  <si>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</si>
  <si>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</si>
  <si>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</si>
  <si>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</si>
  <si>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</si>
  <si>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</si>
  <si>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</si>
  <si>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</si>
  <si>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</si>
  <si>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</si>
  <si>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</si>
  <si>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</si>
  <si>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</si>
  <si>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</si>
  <si>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</si>
  <si>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</si>
  <si>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</si>
  <si>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</si>
  <si>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</si>
  <si>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</si>
  <si>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</si>
  <si>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</si>
  <si>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</si>
  <si>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</si>
  <si>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</si>
  <si>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</si>
  <si>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</si>
  <si>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</si>
  <si>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</si>
  <si>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</si>
  <si>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</si>
  <si>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</si>
  <si>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</si>
  <si>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</si>
  <si>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</si>
  <si>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</si>
  <si>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</si>
  <si>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</si>
  <si>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</si>
  <si>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</si>
  <si>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</si>
  <si>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</si>
  <si>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</si>
  <si>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</si>
  <si>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</si>
  <si>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</si>
  <si>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</si>
  <si>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</si>
  <si>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</si>
  <si>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</si>
  <si>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</si>
  <si>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</si>
  <si>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</si>
  <si>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</si>
  <si>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</si>
  <si>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</si>
  <si>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</si>
  <si>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</si>
  <si>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</si>
  <si>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</si>
  <si>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</si>
  <si>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</si>
  <si>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</si>
  <si>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</si>
  <si>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</si>
  <si>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</si>
  <si>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</si>
  <si>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</si>
  <si>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</si>
  <si>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</si>
  <si>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</si>
  <si>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</si>
  <si>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</si>
  <si>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</si>
  <si>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</si>
  <si>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</si>
  <si>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</si>
  <si>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</si>
  <si>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</si>
  <si>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</si>
  <si>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</si>
  <si>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</si>
  <si>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</si>
  <si>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</si>
  <si>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</si>
  <si>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</si>
  <si>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</si>
  <si>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</si>
  <si>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</si>
  <si>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</si>
  <si>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</si>
  <si>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</si>
  <si>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</si>
  <si>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</si>
  <si>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</si>
  <si>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</si>
  <si>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</si>
  <si>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</si>
  <si>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</si>
  <si>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</si>
  <si>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</si>
  <si>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</si>
  <si>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</si>
  <si>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</si>
  <si>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</si>
  <si>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</si>
  <si>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</si>
  <si>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</si>
  <si>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</si>
  <si>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</si>
  <si>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</si>
  <si>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</si>
  <si>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</si>
  <si>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</si>
  <si>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</si>
  <si>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</si>
  <si>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</si>
  <si>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</si>
  <si>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</si>
  <si>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</si>
  <si>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</si>
  <si>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</si>
  <si>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</si>
  <si>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</si>
  <si>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</si>
  <si>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</si>
  <si>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</si>
  <si>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</si>
  <si>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</si>
  <si>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</si>
  <si>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</si>
  <si>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</si>
  <si>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</si>
  <si>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</si>
  <si>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</si>
  <si>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</si>
  <si>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</si>
  <si>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</si>
  <si>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</si>
  <si>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</si>
  <si>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</si>
  <si>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</si>
  <si>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</si>
  <si>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</si>
  <si>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</si>
  <si>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</si>
  <si>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</si>
  <si>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</si>
  <si>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</si>
  <si>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</si>
  <si>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</si>
  <si>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</si>
  <si>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</si>
  <si>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</si>
  <si>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</si>
  <si>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</si>
  <si>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</si>
  <si>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</si>
  <si>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</si>
  <si>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</si>
  <si>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</si>
  <si>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</si>
  <si>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</si>
  <si>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</si>
  <si>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</si>
  <si>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</si>
  <si>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</si>
  <si>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</si>
  <si>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</si>
  <si>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</si>
  <si>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</si>
  <si>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</si>
  <si>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</si>
  <si>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</si>
  <si>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</si>
  <si>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</si>
  <si>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</si>
  <si>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</si>
  <si>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</si>
  <si>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</si>
  <si>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</si>
  <si>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</si>
  <si>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</si>
  <si>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</si>
  <si>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</si>
  <si>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</si>
  <si>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</si>
  <si>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</si>
  <si>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</si>
  <si>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</si>
  <si>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</si>
  <si>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</si>
  <si>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</si>
  <si>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</si>
  <si>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</si>
  <si>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</si>
  <si>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</si>
  <si>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</si>
  <si>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</si>
  <si>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</si>
  <si>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</si>
  <si>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</si>
  <si>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</si>
  <si>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</si>
  <si>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</si>
  <si>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</si>
  <si>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</si>
  <si>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</si>
  <si>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</si>
  <si>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</si>
  <si>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</si>
  <si>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</si>
  <si>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</si>
  <si>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</si>
  <si>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</si>
  <si>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</si>
  <si>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</si>
  <si>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</si>
  <si>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</si>
  <si>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</si>
  <si>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</si>
  <si>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</si>
  <si>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</si>
  <si>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</si>
  <si>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</si>
  <si>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</si>
  <si>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</si>
  <si>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</si>
  <si>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</si>
  <si>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</si>
  <si>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</si>
  <si>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</si>
  <si>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</si>
  <si>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</si>
  <si>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</si>
  <si>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</si>
  <si>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</si>
  <si>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</si>
  <si>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</si>
  <si>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</si>
  <si>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</si>
  <si>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</si>
  <si>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</si>
  <si>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</si>
  <si>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</si>
  <si>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</si>
  <si>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</si>
  <si>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</si>
  <si>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</si>
  <si>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</si>
  <si>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</si>
  <si>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</si>
  <si>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</si>
  <si>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</si>
  <si>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</si>
  <si>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</si>
  <si>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</si>
  <si>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</si>
  <si>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</si>
  <si>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</si>
  <si>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</si>
  <si>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</si>
  <si>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</si>
  <si>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</si>
  <si>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</si>
  <si>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</si>
  <si>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</si>
  <si>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</si>
  <si>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</si>
  <si>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</si>
  <si>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</si>
  <si>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</si>
  <si>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</si>
  <si>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</si>
  <si>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</si>
  <si>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</si>
  <si>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</si>
  <si>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</si>
  <si>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</si>
  <si>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</si>
  <si>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</si>
  <si>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</si>
  <si>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</si>
  <si>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</si>
  <si>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</si>
  <si>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</si>
  <si>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</si>
  <si>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</si>
  <si>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</si>
  <si>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</si>
  <si>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</si>
  <si>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</si>
  <si>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</si>
  <si>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</si>
  <si>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</si>
  <si>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</si>
  <si>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</si>
  <si>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</si>
  <si>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</si>
  <si>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</si>
  <si>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</si>
  <si>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</si>
  <si>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</si>
  <si>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</si>
  <si>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</si>
  <si>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</si>
  <si>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</si>
  <si>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</si>
  <si>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</si>
  <si>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</si>
  <si>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</si>
  <si>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</si>
  <si>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</si>
  <si>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</si>
  <si>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</si>
  <si>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</si>
  <si>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</si>
  <si>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</si>
  <si>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</si>
  <si>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</si>
  <si>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</si>
  <si>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</si>
  <si>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</si>
  <si>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</si>
  <si>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</si>
  <si>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</si>
  <si>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</si>
  <si>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</si>
  <si>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</si>
  <si>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</si>
  <si>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</si>
  <si>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</si>
  <si>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</si>
  <si>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</si>
  <si>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</si>
  <si>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</si>
  <si>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</si>
  <si>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</si>
  <si>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</si>
  <si>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</si>
  <si>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</si>
  <si>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</si>
  <si>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</si>
  <si>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</si>
  <si>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</si>
  <si>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</si>
  <si>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</si>
  <si>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</si>
  <si>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</si>
  <si>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</si>
  <si>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</si>
  <si>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</si>
  <si>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</si>
  <si>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</si>
  <si>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</si>
  <si>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</si>
  <si>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</si>
  <si>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</si>
  <si>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</si>
  <si>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</si>
  <si>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</si>
  <si>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</si>
  <si>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</si>
  <si>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</si>
  <si>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</si>
  <si>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</si>
  <si>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</si>
  <si>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</si>
  <si>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</si>
  <si>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</si>
  <si>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</si>
  <si>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</si>
  <si>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</si>
  <si>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</si>
  <si>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</si>
  <si>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</si>
  <si>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</si>
  <si>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</si>
  <si>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Cizalla punzadora</t>
  </si>
  <si>
    <t>E</t>
  </si>
  <si>
    <t xml:space="preserve">Dobladora de tubos </t>
  </si>
  <si>
    <t>Equipo de soldar por punto</t>
  </si>
  <si>
    <t>G/5</t>
  </si>
  <si>
    <t xml:space="preserve">Equipos de comunicación </t>
  </si>
  <si>
    <t>Guillotina hidráulica de cortina</t>
  </si>
  <si>
    <t>Kit pistola alta presión</t>
  </si>
  <si>
    <t xml:space="preserve">Máquina  de corte </t>
  </si>
  <si>
    <t>G/10</t>
  </si>
  <si>
    <t xml:space="preserve">Máquina de soldar </t>
  </si>
  <si>
    <t xml:space="preserve">Motor </t>
  </si>
  <si>
    <t xml:space="preserve">Pantografo para corte </t>
  </si>
  <si>
    <t xml:space="preserve">Remachadora </t>
  </si>
  <si>
    <t xml:space="preserve">Taladro </t>
  </si>
  <si>
    <t>Torno</t>
  </si>
  <si>
    <t>INSTRUMENTOS</t>
  </si>
  <si>
    <t>Compaces de punta seca</t>
  </si>
  <si>
    <t>Cuenta hilo</t>
  </si>
  <si>
    <t>Durómetro</t>
  </si>
  <si>
    <t>Escuadras graduadas</t>
  </si>
  <si>
    <t>Nivel manguera</t>
  </si>
  <si>
    <t>Niveles de tres aguas</t>
  </si>
  <si>
    <t>Pie de metro</t>
  </si>
  <si>
    <t>I</t>
  </si>
  <si>
    <t>Plantilla afilado universal</t>
  </si>
  <si>
    <t>Plomada</t>
  </si>
  <si>
    <t>Reglas paralelas</t>
  </si>
  <si>
    <t>Reloj carátula</t>
  </si>
  <si>
    <t>HERRAMIENTAS, IMPLEMENTOS Y UTENSILIOS</t>
  </si>
  <si>
    <t>Alicates</t>
  </si>
  <si>
    <t>Arenero</t>
  </si>
  <si>
    <t>Botiquín de primeros auxilios</t>
  </si>
  <si>
    <t xml:space="preserve">Cinceles </t>
  </si>
  <si>
    <t>Combo</t>
  </si>
  <si>
    <t>Elementos de proteccion personal, EPP</t>
  </si>
  <si>
    <t xml:space="preserve">Escobilla de acero </t>
  </si>
  <si>
    <t xml:space="preserve">Esmeril angular </t>
  </si>
  <si>
    <t xml:space="preserve">Estanque </t>
  </si>
  <si>
    <t xml:space="preserve">Juego de brocas </t>
  </si>
  <si>
    <t xml:space="preserve">Juego de destornilladores </t>
  </si>
  <si>
    <t>Juego de letras de golpe</t>
  </si>
  <si>
    <t xml:space="preserve">Juego de llaves </t>
  </si>
  <si>
    <t xml:space="preserve">Maceta </t>
  </si>
  <si>
    <t>Marco de sierra</t>
  </si>
  <si>
    <t>Martillos</t>
  </si>
  <si>
    <t xml:space="preserve">Pistola pintura </t>
  </si>
  <si>
    <t xml:space="preserve">Prensa cañería </t>
  </si>
  <si>
    <t xml:space="preserve">Publicaciones náuticas  </t>
  </si>
  <si>
    <t xml:space="preserve">Reglilla metálica </t>
  </si>
  <si>
    <t xml:space="preserve">Set disco goma </t>
  </si>
  <si>
    <t>Taladro</t>
  </si>
  <si>
    <t>Tijeras hojalateras</t>
  </si>
  <si>
    <t xml:space="preserve">Trazador de perfiles </t>
  </si>
  <si>
    <t>MATERIAL INTERACTIVO (DIDÁCTICO)</t>
  </si>
  <si>
    <t>Consola control máquina</t>
  </si>
  <si>
    <t>Equipo carta electrónica de buque</t>
  </si>
  <si>
    <t>G/2</t>
  </si>
  <si>
    <t>Equipo control de buque</t>
  </si>
  <si>
    <t>Equipo control de luces buque</t>
  </si>
  <si>
    <t>Equipo control velocidad de buque</t>
  </si>
  <si>
    <t>Fantoma adulto</t>
  </si>
  <si>
    <t>Set de banderas de navegación</t>
  </si>
  <si>
    <t>Simulador puente de mando</t>
  </si>
  <si>
    <t>Sistemas de gobierno</t>
  </si>
  <si>
    <t>SOFTWARE</t>
  </si>
  <si>
    <t>Plataforma virtual FRONTER</t>
  </si>
  <si>
    <t>Software simulador ARPA</t>
  </si>
  <si>
    <t>Software simulador GPS</t>
  </si>
  <si>
    <t>Software simulador RADAR</t>
  </si>
  <si>
    <t>Software simulador RIPA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</si>
  <si>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</si>
  <si>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</si>
  <si>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</si>
  <si>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</si>
  <si>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</si>
  <si>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</si>
  <si>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</si>
  <si>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</si>
  <si>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e informar los datos de instrumentos y equipos en el área de cubierta y de máquinas, para el desarrollo de la navegación y el funcionamiento de la maquinaria, siguiendo los protocolos y procedimientos que se aplican para cada área y usando el lenguaje técnico propio del sector. </t>
  </si>
  <si>
    <t>ACUICULTURA</t>
  </si>
  <si>
    <t>29.06</t>
  </si>
  <si>
    <t>Complementar</t>
  </si>
  <si>
    <t xml:space="preserve">2. Asistir la operación de sistemas y equipos de la máquina propulsora y de máquinas auxiliares de la nave, verificando el plan de funcionamiento de éstos de acuerdo a la lectura de los instrumentos, siguiendo indicaciones de la señalética y pictogramas, aplicando la normativa nacional e internacional de seguridad y prevención de riesgos. </t>
  </si>
  <si>
    <t>ADMINISTRACIÓN_MENCIÓN_LOGÍSTICA</t>
  </si>
  <si>
    <t>29.07</t>
  </si>
  <si>
    <t xml:space="preserve">3. Realizar el mantenimiento básico de equipos y maquinaria principal y auxiliar propios del área de máquinas, de acuerdo a especificaciones técnicas indicadas por los manuales del fabricante y a los planes de mantenimiento establecidos, utilizando los implementos de seguridad, equipos, herramientas y materiales correspondientes y aplicando la normativa nacional e internacional de seguridad, prevención de riesgos y cuidado del medio ambiente que rige al sector. </t>
  </si>
  <si>
    <t>ADMINISTRACIÓN_MENCIÓN_RRHH</t>
  </si>
  <si>
    <t xml:space="preserve">4. Poner en funcionamiento y utilizar equipos de maniobra, como huinches, cabrestantes, grúas, plumas, entre otros, de manera manual, neumática y eléctrica, utilizando las técnicas y procedimientos propios de cada equipo, aplicando los procedimientos ISM (Sistema de gestión de seguridad en el barco), siguiendo indicaciones de la señalética y pictogramas y aplicando la normativa nacional e internacional vigente para el sector sobre transporte y manipulación de mercancías peligrosas, según el SOLAS (Safety of Life At Sea), MARPOL (abreviación de Polución Marina), IMDG (código Marítimo Internacional de Mercancías Peligrosas). </t>
  </si>
  <si>
    <t>AGROPECUARIA_MENCIÓN_AGRICULTURA</t>
  </si>
  <si>
    <t>5. Ejecutar tareas de apoyo al gobierno de la embarcación, tales como paso del piloto automático al gobierno manual y viceversa, lectura de datos y otras, cumpliendo órdenes del oficial a cargo.</t>
  </si>
  <si>
    <t>AGROPECUARIA_MENCIÓN_PECUARIA</t>
  </si>
  <si>
    <t xml:space="preserve">6. Contribuir a la vigilancia y el control de una guardia segura, ya sea en cubierta o en cámara de máquinas, vigilando señales acústicas, luces, objetos y los procesos propios de la guardia en cámara de máquinas, utilizando los sistemas pertinentes de comunicaciones internas y de alarma. </t>
  </si>
  <si>
    <t>AGROPECUARIA_MENCIÓN_VITIVINÍCOLA</t>
  </si>
  <si>
    <t xml:space="preserve">7. Reponer o reparar partes y piezas de equipos de maniobra de cubierta, sistemas mecánicos, electromecánicos, hidráulicos y neumáticos que hayan sufrido desgaste y deterioro, de acuerdo al manual del fabricante, respetando las normas de seguridad y de protección del medio ambiente. </t>
  </si>
  <si>
    <t>ASISTENCIA_EN_GEOLOGÍA</t>
  </si>
  <si>
    <t xml:space="preserve">8. Utilizar técnicas de supervivencia en el mar, de primeros auxilios, seguridad de la vida humana y de los bienes en el mar y el puerto, y de combate de incendio a bordo, usando los implementos y equipos correspondientes, de acuerdo a lo indicado en los procedimientos de emergencia establecidos, aplicando la normativa nacional e internacional vigente para el sector. </t>
  </si>
  <si>
    <t>ATENCIÓN_DE_PÁRVULOS</t>
  </si>
  <si>
    <t>9. Comunicar y recibir información en idioma inglés, en forma escrita y hablada, en todos los ámbitos que componen los diferentes departamentos de una nave mercante y con personas de organizaciones externas que lo requieran, de acuerdo a los requerimientos normalizados de la OMI (Organización Marítima Internacional).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</si>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</sst>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8" t="s">
        <v>26</v>
      </c>
      <c r="B3" s="86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72" ca="1">INDIRECT(ESPECIALIDAD)</f>
        <v>MÁQUINAS Y EQUIPOS</v>
      </c>
      <c r="B11" s="48" t="str">
        <f ca="1"/>
        <v>Cizalla punzadora</v>
      </c>
      <c r="C11" s="48" t="str">
        <f ca="1"/>
        <v>E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 xml:space="preserve">Dobladora de tubos </v>
      </c>
      <c r="C12" s="47" t="str">
        <f ca="1"/>
        <v>E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Equipo de soldar por punto</v>
      </c>
      <c r="C13" s="47" t="str">
        <f ca="1"/>
        <v>G/5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 xml:space="preserve">Equipos de comunicación 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Guillotina hidráulica de cortina</v>
      </c>
      <c r="C15" s="47" t="str">
        <f ca="1"/>
        <v>E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Kit pistola alta presión</v>
      </c>
      <c r="C16" s="47" t="str">
        <f ca="1"/>
        <v>E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 xml:space="preserve">Máquina  de corte </v>
      </c>
      <c r="C17" s="47" t="str">
        <f ca="1"/>
        <v>G/10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 xml:space="preserve">Máquina de soldar </v>
      </c>
      <c r="C18" s="47" t="str">
        <f ca="1"/>
        <v>G/10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 xml:space="preserve">Motor </v>
      </c>
      <c r="C19" s="47" t="str">
        <f ca="1"/>
        <v>E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 xml:space="preserve">Pantografo para corte </v>
      </c>
      <c r="C20" s="47" t="str">
        <f ca="1"/>
        <v>E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 xml:space="preserve">Remachadora </v>
      </c>
      <c r="C21" s="47" t="str">
        <f ca="1"/>
        <v>E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 xml:space="preserve">Taladro </v>
      </c>
      <c r="C22" s="47" t="str">
        <f ca="1"/>
        <v>E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Torno</v>
      </c>
      <c r="C23" s="47" t="str">
        <f ca="1"/>
        <v>E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INSTRUMENTOS</v>
      </c>
      <c r="B24" s="47" t="str">
        <f ca="1"/>
        <v>Compaces de punta seca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INSTRUMENTOS</v>
      </c>
    </row>
    <row r="25" spans="1:19">
      <c r="A25" s="47" t="str">
        <f ca="1"/>
        <v>INSTRUMENTOS</v>
      </c>
      <c r="B25" s="47" t="str">
        <f ca="1"/>
        <v>Cuenta hilo</v>
      </c>
      <c r="C25" s="47" t="str">
        <f ca="1"/>
        <v>G/5</v>
      </c>
      <c r="E25" s="40"/>
      <c r="F25" s="40"/>
      <c r="J25" s="68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>Durómetro</v>
      </c>
      <c r="C26" s="47" t="str">
        <f ca="1"/>
        <v>G/5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Escuadras graduadas</v>
      </c>
      <c r="C27" s="47" t="str">
        <f ca="1"/>
        <v>G/5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Nivel manguera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Niveles de tres aguas</v>
      </c>
      <c r="C29" s="47" t="str">
        <f ca="1"/>
        <v>G/5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Pie de metro</v>
      </c>
      <c r="C30" s="47" t="str">
        <f ca="1"/>
        <v>I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Plantilla afilado universal</v>
      </c>
      <c r="C31" s="47" t="str">
        <f ca="1"/>
        <v>I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Plomada</v>
      </c>
      <c r="C32" s="47" t="str">
        <f ca="1"/>
        <v>G/5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Reglas paralelas</v>
      </c>
      <c r="C33" s="47" t="str">
        <f ca="1"/>
        <v>G/5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Reloj carátula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HERRAMIENTAS, IMPLEMENTOS Y UTENSILIOS</v>
      </c>
      <c r="B35" s="48" t="str">
        <f ca="1"/>
        <v>Alicates</v>
      </c>
      <c r="C35" s="48" t="str">
        <f ca="1"/>
        <v>G/5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HERRAMIENTAS, IMPLEMENTOS Y UTENSILIOS</v>
      </c>
    </row>
    <row r="36" spans="1:19">
      <c r="A36" s="48" t="str">
        <f ca="1"/>
        <v>HERRAMIENTAS, IMPLEMENTOS Y UTENSILIOS</v>
      </c>
      <c r="B36" s="48" t="str">
        <f ca="1"/>
        <v>Arenero</v>
      </c>
      <c r="C36" s="48" t="str">
        <f ca="1"/>
        <v>G/5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HERRAMIENTAS, IMPLEMENTOS Y UTENSILIOS</v>
      </c>
    </row>
    <row r="37" spans="1:19">
      <c r="A37" s="48" t="str">
        <f ca="1"/>
        <v>HERRAMIENTAS, IMPLEMENTOS Y UTENSILIOS</v>
      </c>
      <c r="B37" s="48" t="str">
        <f ca="1"/>
        <v>Botiquín de primeros auxilios</v>
      </c>
      <c r="C37" s="48" t="str">
        <f ca="1"/>
        <v>G/5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HERRAMIENTAS, IMPLEMENTOS Y UTENSILIOS</v>
      </c>
    </row>
    <row r="38" spans="1:19">
      <c r="A38" s="48" t="str">
        <f ca="1"/>
        <v>HERRAMIENTAS, IMPLEMENTOS Y UTENSILIOS</v>
      </c>
      <c r="B38" s="48" t="str">
        <f ca="1"/>
        <v xml:space="preserve">Cinceles </v>
      </c>
      <c r="C38" s="48" t="str">
        <f ca="1"/>
        <v>G/5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HERRAMIENTAS, IMPLEMENTOS Y UTENSILIOS</v>
      </c>
    </row>
    <row r="39" spans="1:19">
      <c r="A39" s="48" t="str">
        <f ca="1"/>
        <v>HERRAMIENTAS, IMPLEMENTOS Y UTENSILIOS</v>
      </c>
      <c r="B39" s="48" t="str">
        <f ca="1"/>
        <v>Combo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>Elementos de proteccion personal, EPP</v>
      </c>
      <c r="C40" s="48" t="str">
        <f ca="1"/>
        <v>G/5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 xml:space="preserve">Escobilla de acero </v>
      </c>
      <c r="C41" s="48" t="str">
        <f ca="1"/>
        <v>G/5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 xml:space="preserve">Esmeril angular 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 xml:space="preserve">Estanque </v>
      </c>
      <c r="C43" s="48" t="str">
        <f ca="1"/>
        <v>E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 xml:space="preserve">Juego de brocas </v>
      </c>
      <c r="C44" s="48" t="str">
        <f ca="1"/>
        <v>G/5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 xml:space="preserve">Juego de destornilladores </v>
      </c>
      <c r="C45" s="48" t="str">
        <f ca="1"/>
        <v>G/5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>Juego de letras de golpe</v>
      </c>
      <c r="C46" s="48" t="str">
        <f ca="1"/>
        <v>G/5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 xml:space="preserve">Juego de llaves </v>
      </c>
      <c r="C47" s="48" t="str">
        <f ca="1"/>
        <v>G/5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 xml:space="preserve">Maceta </v>
      </c>
      <c r="C48" s="48" t="str">
        <f ca="1"/>
        <v>G/5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Marco de sierra</v>
      </c>
      <c r="C49" s="48" t="str">
        <f ca="1"/>
        <v>G/5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Martillos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 xml:space="preserve">Pistola pintura 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Prensa cañería </v>
      </c>
      <c r="C52" s="48" t="str">
        <f ca="1"/>
        <v>G/5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Publicaciones náuticas  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 xml:space="preserve">Reglilla metálica 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 xml:space="preserve">Set disco goma </v>
      </c>
      <c r="C55" s="48" t="str">
        <f ca="1"/>
        <v>G/5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>Taladro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>Tijeras hojalateras</v>
      </c>
      <c r="C57" s="48" t="str">
        <f ca="1"/>
        <v>G/5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 xml:space="preserve">Trazador de perfiles </v>
      </c>
      <c r="C58" s="48" t="str">
        <f ca="1"/>
        <v>G/5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MATERIAL INTERACTIVO (DIDÁCTICO)</v>
      </c>
      <c r="B59" s="48" t="str">
        <f ca="1"/>
        <v>Consola control máquina</v>
      </c>
      <c r="C59" s="48" t="str">
        <f ca="1"/>
        <v>G/5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MATERIAL INTERACTIVO (DIDÁCTICO)</v>
      </c>
    </row>
    <row r="60" spans="1:19">
      <c r="A60" s="48" t="str">
        <f ca="1"/>
        <v>MATERIAL INTERACTIVO (DIDÁCTICO)</v>
      </c>
      <c r="B60" s="48" t="str">
        <f ca="1"/>
        <v>Equipo carta electrónica de buque</v>
      </c>
      <c r="C60" s="48" t="str">
        <f ca="1"/>
        <v>G/2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MATERIAL INTERACTIVO (DIDÁCTICO)</v>
      </c>
    </row>
    <row r="61" spans="1:19">
      <c r="A61" s="48" t="str">
        <f ca="1"/>
        <v>MATERIAL INTERACTIVO (DIDÁCTICO)</v>
      </c>
      <c r="B61" s="48" t="str">
        <f ca="1"/>
        <v>Equipo control de buque</v>
      </c>
      <c r="C61" s="48" t="str">
        <f ca="1"/>
        <v>G/2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MATERIAL INTERACTIVO (DIDÁCTICO)</v>
      </c>
    </row>
    <row r="62" spans="1:19">
      <c r="A62" s="48" t="str">
        <f ca="1"/>
        <v>MATERIAL INTERACTIVO (DIDÁCTICO)</v>
      </c>
      <c r="B62" s="48" t="str">
        <f ca="1"/>
        <v>Equipo control de luces buque</v>
      </c>
      <c r="C62" s="48" t="str">
        <f ca="1"/>
        <v>G/2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MATERIAL INTERACTIVO (DIDÁCTICO)</v>
      </c>
    </row>
    <row r="63" spans="1:19">
      <c r="A63" s="48" t="str">
        <f ca="1"/>
        <v>MATERIAL INTERACTIVO (DIDÁCTICO)</v>
      </c>
      <c r="B63" s="48" t="str">
        <f ca="1"/>
        <v>Equipo control velocidad de buque</v>
      </c>
      <c r="C63" s="48" t="str">
        <f ca="1"/>
        <v>G/2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MATERIAL INTERACTIVO (DIDÁCTICO)</v>
      </c>
    </row>
    <row r="64" spans="1:19">
      <c r="A64" s="48" t="str">
        <f ca="1"/>
        <v>MATERIAL INTERACTIVO (DIDÁCTICO)</v>
      </c>
      <c r="B64" s="48" t="str">
        <f ca="1"/>
        <v>Fantoma adulto</v>
      </c>
      <c r="C64" s="48" t="str">
        <f ca="1"/>
        <v>E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MATERIAL INTERACTIVO (DIDÁCTICO)</v>
      </c>
    </row>
    <row r="65" spans="1:19">
      <c r="A65" s="48" t="str">
        <f ca="1"/>
        <v>MATERIAL INTERACTIVO (DIDÁCTICO)</v>
      </c>
      <c r="B65" s="48" t="str">
        <f ca="1"/>
        <v>Set de banderas de navegación</v>
      </c>
      <c r="C65" s="48" t="str">
        <f ca="1"/>
        <v>G/2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MATERIAL INTERACTIVO (DIDÁCTICO)</v>
      </c>
    </row>
    <row r="66" spans="1:19">
      <c r="A66" s="48" t="str">
        <f ca="1"/>
        <v>MATERIAL INTERACTIVO (DIDÁCTICO)</v>
      </c>
      <c r="B66" s="48" t="str">
        <f ca="1"/>
        <v>Simulador puente de mando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MATERIAL INTERACTIVO (DIDÁCTICO)</v>
      </c>
    </row>
    <row r="67" spans="1:19">
      <c r="A67" s="48" t="str">
        <f ca="1"/>
        <v>MATERIAL INTERACTIVO (DIDÁCTICO)</v>
      </c>
      <c r="B67" s="48" t="str">
        <f ca="1"/>
        <v>Sistemas de gobierno</v>
      </c>
      <c r="C67" s="48" t="str">
        <f ca="1"/>
        <v>G/5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MATERIAL INTERACTIVO (DIDÁCTICO)</v>
      </c>
    </row>
    <row r="68" spans="1:19">
      <c r="A68" s="48" t="str">
        <f ca="1"/>
        <v>SOFTWARE</v>
      </c>
      <c r="B68" s="48" t="str">
        <f ca="1"/>
        <v>Plataforma virtual FRONTER</v>
      </c>
      <c r="C68" s="48" t="str">
        <f ca="1"/>
        <v>E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SOFTWARE</v>
      </c>
    </row>
    <row r="69" spans="1:19">
      <c r="A69" s="48" t="str">
        <f ca="1"/>
        <v>SOFTWARE</v>
      </c>
      <c r="B69" s="48" t="str">
        <f ca="1"/>
        <v>Software simulador ARPA</v>
      </c>
      <c r="C69" s="48" t="str">
        <f ca="1"/>
        <v>E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SOFTWARE</v>
      </c>
    </row>
    <row r="70" spans="1:19">
      <c r="A70" s="48" t="str">
        <f ca="1"/>
        <v>SOFTWARE</v>
      </c>
      <c r="B70" s="48" t="str">
        <f ca="1"/>
        <v>Software simulador GPS</v>
      </c>
      <c r="C70" s="48" t="str">
        <f ca="1"/>
        <v>E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SOFTWARE</v>
      </c>
    </row>
    <row r="71" spans="1:19">
      <c r="A71" s="48" t="str">
        <f ca="1"/>
        <v>SOFTWARE</v>
      </c>
      <c r="B71" s="48" t="str">
        <f ca="1"/>
        <v>Software simulador RADAR</v>
      </c>
      <c r="C71" s="48" t="str">
        <f ca="1"/>
        <v>E</v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ca="1" si="1"/>
        <v>SOFTWARE</v>
      </c>
    </row>
    <row r="72" spans="1:19">
      <c r="A72" s="48" t="str">
        <f ca="1"/>
        <v>SOFTWARE</v>
      </c>
      <c r="B72" s="48" t="str">
        <f ca="1"/>
        <v>Software simulador RIPA</v>
      </c>
      <c r="C72" s="48" t="str">
        <f ca="1"/>
        <v>E</v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ca="1" si="1"/>
        <v>SOFTWARE</v>
      </c>
    </row>
    <row r="73" spans="1:19">
      <c r="A73" s="48" t="str">
        <f>IFERROR(VLOOKUP(B73,'equip ESPE'!$B$2:$D$63,3,0),"")</f>
        <v/>
      </c>
      <c r="B73" s="40"/>
      <c r="C73" s="48" t="str">
        <f>IFERROR(VLOOKUP(B73,'equip ESPE'!$B$2:$D$63,2,0),"")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ESPE'!$B$2:$D$63,3,0),"")</f>
        <v/>
      </c>
      <c r="B74" s="40"/>
      <c r="C74" s="48" t="str">
        <f>IFERROR(VLOOKUP(B74,'equip ESPE'!$B$2:$D$63,2,0),"")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ESPE'!$B$2:$D$63,3,0),"")</f>
        <v/>
      </c>
      <c r="B75" s="40"/>
      <c r="C75" s="48" t="str">
        <f>IFERROR(VLOOKUP(B75,'equip ESPE'!$B$2:$D$63,2,0),"")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ESPE'!$B$2:$D$63,3,0),"")</f>
        <v/>
      </c>
      <c r="B76" s="40"/>
      <c r="C76" s="48" t="str">
        <f>IFERROR(VLOOKUP(B76,'equip ESPE'!$B$2:$D$63,2,0),"")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ESPE'!$B$2:$D$63,3,0),"")</f>
        <v/>
      </c>
      <c r="B77" s="40"/>
      <c r="C77" s="48" t="str">
        <f>IFERROR(VLOOKUP(B77,'equip ESPE'!$B$2:$D$63,2,0),"")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ESPE'!$B$2:$D$63,3,0),"")</f>
        <v/>
      </c>
      <c r="B78" s="40"/>
      <c r="C78" s="48" t="str">
        <f>IFERROR(VLOOKUP(B78,'equip ESPE'!$B$2:$D$63,2,0),"")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ESPE'!$B$2:$D$63,3,0),"")</f>
        <v/>
      </c>
      <c r="B79" s="40"/>
      <c r="C79" s="48" t="str">
        <f>IFERROR(VLOOKUP(B79,'equip ESPE'!$B$2:$D$63,2,0),"")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ESPE'!$B$2:$D$63,3,0),"")</f>
        <v/>
      </c>
      <c r="B80" s="40"/>
      <c r="C80" s="48" t="str">
        <f>IFERROR(VLOOKUP(B80,'equip ESPE'!$B$2:$D$63,2,0),"")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ESPE'!$B$2:$D$63,3,0),"")</f>
        <v/>
      </c>
      <c r="B81" s="40"/>
      <c r="C81" s="48" t="str">
        <f>IFERROR(VLOOKUP(B81,'equip ESPE'!$B$2:$D$63,2,0),"")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ESPE'!$B$2:$D$63,3,0),"")</f>
        <v/>
      </c>
      <c r="B82" s="40"/>
      <c r="C82" s="48" t="str">
        <f>IFERROR(VLOOKUP(B82,'equip ESPE'!$B$2:$D$63,2,0),"")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ESPE'!$B$2:$D$63,3,0),"")</f>
        <v/>
      </c>
      <c r="B83" s="40"/>
      <c r="C83" s="48" t="str">
        <f>IFERROR(VLOOKUP(B83,'equip ESPE'!$B$2:$D$63,2,0),"")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ESPE'!$B$2:$D$63,3,0),"")</f>
        <v/>
      </c>
      <c r="B84" s="40"/>
      <c r="C84" s="48" t="str">
        <f>IFERROR(VLOOKUP(B84,'equip ESPE'!$B$2:$D$63,2,0),"")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ESPE'!$B$2:$D$63,3,0),"")</f>
        <v/>
      </c>
      <c r="B85" s="40"/>
      <c r="C85" s="48" t="str">
        <f>IFERROR(VLOOKUP(B85,'equip ESPE'!$B$2:$D$63,2,0),"")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ESPE'!$B$2:$D$63,3,0),"")</f>
        <v/>
      </c>
      <c r="B86" s="40"/>
      <c r="C86" s="48" t="str">
        <f>IFERROR(VLOOKUP(B86,'equip ESPE'!$B$2:$D$63,2,0),"")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ESPE'!$B$2:$D$63,3,0),"")</f>
        <v/>
      </c>
      <c r="B87" s="40"/>
      <c r="C87" s="48" t="str">
        <f>IFERROR(VLOOKUP(B87,'equip ESPE'!$B$2:$D$63,2,0),"")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ESPE'!$B$2:$D$63,3,0),"")</f>
        <v/>
      </c>
      <c r="B88" s="40"/>
      <c r="C88" s="48" t="str">
        <f>IFERROR(VLOOKUP(B88,'equip ESPE'!$B$2:$D$63,2,0),"")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ESPE'!$B$2:$D$63,3,0),"")</f>
        <v/>
      </c>
      <c r="B89" s="40"/>
      <c r="C89" s="48" t="str">
        <f>IFERROR(VLOOKUP(B89,'equip ESPE'!$B$2:$D$63,2,0),"")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ESPE'!$B$2:$D$63,3,0),"")</f>
        <v/>
      </c>
      <c r="B90" s="40"/>
      <c r="C90" s="48" t="str">
        <f>IFERROR(VLOOKUP(B90,'equip ESPE'!$B$2:$D$63,2,0),"")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ESPE'!$B$2:$D$63,3,0),"")</f>
        <v/>
      </c>
      <c r="B91" s="40"/>
      <c r="C91" s="48" t="str">
        <f>IFERROR(VLOOKUP(B91,'equip ESPE'!$B$2:$D$63,2,0),"")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ESPE'!$B$2:$D$63,3,0),"")</f>
        <v/>
      </c>
      <c r="B92" s="40"/>
      <c r="C92" s="48" t="str">
        <f>IFERROR(VLOOKUP(B92,'equip ESPE'!$B$2:$D$63,2,0),"")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ESPE'!$B$2:$D$63,3,0),"")</f>
        <v/>
      </c>
      <c r="B93" s="40"/>
      <c r="C93" s="48" t="str">
        <f>IFERROR(VLOOKUP(B93,'equip ESPE'!$B$2:$D$63,2,0),"")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ESPE'!$B$2:$D$63,3,0),"")</f>
        <v/>
      </c>
      <c r="B94" s="40"/>
      <c r="C94" s="48" t="str">
        <f>IFERROR(VLOOKUP(B94,'equip ESPE'!$B$2:$D$63,2,0),"")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ESPE'!$B$2:$D$63,3,0),"")</f>
        <v/>
      </c>
      <c r="B95" s="40"/>
      <c r="C95" s="48" t="str">
        <f>IFERROR(VLOOKUP(B95,'equip ESPE'!$B$2:$D$63,2,0),"")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ESPE'!$B$2:$D$63,3,0),"")</f>
        <v/>
      </c>
      <c r="B96" s="40"/>
      <c r="C96" s="48" t="str">
        <f>IFERROR(VLOOKUP(B96,'equip ESPE'!$B$2:$D$63,2,0),"")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ESPE'!$B$2:$D$63,3,0),"")</f>
        <v/>
      </c>
      <c r="B97" s="40"/>
      <c r="C97" s="48" t="str">
        <f>IFERROR(VLOOKUP(B97,'equip ESPE'!$B$2:$D$63,2,0),"")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ESPE'!$B$2:$D$63,3,0),"")</f>
        <v/>
      </c>
      <c r="B98" s="40"/>
      <c r="C98" s="48" t="str">
        <f>IFERROR(VLOOKUP(B98,'equip ESPE'!$B$2:$D$63,2,0),"")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ESPE'!$B$2:$D$63,3,0),"")</f>
        <v/>
      </c>
      <c r="B99" s="40"/>
      <c r="C99" s="48" t="str">
        <f>IFERROR(VLOOKUP(B99,'equip ESPE'!$B$2:$D$63,2,0),"")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ESPE'!$B$2:$D$63,3,0),"")</f>
        <v/>
      </c>
      <c r="B100" s="40"/>
      <c r="C100" s="48" t="str">
        <f>IFERROR(VLOOKUP(B100,'equip ESPE'!$B$2:$D$63,2,0),"")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ESPE'!$B$2:$D$63,3,0),"")</f>
        <v/>
      </c>
      <c r="B101" s="40"/>
      <c r="C101" s="48" t="str">
        <f>IFERROR(VLOOKUP(B101,'equip ESPE'!$B$2:$D$63,2,0),"")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ESPE'!$B$2:$D$63,3,0),"")</f>
        <v/>
      </c>
      <c r="B102" s="40"/>
      <c r="C102" s="48" t="str">
        <f>IFERROR(VLOOKUP(B102,'equip ESPE'!$B$2:$D$63,2,0),"")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ESPE'!$B$2:$D$63,3,0),"")</f>
        <v/>
      </c>
      <c r="B103" s="40"/>
      <c r="C103" s="48" t="str">
        <f>IFERROR(VLOOKUP(B103,'equip ESPE'!$B$2:$D$63,2,0),"")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ESPE'!$B$2:$D$63,3,0),"")</f>
        <v/>
      </c>
      <c r="B104" s="40"/>
      <c r="C104" s="48" t="str">
        <f>IFERROR(VLOOKUP(B104,'equip ESPE'!$B$2:$D$63,2,0),"")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ESPE'!$B$2:$D$63,3,0),"")</f>
        <v/>
      </c>
      <c r="B105" s="40"/>
      <c r="C105" s="48" t="str">
        <f>IFERROR(VLOOKUP(B105,'equip ESPE'!$B$2:$D$63,2,0),"")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ESPE'!$B$2:$D$63,3,0),"")</f>
        <v/>
      </c>
      <c r="B106" s="40"/>
      <c r="C106" s="48" t="str">
        <f>IFERROR(VLOOKUP(B106,'equip ESPE'!$B$2:$D$63,2,0),"")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ESPE'!$B$2:$D$63,3,0),"")</f>
        <v/>
      </c>
      <c r="B107" s="40"/>
      <c r="C107" s="48" t="str">
        <f>IFERROR(VLOOKUP(B107,'equip ESPE'!$B$2:$D$63,2,0),"")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ESPE'!$B$2:$D$63,3,0),"")</f>
        <v/>
      </c>
      <c r="B108" s="40"/>
      <c r="C108" s="48" t="str">
        <f>IFERROR(VLOOKUP(B108,'equip ESPE'!$B$2:$D$63,2,0),"")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ESPE'!$B$2:$D$63,3,0),"")</f>
        <v/>
      </c>
      <c r="B109" s="40"/>
      <c r="C109" s="48" t="str">
        <f>IFERROR(VLOOKUP(B109,'equip ESPE'!$B$2:$D$63,2,0),"")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ESPE'!$B$2:$D$63,3,0),"")</f>
        <v/>
      </c>
      <c r="B110" s="40"/>
      <c r="C110" s="48" t="str">
        <f>IFERROR(VLOOKUP(B110,'equip ESPE'!$B$2:$D$63,2,0),"")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ESPE'!$B$2:$D$63,3,0),"")</f>
        <v/>
      </c>
      <c r="B111" s="40"/>
      <c r="C111" s="48" t="str">
        <f>IFERROR(VLOOKUP(B111,'equip ESPE'!$B$2:$D$63,2,0),"")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ESPE'!$B$2:$D$63,3,0),"")</f>
        <v/>
      </c>
      <c r="B112" s="40"/>
      <c r="C112" s="48" t="str">
        <f>IFERROR(VLOOKUP(B112,'equip ESPE'!$B$2:$D$63,2,0),"")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ESPE'!$B$2:$D$63,3,0),"")</f>
        <v/>
      </c>
      <c r="B113" s="40"/>
      <c r="C113" s="48" t="str">
        <f>IFERROR(VLOOKUP(B113,'equip ESPE'!$B$2:$D$63,2,0),"")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ESPE'!$B$2:$D$63,3,0),"")</f>
        <v/>
      </c>
      <c r="B114" s="40"/>
      <c r="C114" s="48" t="str">
        <f>IFERROR(VLOOKUP(B114,'equip ESPE'!$B$2:$D$63,2,0),"")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ESPE'!$B$2:$D$63,3,0),"")</f>
        <v/>
      </c>
      <c r="B115" s="40"/>
      <c r="C115" s="48" t="str">
        <f>IFERROR(VLOOKUP(B115,'equip ESPE'!$B$2:$D$63,2,0),"")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ESPE'!$B$2:$D$63,3,0),"")</f>
        <v/>
      </c>
      <c r="B116" s="40"/>
      <c r="C116" s="48" t="str">
        <f>IFERROR(VLOOKUP(B116,'equip ESPE'!$B$2:$D$63,2,0),"")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ESPE'!$B$2:$D$63,3,0),"")</f>
        <v/>
      </c>
      <c r="B117" s="40"/>
      <c r="C117" s="48" t="str">
        <f>IFERROR(VLOOKUP(B117,'equip ESPE'!$B$2:$D$63,2,0),"")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ESPE'!$B$2:$D$63,3,0),"")</f>
        <v/>
      </c>
      <c r="B118" s="40"/>
      <c r="C118" s="48" t="str">
        <f>IFERROR(VLOOKUP(B118,'equip ESPE'!$B$2:$D$63,2,0),"")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ESPE'!$B$2:$D$63,3,0),"")</f>
        <v/>
      </c>
      <c r="B119" s="40"/>
      <c r="C119" s="48" t="str">
        <f>IFERROR(VLOOKUP(B119,'equip ESPE'!$B$2:$D$63,2,0),"")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ESPE'!$B$2:$D$63,3,0),"")</f>
        <v/>
      </c>
      <c r="B120" s="40"/>
      <c r="C120" s="48" t="str">
        <f>IFERROR(VLOOKUP(B120,'equip ESPE'!$B$2:$D$63,2,0),"")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ESPE'!$B$2:$D$63,3,0),"")</f>
        <v/>
      </c>
      <c r="B121" s="40"/>
      <c r="C121" s="48" t="str">
        <f>IFERROR(VLOOKUP(B121,'equip ESPE'!$B$2:$D$63,2,0),"")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ESPE'!$B$2:$D$63,3,0),"")</f>
        <v/>
      </c>
      <c r="B122" s="40"/>
      <c r="C122" s="48" t="str">
        <f>IFERROR(VLOOKUP(B122,'equip ESPE'!$B$2:$D$63,2,0),"")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ESPE'!$B$2:$D$63,3,0),"")</f>
        <v/>
      </c>
      <c r="B123" s="40"/>
      <c r="C123" s="48" t="str">
        <f>IFERROR(VLOOKUP(B123,'equip ESPE'!$B$2:$D$63,2,0),"")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ESPE'!$B$2:$D$63,3,0),"")</f>
        <v/>
      </c>
      <c r="B124" s="40"/>
      <c r="C124" s="48" t="str">
        <f>IFERROR(VLOOKUP(B124,'equip ESPE'!$B$2:$D$63,2,0),"")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ESPE'!$B$2:$D$63,3,0),"")</f>
        <v/>
      </c>
      <c r="B125" s="40"/>
      <c r="C125" s="48" t="str">
        <f>IFERROR(VLOOKUP(B125,'equip ESPE'!$B$2:$D$63,2,0),"")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ESPE'!$B$2:$D$63,3,0),"")</f>
        <v/>
      </c>
      <c r="B126" s="40"/>
      <c r="C126" s="48" t="str">
        <f>IFERROR(VLOOKUP(B126,'equip ESPE'!$B$2:$D$63,2,0),"")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ESPE'!$B$2:$D$63,3,0),"")</f>
        <v/>
      </c>
      <c r="B127" s="40"/>
      <c r="C127" s="48" t="str">
        <f>IFERROR(VLOOKUP(B127,'equip ESPE'!$B$2:$D$63,2,0),"")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ESPE'!$B$2:$D$63,3,0),"")</f>
        <v/>
      </c>
      <c r="B128" s="40"/>
      <c r="C128" s="48" t="str">
        <f>IFERROR(VLOOKUP(B128,'equip ESPE'!$B$2:$D$63,2,0),"")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ESPE'!$B$2:$D$63,3,0),"")</f>
        <v/>
      </c>
      <c r="B129" s="40"/>
      <c r="C129" s="48" t="str">
        <f>IFERROR(VLOOKUP(B129,'equip ESPE'!$B$2:$D$63,2,0),"")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ESPE'!$B$2:$D$63,3,0),"")</f>
        <v/>
      </c>
      <c r="B130" s="40"/>
      <c r="C130" s="48" t="str">
        <f>IFERROR(VLOOKUP(B130,'equip ESPE'!$B$2:$D$63,2,0),"")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ESPE'!$B$2:$D$63,3,0),"")</f>
        <v/>
      </c>
      <c r="B131" s="40"/>
      <c r="C131" s="48" t="str">
        <f>IFERROR(VLOOKUP(B131,'equip ESPE'!$B$2:$D$63,2,0),"")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ESPE'!$B$2:$D$63,3,0),"")</f>
        <v/>
      </c>
      <c r="B132" s="40"/>
      <c r="C132" s="48" t="str">
        <f>IFERROR(VLOOKUP(B132,'equip ESPE'!$B$2:$D$63,2,0),"")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ESPE'!$B$2:$D$63,3,0),"")</f>
        <v/>
      </c>
      <c r="B133" s="40"/>
      <c r="C133" s="48" t="str">
        <f>IFERROR(VLOOKUP(B133,'equip ESPE'!$B$2:$D$63,2,0),"")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ESPE'!$B$2:$D$63,3,0),"")</f>
        <v/>
      </c>
      <c r="B134" s="40"/>
      <c r="C134" s="48" t="str">
        <f>IFERROR(VLOOKUP(B134,'equip ESPE'!$B$2:$D$63,2,0),"")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ESPE'!$B$2:$D$63,3,0),"")</f>
        <v/>
      </c>
      <c r="B135" s="40"/>
      <c r="C135" s="48" t="str">
        <f>IFERROR(VLOOKUP(B135,'equip ESPE'!$B$2:$D$63,2,0),"")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ESPE'!$B$2:$D$63,3,0),"")</f>
        <v/>
      </c>
      <c r="B136" s="40"/>
      <c r="C136" s="48" t="str">
        <f>IFERROR(VLOOKUP(B136,'equip ESPE'!$B$2:$D$63,2,0),"")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ESPE'!$B$2:$D$63,3,0),"")</f>
        <v/>
      </c>
      <c r="B137" s="40"/>
      <c r="C137" s="48" t="str">
        <f>IFERROR(VLOOKUP(B137,'equip ESPE'!$B$2:$D$63,2,0),"")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ESPE'!$B$2:$D$63,3,0),"")</f>
        <v/>
      </c>
      <c r="B138" s="40"/>
      <c r="C138" s="48" t="str">
        <f>IFERROR(VLOOKUP(B138,'equip ESPE'!$B$2:$D$63,2,0),"")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ESPE'!$B$2:$D$63,3,0),"")</f>
        <v/>
      </c>
      <c r="B139" s="40"/>
      <c r="C139" s="48" t="str">
        <f>IFERROR(VLOOKUP(B139,'equip ESPE'!$B$2:$D$63,2,0),"")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ESPE'!$B$2:$D$63,3,0),"")</f>
        <v/>
      </c>
      <c r="B140" s="40"/>
      <c r="C140" s="48" t="str">
        <f>IFERROR(VLOOKUP(B140,'equip ESPE'!$B$2:$D$63,2,0),"")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ESPE'!$B$2:$D$63,3,0),"")</f>
        <v/>
      </c>
      <c r="B141" s="40"/>
      <c r="C141" s="48" t="str">
        <f>IFERROR(VLOOKUP(B141,'equip ESPE'!$B$2:$D$63,2,0),"")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ESPE'!$B$2:$D$63,3,0),"")</f>
        <v/>
      </c>
      <c r="B142" s="40"/>
      <c r="C142" s="48" t="str">
        <f>IFERROR(VLOOKUP(B142,'equip ESPE'!$B$2:$D$63,2,0),"")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ESPE'!$B$2:$D$63,3,0),"")</f>
        <v/>
      </c>
      <c r="B143" s="40"/>
      <c r="C143" s="48" t="str">
        <f>IFERROR(VLOOKUP(B143,'equip ESPE'!$B$2:$D$63,2,0),"")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ESPE'!$B$2:$D$63,3,0),"")</f>
        <v/>
      </c>
      <c r="B144" s="40"/>
      <c r="C144" s="48" t="str">
        <f>IFERROR(VLOOKUP(B144,'equip ESPE'!$B$2:$D$63,2,0),"")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ESPE'!$B$2:$D$63,3,0),"")</f>
        <v/>
      </c>
      <c r="B145" s="40"/>
      <c r="C145" s="48" t="str">
        <f>IFERROR(VLOOKUP(B145,'equip ESPE'!$B$2:$D$63,2,0),"")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ESPE'!$B$2:$D$63,3,0),"")</f>
        <v/>
      </c>
      <c r="B146" s="40"/>
      <c r="C146" s="48" t="str">
        <f>IFERROR(VLOOKUP(B146,'equip ESPE'!$B$2:$D$63,2,0),"")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ESPE'!$B$2:$D$63,3,0),"")</f>
        <v/>
      </c>
      <c r="B147" s="40"/>
      <c r="C147" s="48" t="str">
        <f>IFERROR(VLOOKUP(B147,'equip ESPE'!$B$2:$D$63,2,0),"")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ESPE'!$B$2:$D$63,3,0),"")</f>
        <v/>
      </c>
      <c r="B148" s="40"/>
      <c r="C148" s="48" t="str">
        <f>IFERROR(VLOOKUP(B148,'equip ESPE'!$B$2:$D$63,2,0),"")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ESPE'!$B$2:$D$63,3,0),"")</f>
        <v/>
      </c>
      <c r="B149" s="40"/>
      <c r="C149" s="48" t="str">
        <f>IFERROR(VLOOKUP(B149,'equip ESPE'!$B$2:$D$63,2,0),"")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ESPE'!$B$2:$D$63,3,0),"")</f>
        <v/>
      </c>
      <c r="B150" s="40"/>
      <c r="C150" s="48" t="str">
        <f>IFERROR(VLOOKUP(B150,'equip ESPE'!$B$2:$D$63,2,0),"")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ESPE'!$B$2:$D$63,3,0),"")</f>
        <v/>
      </c>
      <c r="B151" s="40"/>
      <c r="C151" s="48" t="str">
        <f>IFERROR(VLOOKUP(B151,'equip ESPE'!$B$2:$D$63,2,0),"")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ESPE'!$B$2:$D$63,3,0),"")</f>
        <v/>
      </c>
      <c r="B152" s="40"/>
      <c r="C152" s="48" t="str">
        <f>IFERROR(VLOOKUP(B152,'equip ESPE'!$B$2:$D$63,2,0),"")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ESPE'!$B$2:$D$63,3,0),"")</f>
        <v/>
      </c>
      <c r="B153" s="40"/>
      <c r="C153" s="48" t="str">
        <f>IFERROR(VLOOKUP(B153,'equip ESPE'!$B$2:$D$63,2,0),"")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ESPE'!$B$2:$D$63,3,0),"")</f>
        <v/>
      </c>
      <c r="B154" s="40"/>
      <c r="C154" s="48" t="str">
        <f>IFERROR(VLOOKUP(B154,'equip ESPE'!$B$2:$D$63,2,0),"")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ESPE'!$B$2:$D$63,3,0),"")</f>
        <v/>
      </c>
      <c r="B155" s="40"/>
      <c r="C155" s="48" t="str">
        <f>IFERROR(VLOOKUP(B155,'equip ESPE'!$B$2:$D$63,2,0),"")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ESPE'!$B$2:$D$63,3,0),"")</f>
        <v/>
      </c>
      <c r="B156" s="40"/>
      <c r="C156" s="48" t="str">
        <f>IFERROR(VLOOKUP(B156,'equip ESPE'!$B$2:$D$63,2,0),"")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ESPE'!$B$2:$D$63,3,0),"")</f>
        <v/>
      </c>
      <c r="B157" s="40"/>
      <c r="C157" s="48" t="str">
        <f>IFERROR(VLOOKUP(B157,'equip ESPE'!$B$2:$D$63,2,0),"")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ESPE'!$B$2:$D$63,3,0),"")</f>
        <v/>
      </c>
      <c r="B158" s="40"/>
      <c r="C158" s="48" t="str">
        <f>IFERROR(VLOOKUP(B158,'equip ESPE'!$B$2:$D$63,2,0),"")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ESPE'!$B$2:$D$63,3,0),"")</f>
        <v/>
      </c>
      <c r="B159" s="40"/>
      <c r="C159" s="48" t="str">
        <f>IFERROR(VLOOKUP(B159,'equip ESPE'!$B$2:$D$63,2,0),"")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ESPE'!$B$2:$D$63,3,0),"")</f>
        <v/>
      </c>
      <c r="B160" s="40"/>
      <c r="C160" s="48" t="str">
        <f>IFERROR(VLOOKUP(B160,'equip ESPE'!$B$2:$D$63,2,0),"")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ESPE'!$B$2:$D$63,3,0),"")</f>
        <v/>
      </c>
      <c r="B161" s="40"/>
      <c r="C161" s="48" t="str">
        <f>IFERROR(VLOOKUP(B161,'equip ESPE'!$B$2:$D$63,2,0),"")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ESPE'!$B$2:$D$63,3,0),"")</f>
        <v/>
      </c>
      <c r="B162" s="40"/>
      <c r="C162" s="48" t="str">
        <f>IFERROR(VLOOKUP(B162,'equip ESPE'!$B$2:$D$63,2,0),"")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ESPE'!$B$2:$D$63,3,0),"")</f>
        <v/>
      </c>
      <c r="B163" s="40"/>
      <c r="C163" s="48" t="str">
        <f>IFERROR(VLOOKUP(B163,'equip ESPE'!$B$2:$D$63,2,0),"")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ESPE'!$B$2:$D$63,3,0),"")</f>
        <v/>
      </c>
      <c r="B164" s="40"/>
      <c r="C164" s="48" t="str">
        <f>IFERROR(VLOOKUP(B164,'equip ESPE'!$B$2:$D$63,2,0),"")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ESPE'!$B$2:$D$63,3,0),"")</f>
        <v/>
      </c>
      <c r="B165" s="40"/>
      <c r="C165" s="48" t="str">
        <f>IFERROR(VLOOKUP(B165,'equip ESPE'!$B$2:$D$63,2,0),"")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ESPE'!$B$2:$D$63,3,0),"")</f>
        <v/>
      </c>
      <c r="B166" s="40"/>
      <c r="C166" s="48" t="str">
        <f>IFERROR(VLOOKUP(B166,'equip ESPE'!$B$2:$D$63,2,0),"")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ESPE'!$B$2:$D$63,3,0),"")</f>
        <v/>
      </c>
      <c r="B167" s="40"/>
      <c r="C167" s="48" t="str">
        <f>IFERROR(VLOOKUP(B167,'equip ESPE'!$B$2:$D$63,2,0),"")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ESPE'!$B$2:$D$63,3,0),"")</f>
        <v/>
      </c>
      <c r="B168" s="40"/>
      <c r="C168" s="48" t="str">
        <f>IFERROR(VLOOKUP(B168,'equip ESPE'!$B$2:$D$63,2,0),"")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ESPE'!$B$2:$D$63,3,0),"")</f>
        <v/>
      </c>
      <c r="B169" s="40"/>
      <c r="C169" s="48" t="str">
        <f>IFERROR(VLOOKUP(B169,'equip ESPE'!$B$2:$D$63,2,0),"")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ESPE'!$B$2:$D$63,3,0),"")</f>
        <v/>
      </c>
      <c r="B170" s="40"/>
      <c r="C170" s="48" t="str">
        <f>IFERROR(VLOOKUP(B170,'equip ESPE'!$B$2:$D$63,2,0),"")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ESPE'!$B$2:$D$63,3,0),"")</f>
        <v/>
      </c>
      <c r="B171" s="40"/>
      <c r="C171" s="48" t="str">
        <f>IFERROR(VLOOKUP(B171,'equip ESPE'!$B$2:$D$63,2,0),"")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ESPE'!$B$2:$D$63,3,0),"")</f>
        <v/>
      </c>
      <c r="B172" s="40"/>
      <c r="C172" s="48" t="str">
        <f>IFERROR(VLOOKUP(B172,'equip ESPE'!$B$2:$D$63,2,0),"")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ESPE'!$B$2:$D$63,3,0),"")</f>
        <v/>
      </c>
      <c r="B173" s="40"/>
      <c r="C173" s="48" t="str">
        <f>IFERROR(VLOOKUP(B173,'equip ESPE'!$B$2:$D$63,2,0),"")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ESPE'!$B$2:$D$63,3,0),"")</f>
        <v/>
      </c>
      <c r="B174" s="40"/>
      <c r="C174" s="48" t="str">
        <f>IFERROR(VLOOKUP(B174,'equip ESPE'!$B$2:$D$63,2,0),"")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ESPE'!$B$2:$D$63,3,0),"")</f>
        <v/>
      </c>
      <c r="B175" s="40"/>
      <c r="C175" s="48" t="str">
        <f>IFERROR(VLOOKUP(B175,'equip ESPE'!$B$2:$D$63,2,0),"")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ESPE'!$B$2:$D$63,3,0),"")</f>
        <v/>
      </c>
      <c r="B176" s="40"/>
      <c r="C176" s="48" t="str">
        <f>IFERROR(VLOOKUP(B176,'equip ESPE'!$B$2:$D$63,2,0),"")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ESPE'!$B$2:$D$63,3,0),"")</f>
        <v/>
      </c>
      <c r="B177" s="40"/>
      <c r="C177" s="48" t="str">
        <f>IFERROR(VLOOKUP(B177,'equip ESPE'!$B$2:$D$63,2,0),"")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ESPE'!$B$2:$D$63,3,0),"")</f>
        <v/>
      </c>
      <c r="B178" s="40"/>
      <c r="C178" s="48" t="str">
        <f>IFERROR(VLOOKUP(B178,'equip ESPE'!$B$2:$D$63,2,0),"")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ESPE'!$B$2:$D$63,3,0),"")</f>
        <v/>
      </c>
      <c r="B179" s="40"/>
      <c r="C179" s="48" t="str">
        <f>IFERROR(VLOOKUP(B179,'equip ESPE'!$B$2:$D$63,2,0),"")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ESPE'!$B$2:$D$63,3,0),"")</f>
        <v/>
      </c>
      <c r="B180" s="40"/>
      <c r="C180" s="48" t="str">
        <f>IFERROR(VLOOKUP(B180,'equip ESPE'!$B$2:$D$63,2,0),"")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ESPE'!$B$2:$D$63,3,0),"")</f>
        <v/>
      </c>
      <c r="B181" s="40"/>
      <c r="C181" s="48" t="str">
        <f>IFERROR(VLOOKUP(B181,'equip ESPE'!$B$2:$D$63,2,0),"")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ESPE'!$B$2:$D$63,3,0),"")</f>
        <v/>
      </c>
      <c r="B182" s="40"/>
      <c r="C182" s="48" t="str">
        <f>IFERROR(VLOOKUP(B182,'equip ESPE'!$B$2:$D$63,2,0),"")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ESPE'!$B$2:$D$63,3,0),"")</f>
        <v/>
      </c>
      <c r="B183" s="40"/>
      <c r="C183" s="48" t="str">
        <f>IFERROR(VLOOKUP(B183,'equip ESPE'!$B$2:$D$63,2,0),"")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ESPE'!$B$2:$D$63,3,0),"")</f>
        <v/>
      </c>
      <c r="B184" s="40"/>
      <c r="C184" s="48" t="str">
        <f>IFERROR(VLOOKUP(B184,'equip ESPE'!$B$2:$D$63,2,0),"")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ESPE'!$B$2:$D$63,3,0),"")</f>
        <v/>
      </c>
      <c r="B185" s="40"/>
      <c r="C185" s="48" t="str">
        <f>IFERROR(VLOOKUP(B185,'equip ESPE'!$B$2:$D$63,2,0),"")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ESPE'!$B$2:$D$63,3,0),"")</f>
        <v/>
      </c>
      <c r="B186" s="40"/>
      <c r="C186" s="48" t="str">
        <f>IFERROR(VLOOKUP(B186,'equip ESPE'!$B$2:$D$63,2,0),"")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ESPE'!$B$2:$D$63,3,0),"")</f>
        <v/>
      </c>
      <c r="B187" s="40"/>
      <c r="C187" s="48" t="str">
        <f>IFERROR(VLOOKUP(B187,'equip ESPE'!$B$2:$D$63,2,0),"")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ESPE'!$B$2:$D$63,3,0),"")</f>
        <v/>
      </c>
      <c r="B188" s="40"/>
      <c r="C188" s="48" t="str">
        <f>IFERROR(VLOOKUP(B188,'equip ESPE'!$B$2:$D$63,2,0),"")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ESPE'!$B$2:$D$63,3,0),"")</f>
        <v/>
      </c>
      <c r="B189" s="40"/>
      <c r="C189" s="48" t="str">
        <f>IFERROR(VLOOKUP(B189,'equip ESPE'!$B$2:$D$63,2,0),"")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ESPE'!$B$2:$D$63,3,0),"")</f>
        <v/>
      </c>
      <c r="B190" s="40"/>
      <c r="C190" s="48" t="str">
        <f>IFERROR(VLOOKUP(B190,'equip ESPE'!$B$2:$D$63,2,0),"")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ESPE'!$B$2:$D$63,3,0),"")</f>
        <v/>
      </c>
      <c r="B191" s="40"/>
      <c r="C191" s="48" t="str">
        <f>IFERROR(VLOOKUP(B191,'equip ESPE'!$B$2:$D$63,2,0),"")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ESPE'!$B$2:$D$63,3,0),"")</f>
        <v/>
      </c>
      <c r="B192" s="40"/>
      <c r="C192" s="48" t="str">
        <f>IFERROR(VLOOKUP(B192,'equip ESPE'!$B$2:$D$63,2,0),"")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ESPE'!$B$2:$D$63,3,0),"")</f>
        <v/>
      </c>
      <c r="B193" s="40"/>
      <c r="C193" s="48" t="str">
        <f>IFERROR(VLOOKUP(B193,'equip ESPE'!$B$2:$D$63,2,0),"")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ESPE'!$B$2:$D$63,3,0),"")</f>
        <v/>
      </c>
      <c r="B194" s="40"/>
      <c r="C194" s="48" t="str">
        <f>IFERROR(VLOOKUP(B194,'equip ESPE'!$B$2:$D$63,2,0),"")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ESPE'!$B$2:$D$63,3,0),"")</f>
        <v/>
      </c>
      <c r="B195" s="40"/>
      <c r="C195" s="48" t="str">
        <f>IFERROR(VLOOKUP(B195,'equip ESPE'!$B$2:$D$63,2,0),"")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ESPE'!$B$2:$D$63,3,0),"")</f>
        <v/>
      </c>
      <c r="B196" s="40"/>
      <c r="C196" s="48" t="str">
        <f>IFERROR(VLOOKUP(B196,'equip ESPE'!$B$2:$D$63,2,0),"")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ESPE'!$B$2:$D$63,3,0),"")</f>
        <v/>
      </c>
      <c r="B197" s="40"/>
      <c r="C197" s="48" t="str">
        <f>IFERROR(VLOOKUP(B197,'equip ESPE'!$B$2:$D$63,2,0),"")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ESPE'!$B$2:$D$63,3,0),"")</f>
        <v/>
      </c>
      <c r="B198" s="40"/>
      <c r="C198" s="48" t="str">
        <f>IFERROR(VLOOKUP(B198,'equip ESPE'!$B$2:$D$63,2,0),"")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ESPE'!$B$2:$D$63,3,0),"")</f>
        <v/>
      </c>
      <c r="B199" s="40"/>
      <c r="C199" s="48" t="str">
        <f>IFERROR(VLOOKUP(B199,'equip ESPE'!$B$2:$D$63,2,0),"")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ESPE'!$B$2:$D$63,3,0),"")</f>
        <v/>
      </c>
      <c r="B200" s="40"/>
      <c r="C200" s="48" t="str">
        <f>IFERROR(VLOOKUP(B200,'equip ESPE'!$B$2:$D$63,2,0),"")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ESPE'!$B$2:$D$63,3,0),"")</f>
        <v/>
      </c>
      <c r="B201" s="40"/>
      <c r="C201" s="48" t="str">
        <f>IFERROR(VLOOKUP(B201,'equip ESPE'!$B$2:$D$63,2,0),"")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ESPE'!$B$2:$D$63,3,0),"")</f>
        <v/>
      </c>
      <c r="B202" s="40"/>
      <c r="C202" s="48" t="str">
        <f>IFERROR(VLOOKUP(B202,'equip ESPE'!$B$2:$D$63,2,0),"")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ESPE'!$B$2:$D$63,3,0),"")</f>
        <v/>
      </c>
      <c r="B203" s="40"/>
      <c r="C203" s="48" t="str">
        <f>IFERROR(VLOOKUP(B203,'equip ESPE'!$B$2:$D$63,2,0),"")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ESPE'!$B$2:$D$63,3,0),"")</f>
        <v/>
      </c>
      <c r="B204" s="40"/>
      <c r="C204" s="48" t="str">
        <f>IFERROR(VLOOKUP(B204,'equip ESPE'!$B$2:$D$63,2,0),"")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ESPE'!$B$2:$D$63,3,0),"")</f>
        <v/>
      </c>
      <c r="B205" s="40"/>
      <c r="C205" s="48" t="str">
        <f>IFERROR(VLOOKUP(B205,'equip ESPE'!$B$2:$D$63,2,0),"")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ESPE'!$B$2:$D$63,3,0),"")</f>
        <v/>
      </c>
      <c r="B206" s="40"/>
      <c r="C206" s="48" t="str">
        <f>IFERROR(VLOOKUP(B206,'equip ESPE'!$B$2:$D$63,2,0),"")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ESPE'!$B$2:$D$63,3,0),"")</f>
        <v/>
      </c>
      <c r="B207" s="40"/>
      <c r="C207" s="48" t="str">
        <f>IFERROR(VLOOKUP(B207,'equip ESPE'!$B$2:$D$63,2,0),"")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ESPE'!$B$2:$D$63,3,0),"")</f>
        <v/>
      </c>
      <c r="B208" s="40"/>
      <c r="C208" s="48" t="str">
        <f>IFERROR(VLOOKUP(B208,'equip ESPE'!$B$2:$D$63,2,0),"")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ESPE'!$B$2:$D$63,3,0),"")</f>
        <v/>
      </c>
      <c r="B209" s="40"/>
      <c r="C209" s="48" t="str">
        <f>IFERROR(VLOOKUP(B209,'equip ESPE'!$B$2:$D$63,2,0),"")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ESPE'!$B$2:$D$63,3,0),"")</f>
        <v/>
      </c>
      <c r="B210" s="40"/>
      <c r="C210" s="48" t="str">
        <f>IFERROR(VLOOKUP(B210,'equip ESPE'!$B$2:$D$63,2,0),"")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ESPE'!$B$2:$D$63,3,0),"")</f>
        <v/>
      </c>
      <c r="B211" s="40"/>
      <c r="C211" s="48" t="str">
        <f>IFERROR(VLOOKUP(B211,'equip ESPE'!$B$2:$D$63,2,0),"")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ESPE'!$B$2:$D$63,3,0),"")</f>
        <v/>
      </c>
      <c r="B212" s="40"/>
      <c r="C212" s="48" t="str">
        <f>IFERROR(VLOOKUP(B212,'equip ESPE'!$B$2:$D$63,2,0),"")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ESPE'!$B$2:$D$63,3,0),"")</f>
        <v/>
      </c>
      <c r="B213" s="40"/>
      <c r="C213" s="48" t="str">
        <f>IFERROR(VLOOKUP(B213,'equip ESPE'!$B$2:$D$63,2,0),"")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ESPE'!$B$2:$D$63,3,0),"")</f>
        <v/>
      </c>
      <c r="B214" s="40"/>
      <c r="C214" s="48" t="str">
        <f>IFERROR(VLOOKUP(B214,'equip ESPE'!$B$2:$D$63,2,0),"")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ESPE'!$B$2:$D$63,3,0),"")</f>
        <v/>
      </c>
      <c r="B215" s="40"/>
      <c r="C215" s="48" t="str">
        <f>IFERROR(VLOOKUP(B215,'equip ESPE'!$B$2:$D$63,2,0),"")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ESPE'!$B$2:$D$63,3,0),"")</f>
        <v/>
      </c>
      <c r="B216" s="40"/>
      <c r="C216" s="48" t="str">
        <f>IFERROR(VLOOKUP(B216,'equip ESPE'!$B$2:$D$63,2,0),"")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ESPE'!$B$2:$D$63,3,0),"")</f>
        <v/>
      </c>
      <c r="B217" s="40"/>
      <c r="C217" s="48" t="str">
        <f>IFERROR(VLOOKUP(B217,'equip ESPE'!$B$2:$D$63,2,0),"")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ESPE'!$B$2:$D$63,3,0),"")</f>
        <v/>
      </c>
      <c r="B218" s="40"/>
      <c r="C218" s="48" t="str">
        <f>IFERROR(VLOOKUP(B218,'equip ESPE'!$B$2:$D$63,2,0),"")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ESPE'!$B$2:$D$63,3,0),"")</f>
        <v/>
      </c>
      <c r="B219" s="40"/>
      <c r="C219" s="48" t="str">
        <f>IFERROR(VLOOKUP(B219,'equip ESPE'!$B$2:$D$63,2,0),"")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ESPE'!$B$2:$D$63,3,0),"")</f>
        <v/>
      </c>
      <c r="B220" s="40"/>
      <c r="C220" s="48" t="str">
        <f>IFERROR(VLOOKUP(B220,'equip ESPE'!$B$2:$D$63,2,0),"")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ESPE'!$B$2:$D$63,3,0),"")</f>
        <v/>
      </c>
      <c r="B221" s="40"/>
      <c r="C221" s="48" t="str">
        <f>IFERROR(VLOOKUP(B221,'equip ESPE'!$B$2:$D$63,2,0),"")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ESPE'!$B$2:$D$63,3,0),"")</f>
        <v/>
      </c>
      <c r="B222" s="40"/>
      <c r="C222" s="48" t="str">
        <f>IFERROR(VLOOKUP(B222,'equip ESPE'!$B$2:$D$63,2,0),"")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ESPE'!$B$2:$D$63,3,0),"")</f>
        <v/>
      </c>
      <c r="B223" s="40"/>
      <c r="C223" s="48" t="str">
        <f>IFERROR(VLOOKUP(B223,'equip ESPE'!$B$2:$D$63,2,0),"")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ESPE'!$B$2:$D$63,3,0),"")</f>
        <v/>
      </c>
      <c r="B224" s="40"/>
      <c r="C224" s="48" t="str">
        <f>IFERROR(VLOOKUP(B224,'equip ESPE'!$B$2:$D$63,2,0),"")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ESPE'!$B$2:$D$63,3,0),"")</f>
        <v/>
      </c>
      <c r="B225" s="40"/>
      <c r="C225" s="48" t="str">
        <f>IFERROR(VLOOKUP(B225,'equip ESPE'!$B$2:$D$63,2,0),"")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ESPE'!$B$2:$D$63,3,0),"")</f>
        <v/>
      </c>
      <c r="B226" s="40"/>
      <c r="C226" s="48" t="str">
        <f>IFERROR(VLOOKUP(B226,'equip ESPE'!$B$2:$D$63,2,0),"")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ESPE'!$B$2:$D$63,3,0),"")</f>
        <v/>
      </c>
      <c r="B227" s="40"/>
      <c r="C227" s="48" t="str">
        <f>IFERROR(VLOOKUP(B227,'equip ESPE'!$B$2:$D$63,2,0),"")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ESPE'!$B$2:$D$63,3,0),"")</f>
        <v/>
      </c>
      <c r="B228" s="40"/>
      <c r="C228" s="48" t="str">
        <f>IFERROR(VLOOKUP(B228,'equip ESPE'!$B$2:$D$63,2,0),"")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ESPE'!$B$2:$D$63,3,0),"")</f>
        <v/>
      </c>
      <c r="B229" s="40"/>
      <c r="C229" s="48" t="str">
        <f>IFERROR(VLOOKUP(B229,'equip ESPE'!$B$2:$D$63,2,0),"")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ESPE'!$B$2:$D$63,3,0),"")</f>
        <v/>
      </c>
      <c r="B230" s="40"/>
      <c r="C230" s="48" t="str">
        <f>IFERROR(VLOOKUP(B230,'equip ESPE'!$B$2:$D$63,2,0),"")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ESPE'!$B$2:$D$63,3,0),"")</f>
        <v/>
      </c>
      <c r="B231" s="40"/>
      <c r="C231" s="48" t="str">
        <f>IFERROR(VLOOKUP(B231,'equip ESPE'!$B$2:$D$63,2,0),"")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ESPE'!$B$2:$D$63,3,0),"")</f>
        <v/>
      </c>
      <c r="B232" s="40"/>
      <c r="C232" s="48" t="str">
        <f>IFERROR(VLOOKUP(B232,'equip ESPE'!$B$2:$D$63,2,0),"")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ESPE'!$B$2:$D$63,3,0),"")</f>
        <v/>
      </c>
      <c r="B233" s="40"/>
      <c r="C233" s="48" t="str">
        <f>IFERROR(VLOOKUP(B233,'equip ESPE'!$B$2:$D$63,2,0),"")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ESPE'!$B$2:$D$63,3,0),"")</f>
        <v/>
      </c>
      <c r="B234" s="40"/>
      <c r="C234" s="48" t="str">
        <f>IFERROR(VLOOKUP(B234,'equip ESPE'!$B$2:$D$63,2,0),"")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ESPE'!$B$2:$D$63,3,0),"")</f>
        <v/>
      </c>
      <c r="B235" s="40"/>
      <c r="C235" s="48" t="str">
        <f>IFERROR(VLOOKUP(B235,'equip ESPE'!$B$2:$D$63,2,0),"")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ESPE'!$B$2:$D$63,3,0),"")</f>
        <v/>
      </c>
      <c r="B236" s="40"/>
      <c r="C236" s="48" t="str">
        <f>IFERROR(VLOOKUP(B236,'equip ESPE'!$B$2:$D$63,2,0),"")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ESPE'!$B$2:$D$63,3,0),"")</f>
        <v/>
      </c>
      <c r="B237" s="40"/>
      <c r="C237" s="48" t="str">
        <f>IFERROR(VLOOKUP(B237,'equip ESPE'!$B$2:$D$63,2,0),"")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ESPE'!$B$2:$D$63,3,0),"")</f>
        <v/>
      </c>
      <c r="B238" s="40"/>
      <c r="C238" s="48" t="str">
        <f>IFERROR(VLOOKUP(B238,'equip ESPE'!$B$2:$D$63,2,0),"")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ESPE'!$B$2:$D$63,3,0),"")</f>
        <v/>
      </c>
      <c r="B239" s="40"/>
      <c r="C239" s="48" t="str">
        <f>IFERROR(VLOOKUP(B239,'equip ESPE'!$B$2:$D$63,2,0),"")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ESPE'!$B$2:$D$63,3,0),"")</f>
        <v/>
      </c>
      <c r="B240" s="40"/>
      <c r="C240" s="48" t="str">
        <f>IFERROR(VLOOKUP(B240,'equip ESPE'!$B$2:$D$63,2,0),"")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ESPE'!$B$2:$D$63,3,0),"")</f>
        <v/>
      </c>
      <c r="B241" s="40"/>
      <c r="C241" s="48" t="str">
        <f>IFERROR(VLOOKUP(B241,'equip ESPE'!$B$2:$D$63,2,0),"")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ESPE'!$B$2:$D$63,3,0),"")</f>
        <v/>
      </c>
      <c r="B242" s="40"/>
      <c r="C242" s="48" t="str">
        <f>IFERROR(VLOOKUP(B242,'equip ESPE'!$B$2:$D$63,2,0),"")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ESPE'!$B$2:$D$63,3,0),"")</f>
        <v/>
      </c>
      <c r="B243" s="40"/>
      <c r="C243" s="48" t="str">
        <f>IFERROR(VLOOKUP(B243,'equip ESPE'!$B$2:$D$63,2,0),"")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ESPE'!$B$2:$D$63,3,0),"")</f>
        <v/>
      </c>
      <c r="B244" s="40"/>
      <c r="C244" s="48" t="str">
        <f>IFERROR(VLOOKUP(B244,'equip ESPE'!$B$2:$D$63,2,0),"")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ESPE'!$B$2:$D$63,3,0),"")</f>
        <v/>
      </c>
      <c r="B245" s="40"/>
      <c r="C245" s="48" t="str">
        <f>IFERROR(VLOOKUP(B245,'equip ESPE'!$B$2:$D$63,2,0),"")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ESPE'!$B$2:$D$63,3,0),"")</f>
        <v/>
      </c>
      <c r="B246" s="40"/>
      <c r="C246" s="48" t="str">
        <f>IFERROR(VLOOKUP(B246,'equip ESPE'!$B$2:$D$63,2,0),"")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ESPE'!$B$2:$D$63,3,0),"")</f>
        <v/>
      </c>
      <c r="B247" s="40"/>
      <c r="C247" s="48" t="str">
        <f>IFERROR(VLOOKUP(B247,'equip ESPE'!$B$2:$D$63,2,0),"")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ESPE'!$B$2:$D$63,3,0),"")</f>
        <v/>
      </c>
      <c r="B248" s="40"/>
      <c r="C248" s="48" t="str">
        <f>IFERROR(VLOOKUP(B248,'equip ESPE'!$B$2:$D$63,2,0),"")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ESPE'!$B$2:$D$63,3,0),"")</f>
        <v/>
      </c>
      <c r="B249" s="40"/>
      <c r="C249" s="48" t="str">
        <f>IFERROR(VLOOKUP(B249,'equip ESPE'!$B$2:$D$63,2,0),"")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ESPE'!$B$2:$D$63,3,0),"")</f>
        <v/>
      </c>
      <c r="B250" s="40"/>
      <c r="C250" s="48" t="str">
        <f>IFERROR(VLOOKUP(B250,'equip ESPE'!$B$2:$D$63,2,0),"")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ESPE'!$B$2:$D$63,3,0),"")</f>
        <v/>
      </c>
      <c r="B251" s="40"/>
      <c r="C251" s="48" t="str">
        <f>IFERROR(VLOOKUP(B251,'equip ESPE'!$B$2:$D$63,2,0),"")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ESPE'!$B$2:$D$63,3,0),"")</f>
        <v/>
      </c>
      <c r="B252" s="40"/>
      <c r="C252" s="48" t="str">
        <f>IFERROR(VLOOKUP(B252,'equip ESPE'!$B$2:$D$63,2,0),"")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ESPE'!$B$2:$D$63,3,0),"")</f>
        <v/>
      </c>
      <c r="B253" s="40"/>
      <c r="C253" s="48" t="str">
        <f>IFERROR(VLOOKUP(B253,'equip ESPE'!$B$2:$D$63,2,0),"")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ESPE'!$B$2:$D$63,3,0),"")</f>
        <v/>
      </c>
      <c r="B254" s="40"/>
      <c r="C254" s="48" t="str">
        <f>IFERROR(VLOOKUP(B254,'equip ESPE'!$B$2:$D$63,2,0),"")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ESPE'!$B$2:$D$63,3,0),"")</f>
        <v/>
      </c>
      <c r="B255" s="40"/>
      <c r="C255" s="48" t="str">
        <f>IFERROR(VLOOKUP(B255,'equip ESPE'!$B$2:$D$63,2,0),"")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ESPE'!$B$2:$D$63,3,0),"")</f>
        <v/>
      </c>
      <c r="B256" s="40"/>
      <c r="C256" s="48" t="str">
        <f>IFERROR(VLOOKUP(B256,'equip ESPE'!$B$2:$D$63,2,0),"")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ESPE'!$B$2:$D$63,3,0),"")</f>
        <v/>
      </c>
      <c r="B257" s="40"/>
      <c r="C257" s="48" t="str">
        <f>IFERROR(VLOOKUP(B257,'equip ESPE'!$B$2:$D$63,2,0),"")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ESPE'!$B$2:$D$63,3,0),"")</f>
        <v/>
      </c>
      <c r="B258" s="40"/>
      <c r="C258" s="48" t="str">
        <f>IFERROR(VLOOKUP(B258,'equip ESPE'!$B$2:$D$63,2,0),"")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ESPE'!$B$2:$D$63,3,0),"")</f>
        <v/>
      </c>
      <c r="B259" s="40"/>
      <c r="C259" s="48" t="str">
        <f>IFERROR(VLOOKUP(B259,'equip ESPE'!$B$2:$D$63,2,0),"")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ESPE'!$B$2:$D$63,3,0),"")</f>
        <v/>
      </c>
      <c r="B260" s="40"/>
      <c r="C260" s="48" t="str">
        <f>IFERROR(VLOOKUP(B260,'equip ESPE'!$B$2:$D$63,2,0),"")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ESPE'!$B$2:$D$63,3,0),"")</f>
        <v/>
      </c>
      <c r="B261" s="40"/>
      <c r="C261" s="48" t="str">
        <f>IFERROR(VLOOKUP(B261,'equip ESPE'!$B$2:$D$63,2,0),"")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ESPE'!$B$2:$D$63,3,0),"")</f>
        <v/>
      </c>
      <c r="B262" s="40"/>
      <c r="C262" s="48" t="str">
        <f>IFERROR(VLOOKUP(B262,'equip ESPE'!$B$2:$D$63,2,0),"")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ESPE'!$B$2:$D$63,3,0),"")</f>
        <v/>
      </c>
      <c r="B263" s="40"/>
      <c r="C263" s="48" t="str">
        <f>IFERROR(VLOOKUP(B263,'equip ESPE'!$B$2:$D$63,2,0),"")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ESPE'!$B$2:$D$63,3,0),"")</f>
        <v/>
      </c>
      <c r="B264" s="40"/>
      <c r="C264" s="48" t="str">
        <f>IFERROR(VLOOKUP(B264,'equip ESPE'!$B$2:$D$63,2,0),"")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ESPE'!$B$2:$D$63,3,0),"")</f>
        <v/>
      </c>
      <c r="B265" s="40"/>
      <c r="C265" s="48" t="str">
        <f>IFERROR(VLOOKUP(B265,'equip ESPE'!$B$2:$D$63,2,0),"")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ESPE'!$B$2:$D$63,3,0),"")</f>
        <v/>
      </c>
      <c r="B266" s="40"/>
      <c r="C266" s="48" t="str">
        <f>IFERROR(VLOOKUP(B266,'equip ESPE'!$B$2:$D$63,2,0),"")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ESPE'!$B$2:$D$63,3,0),"")</f>
        <v/>
      </c>
      <c r="B267" s="40"/>
      <c r="C267" s="48" t="str">
        <f>IFERROR(VLOOKUP(B267,'equip ESPE'!$B$2:$D$63,2,0),"")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ESPE'!$B$2:$D$63,3,0),"")</f>
        <v/>
      </c>
      <c r="B268" s="40"/>
      <c r="C268" s="48" t="str">
        <f>IFERROR(VLOOKUP(B268,'equip ESPE'!$B$2:$D$63,2,0),"")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ESPE'!$B$2:$D$63,3,0),"")</f>
        <v/>
      </c>
      <c r="B269" s="40"/>
      <c r="C269" s="48" t="str">
        <f>IFERROR(VLOOKUP(B269,'equip ESPE'!$B$2:$D$63,2,0),"")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ESPE'!$B$2:$D$63,3,0),"")</f>
        <v/>
      </c>
      <c r="B270" s="40"/>
      <c r="C270" s="48" t="str">
        <f>IFERROR(VLOOKUP(B270,'equip ESPE'!$B$2:$D$63,2,0),"")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ESPE'!$B$2:$D$63,3,0),"")</f>
        <v/>
      </c>
      <c r="B271" s="40"/>
      <c r="C271" s="48" t="str">
        <f>IFERROR(VLOOKUP(B271,'equip ESPE'!$B$2:$D$63,2,0),"")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ESPE'!$B$2:$D$63,3,0),"")</f>
        <v/>
      </c>
      <c r="B272" s="40"/>
      <c r="C272" s="48" t="str">
        <f>IFERROR(VLOOKUP(B272,'equip ESPE'!$B$2:$D$63,2,0),"")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ESPE'!$B$2:$D$63,3,0),"")</f>
        <v/>
      </c>
      <c r="B273" s="40"/>
      <c r="C273" s="48" t="str">
        <f>IFERROR(VLOOKUP(B273,'equip ESPE'!$B$2:$D$63,2,0),"")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ESPE'!$B$2:$D$63,3,0),"")</f>
        <v/>
      </c>
      <c r="B274" s="40"/>
      <c r="C274" s="48" t="str">
        <f>IFERROR(VLOOKUP(B274,'equip ESPE'!$B$2:$D$63,2,0),"")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ESPE'!$B$2:$D$63,3,0),"")</f>
        <v/>
      </c>
      <c r="B275" s="40"/>
      <c r="C275" s="48" t="str">
        <f>IFERROR(VLOOKUP(B275,'equip ESPE'!$B$2:$D$63,2,0),"")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ESPE'!$B$2:$D$63,3,0),"")</f>
        <v/>
      </c>
      <c r="B276" s="40"/>
      <c r="C276" s="48" t="str">
        <f>IFERROR(VLOOKUP(B276,'equip ESPE'!$B$2:$D$63,2,0),"")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ESPE'!$B$2:$D$63,3,0),"")</f>
        <v/>
      </c>
      <c r="B277" s="40"/>
      <c r="C277" s="48" t="str">
        <f>IFERROR(VLOOKUP(B277,'equip ESPE'!$B$2:$D$63,2,0),"")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ESPE'!$B$2:$D$63,3,0),"")</f>
        <v/>
      </c>
      <c r="B278" s="40"/>
      <c r="C278" s="48" t="str">
        <f>IFERROR(VLOOKUP(B278,'equip ESPE'!$B$2:$D$63,2,0),"")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ESPE'!$B$2:$D$63,3,0),"")</f>
        <v/>
      </c>
      <c r="B279" s="40"/>
      <c r="C279" s="48" t="str">
        <f>IFERROR(VLOOKUP(B279,'equip ESPE'!$B$2:$D$63,2,0),"")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ESPE'!$B$2:$D$63,3,0),"")</f>
        <v/>
      </c>
      <c r="B280" s="40"/>
      <c r="C280" s="48" t="str">
        <f>IFERROR(VLOOKUP(B280,'equip ESPE'!$B$2:$D$63,2,0),"")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ESPE'!$B$2:$D$63,3,0),"")</f>
        <v/>
      </c>
      <c r="B281" s="40"/>
      <c r="C281" s="48" t="str">
        <f>IFERROR(VLOOKUP(B281,'equip ESPE'!$B$2:$D$63,2,0),"")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ESPE'!$B$2:$D$63,3,0),"")</f>
        <v/>
      </c>
      <c r="B282" s="40"/>
      <c r="C282" s="48" t="str">
        <f>IFERROR(VLOOKUP(B282,'equip ESPE'!$B$2:$D$63,2,0),"")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ESPE'!$B$2:$D$63,3,0),"")</f>
        <v/>
      </c>
      <c r="B283" s="40"/>
      <c r="C283" s="48" t="str">
        <f>IFERROR(VLOOKUP(B283,'equip ESPE'!$B$2:$D$63,2,0),"")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ESPE'!$B$2:$D$63,3,0),"")</f>
        <v/>
      </c>
      <c r="B284" s="40"/>
      <c r="C284" s="48" t="str">
        <f>IFERROR(VLOOKUP(B284,'equip ESPE'!$B$2:$D$63,2,0),"")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ESPE'!$B$2:$D$63,3,0),"")</f>
        <v/>
      </c>
      <c r="B285" s="40"/>
      <c r="C285" s="48" t="str">
        <f>IFERROR(VLOOKUP(B285,'equip ESPE'!$B$2:$D$63,2,0),"")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ESPE'!$B$2:$D$63,3,0),"")</f>
        <v/>
      </c>
      <c r="B286" s="40"/>
      <c r="C286" s="48" t="str">
        <f>IFERROR(VLOOKUP(B286,'equip ESPE'!$B$2:$D$63,2,0),"")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ESPE'!$B$2:$D$63,3,0),"")</f>
        <v/>
      </c>
      <c r="B287" s="40"/>
      <c r="C287" s="48" t="str">
        <f>IFERROR(VLOOKUP(B287,'equip ESPE'!$B$2:$D$63,2,0),"")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ESPE'!$B$2:$D$63,3,0),"")</f>
        <v/>
      </c>
      <c r="B288" s="40"/>
      <c r="C288" s="48" t="str">
        <f>IFERROR(VLOOKUP(B288,'equip ESPE'!$B$2:$D$63,2,0),"")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ESPE'!$B$2:$D$63,3,0),"")</f>
        <v/>
      </c>
      <c r="B289" s="40"/>
      <c r="C289" s="48" t="str">
        <f>IFERROR(VLOOKUP(B289,'equip ESPE'!$B$2:$D$63,2,0),"")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ESPE'!$B$2:$D$63,3,0),"")</f>
        <v/>
      </c>
      <c r="B290" s="40"/>
      <c r="C290" s="48" t="str">
        <f>IFERROR(VLOOKUP(B290,'equip ESPE'!$B$2:$D$63,2,0),"")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ESPE'!$B$2:$D$63,3,0),"")</f>
        <v/>
      </c>
      <c r="B291" s="40"/>
      <c r="C291" s="48" t="str">
        <f>IFERROR(VLOOKUP(B291,'equip ESPE'!$B$2:$D$63,2,0),"")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ESPE'!$B$2:$D$63,3,0),"")</f>
        <v/>
      </c>
      <c r="B292" s="40"/>
      <c r="C292" s="48" t="str">
        <f>IFERROR(VLOOKUP(B292,'equip ESPE'!$B$2:$D$63,2,0),"")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ESPE'!$B$2:$D$63,3,0),"")</f>
        <v/>
      </c>
      <c r="B293" s="40"/>
      <c r="C293" s="48" t="str">
        <f>IFERROR(VLOOKUP(B293,'equip ESPE'!$B$2:$D$63,2,0),"")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ESPE'!$B$2:$D$63,3,0),"")</f>
        <v/>
      </c>
      <c r="B294" s="40"/>
      <c r="C294" s="48" t="str">
        <f>IFERROR(VLOOKUP(B294,'equip ESPE'!$B$2:$D$63,2,0),"")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ESPE'!$B$2:$D$63,3,0),"")</f>
        <v/>
      </c>
      <c r="B295" s="40"/>
      <c r="C295" s="48" t="str">
        <f>IFERROR(VLOOKUP(B295,'equip ESPE'!$B$2:$D$63,2,0),"")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ESPE'!$B$2:$D$63,3,0),"")</f>
        <v/>
      </c>
      <c r="B296" s="40"/>
      <c r="C296" s="48" t="str">
        <f>IFERROR(VLOOKUP(B296,'equip ESPE'!$B$2:$D$63,2,0),"")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ESPE'!$B$2:$D$63,3,0),"")</f>
        <v/>
      </c>
      <c r="B297" s="40"/>
      <c r="C297" s="48" t="str">
        <f>IFERROR(VLOOKUP(B297,'equip ESPE'!$B$2:$D$63,2,0),"")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ESPE'!$B$2:$D$63,3,0),"")</f>
        <v/>
      </c>
      <c r="B298" s="40"/>
      <c r="C298" s="48" t="str">
        <f>IFERROR(VLOOKUP(B298,'equip ESPE'!$B$2:$D$63,2,0),"")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ESPE'!$B$2:$D$63,3,0),"")</f>
        <v/>
      </c>
      <c r="B299" s="40"/>
      <c r="C299" s="48" t="str">
        <f>IFERROR(VLOOKUP(B299,'equip ESPE'!$B$2:$D$63,2,0),"")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ESPE'!$B$2:$D$63,3,0),"")</f>
        <v/>
      </c>
      <c r="B300" s="40"/>
      <c r="C300" s="48" t="str">
        <f>IFERROR(VLOOKUP(B300,'equip ESPE'!$B$2:$D$63,2,0),"")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ESPE'!$B$2:$D$63,3,0),"")</f>
        <v/>
      </c>
      <c r="B301" s="40"/>
      <c r="C301" s="48" t="str">
        <f>IFERROR(VLOOKUP(B301,'equip ESPE'!$B$2:$D$63,2,0),"")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ESPE'!$B$2:$D$63,3,0),"")</f>
        <v/>
      </c>
      <c r="B302" s="40"/>
      <c r="C302" s="48" t="str">
        <f>IFERROR(VLOOKUP(B302,'equip ESPE'!$B$2:$D$63,2,0),"")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ESPE'!$B$2:$D$63,3,0),"")</f>
        <v/>
      </c>
      <c r="B303" s="40"/>
      <c r="C303" s="48" t="str">
        <f>IFERROR(VLOOKUP(B303,'equip ESPE'!$B$2:$D$63,2,0),"")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ESPE'!$B$2:$D$63,3,0),"")</f>
        <v/>
      </c>
      <c r="B304" s="40"/>
      <c r="C304" s="48" t="str">
        <f>IFERROR(VLOOKUP(B304,'equip ESPE'!$B$2:$D$63,2,0),"")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ESPE'!$B$2:$D$63,3,0),"")</f>
        <v/>
      </c>
      <c r="B305" s="40"/>
      <c r="C305" s="48" t="str">
        <f>IFERROR(VLOOKUP(B305,'equip ESPE'!$B$2:$D$63,2,0),"")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ESPE'!$B$2:$D$63,3,0),"")</f>
        <v/>
      </c>
      <c r="B306" s="40"/>
      <c r="C306" s="48" t="str">
        <f>IFERROR(VLOOKUP(B306,'equip ESPE'!$B$2:$D$63,2,0),"")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ESPE'!$B$2:$D$63,3,0),"")</f>
        <v/>
      </c>
      <c r="B307" s="40"/>
      <c r="C307" s="48" t="str">
        <f>IFERROR(VLOOKUP(B307,'equip ESPE'!$B$2:$D$63,2,0),"")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ESPE'!$B$2:$D$63,3,0),"")</f>
        <v/>
      </c>
      <c r="B308" s="40"/>
      <c r="C308" s="48" t="str">
        <f>IFERROR(VLOOKUP(B308,'equip ESPE'!$B$2:$D$63,2,0),"")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ESPE'!$B$2:$D$63,3,0),"")</f>
        <v/>
      </c>
      <c r="B309" s="40"/>
      <c r="C309" s="48" t="str">
        <f>IFERROR(VLOOKUP(B309,'equip ESPE'!$B$2:$D$63,2,0),"")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ESPE'!$B$2:$D$63,3,0),"")</f>
        <v/>
      </c>
      <c r="B310" s="40"/>
      <c r="C310" s="48" t="str">
        <f>IFERROR(VLOOKUP(B310,'equip ESPE'!$B$2:$D$63,2,0),"")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ESPE'!$B$2:$D$63,3,0),"")</f>
        <v/>
      </c>
      <c r="B311" s="40"/>
      <c r="C311" s="48" t="str">
        <f>IFERROR(VLOOKUP(B311,'equip ESPE'!$B$2:$D$63,2,0),"")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ESPE'!$B$2:$D$63,3,0),"")</f>
        <v/>
      </c>
      <c r="B312" s="40"/>
      <c r="C312" s="48" t="str">
        <f>IFERROR(VLOOKUP(B312,'equip ESPE'!$B$2:$D$63,2,0),"")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ESPE'!$B$2:$D$63,3,0),"")</f>
        <v/>
      </c>
      <c r="B313" s="40"/>
      <c r="C313" s="48" t="str">
        <f>IFERROR(VLOOKUP(B313,'equip ESPE'!$B$2:$D$63,2,0),"")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ESPE'!$B$2:$D$63,3,0),"")</f>
        <v/>
      </c>
      <c r="B314" s="40"/>
      <c r="C314" s="48" t="str">
        <f>IFERROR(VLOOKUP(B314,'equip ESPE'!$B$2:$D$63,2,0),"")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ESPE'!$B$2:$D$63,3,0),"")</f>
        <v/>
      </c>
      <c r="B315" s="40"/>
      <c r="C315" s="48" t="str">
        <f>IFERROR(VLOOKUP(B315,'equip ESPE'!$B$2:$D$63,2,0),"")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ESPE'!$B$2:$D$63,3,0),"")</f>
        <v/>
      </c>
      <c r="B316" s="40"/>
      <c r="C316" s="48" t="str">
        <f>IFERROR(VLOOKUP(B316,'equip ESPE'!$B$2:$D$63,2,0),"")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ESPE'!$B$2:$D$63,3,0),"")</f>
        <v/>
      </c>
      <c r="B317" s="40"/>
      <c r="C317" s="48" t="str">
        <f>IFERROR(VLOOKUP(B317,'equip ESPE'!$B$2:$D$63,2,0),"")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ESPE'!$B$2:$D$63,3,0),"")</f>
        <v/>
      </c>
      <c r="B318" s="40"/>
      <c r="C318" s="48" t="str">
        <f>IFERROR(VLOOKUP(B318,'equip ESPE'!$B$2:$D$63,2,0),"")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ESPE'!$B$2:$D$63,3,0),"")</f>
        <v/>
      </c>
      <c r="B319" s="40"/>
      <c r="C319" s="48" t="str">
        <f>IFERROR(VLOOKUP(B319,'equip ESPE'!$B$2:$D$63,2,0),"")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ESPE'!$B$2:$D$63,3,0),"")</f>
        <v/>
      </c>
      <c r="B320" s="40"/>
      <c r="C320" s="48" t="str">
        <f>IFERROR(VLOOKUP(B320,'equip ESPE'!$B$2:$D$63,2,0),"")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ESPE'!$B$2:$D$63,3,0),"")</f>
        <v/>
      </c>
      <c r="B321" s="40"/>
      <c r="C321" s="48" t="str">
        <f>IFERROR(VLOOKUP(B321,'equip ESPE'!$B$2:$D$63,2,0),"")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ESPE'!$B$2:$D$63,3,0),"")</f>
        <v/>
      </c>
      <c r="B322" s="40"/>
      <c r="C322" s="48" t="str">
        <f>IFERROR(VLOOKUP(B322,'equip ESPE'!$B$2:$D$63,2,0),"")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ESPE'!$B$2:$D$63,3,0),"")</f>
        <v/>
      </c>
      <c r="B323" s="40"/>
      <c r="C323" s="48" t="str">
        <f>IFERROR(VLOOKUP(B323,'equip ESPE'!$B$2:$D$63,2,0),"")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ESPE'!$B$2:$D$63,3,0),"")</f>
        <v/>
      </c>
      <c r="B324" s="40"/>
      <c r="C324" s="48" t="str">
        <f>IFERROR(VLOOKUP(B324,'equip ESPE'!$B$2:$D$63,2,0),"")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ESPE'!$B$2:$D$63,3,0),"")</f>
        <v/>
      </c>
      <c r="B325" s="40"/>
      <c r="C325" s="48" t="str">
        <f>IFERROR(VLOOKUP(B325,'equip ESPE'!$B$2:$D$63,2,0),"")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ESPE'!$B$2:$D$63,3,0),"")</f>
        <v/>
      </c>
      <c r="B326" s="40"/>
      <c r="C326" s="48" t="str">
        <f>IFERROR(VLOOKUP(B326,'equip ESPE'!$B$2:$D$63,2,0),"")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ESPE'!$B$2:$D$63,3,0),"")</f>
        <v/>
      </c>
      <c r="B327" s="40"/>
      <c r="C327" s="48" t="str">
        <f>IFERROR(VLOOKUP(B327,'equip ESPE'!$B$2:$D$63,2,0),"")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ESPE'!$B$2:$D$63,3,0),"")</f>
        <v/>
      </c>
      <c r="B328" s="40"/>
      <c r="C328" s="48" t="str">
        <f>IFERROR(VLOOKUP(B328,'equip ESPE'!$B$2:$D$63,2,0),"")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ESPE'!$B$2:$D$63,3,0),"")</f>
        <v/>
      </c>
      <c r="B329" s="40"/>
      <c r="C329" s="48" t="str">
        <f>IFERROR(VLOOKUP(B329,'equip ESPE'!$B$2:$D$63,2,0),"")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ESPE'!$B$2:$D$63,3,0),"")</f>
        <v/>
      </c>
      <c r="B330" s="40"/>
      <c r="C330" s="48" t="str">
        <f>IFERROR(VLOOKUP(B330,'equip ESPE'!$B$2:$D$63,2,0),"")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ESPE'!$B$2:$D$63,3,0),"")</f>
        <v/>
      </c>
      <c r="B331" s="40"/>
      <c r="C331" s="48" t="str">
        <f>IFERROR(VLOOKUP(B331,'equip ESPE'!$B$2:$D$63,2,0),"")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ESPE'!$B$2:$D$63,3,0),"")</f>
        <v/>
      </c>
      <c r="B332" s="40"/>
      <c r="C332" s="48" t="str">
        <f>IFERROR(VLOOKUP(B332,'equip ESPE'!$B$2:$D$63,2,0),"")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ESPE'!$B$2:$D$63,3,0),"")</f>
        <v/>
      </c>
      <c r="B333" s="40"/>
      <c r="C333" s="48" t="str">
        <f>IFERROR(VLOOKUP(B333,'equip ESPE'!$B$2:$D$63,2,0),"")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ESPE'!$B$2:$D$63,3,0),"")</f>
        <v/>
      </c>
      <c r="B334" s="40"/>
      <c r="C334" s="48" t="str">
        <f>IFERROR(VLOOKUP(B334,'equip ESPE'!$B$2:$D$63,2,0),"")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ESPE'!$B$2:$D$63,3,0),"")</f>
        <v/>
      </c>
      <c r="B335" s="40"/>
      <c r="C335" s="48" t="str">
        <f>IFERROR(VLOOKUP(B335,'equip ESPE'!$B$2:$D$63,2,0),"")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ESPE'!$B$2:$D$63,3,0),"")</f>
        <v/>
      </c>
      <c r="B336" s="40"/>
      <c r="C336" s="48" t="str">
        <f>IFERROR(VLOOKUP(B336,'equip ESPE'!$B$2:$D$63,2,0),"")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ESPE'!$B$2:$D$63,3,0),"")</f>
        <v/>
      </c>
      <c r="B337" s="40"/>
      <c r="C337" s="48" t="str">
        <f>IFERROR(VLOOKUP(B337,'equip ESPE'!$B$2:$D$63,2,0),"")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ESPE'!$B$2:$D$63,3,0),"")</f>
        <v/>
      </c>
      <c r="B338" s="40"/>
      <c r="C338" s="48" t="str">
        <f>IFERROR(VLOOKUP(B338,'equip ESPE'!$B$2:$D$63,2,0),"")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ESPE'!$B$2:$D$63,3,0),"")</f>
        <v/>
      </c>
      <c r="B339" s="40"/>
      <c r="C339" s="48" t="str">
        <f>IFERROR(VLOOKUP(B339,'equip ESPE'!$B$2:$D$63,2,0),"")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ESPE'!$B$2:$D$63,3,0),"")</f>
        <v/>
      </c>
      <c r="B340" s="40"/>
      <c r="C340" s="48" t="str">
        <f>IFERROR(VLOOKUP(B340,'equip ESPE'!$B$2:$D$63,2,0),"")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ESPE'!$B$2:$D$63,3,0),"")</f>
        <v/>
      </c>
      <c r="B341" s="40"/>
      <c r="C341" s="48" t="str">
        <f>IFERROR(VLOOKUP(B341,'equip ESPE'!$B$2:$D$63,2,0),"")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ESPE'!$B$2:$D$63,3,0),"")</f>
        <v/>
      </c>
      <c r="B342" s="40"/>
      <c r="C342" s="48" t="str">
        <f>IFERROR(VLOOKUP(B342,'equip ESPE'!$B$2:$D$63,2,0),"")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ESPE'!$B$2:$D$63,3,0),"")</f>
        <v/>
      </c>
      <c r="B343" s="40"/>
      <c r="C343" s="48" t="str">
        <f>IFERROR(VLOOKUP(B343,'equip ESPE'!$B$2:$D$63,2,0),"")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ESPE'!$B$2:$D$63,3,0),"")</f>
        <v/>
      </c>
      <c r="B344" s="40"/>
      <c r="C344" s="48" t="str">
        <f>IFERROR(VLOOKUP(B344,'equip ESPE'!$B$2:$D$63,2,0),"")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ESPE'!$B$2:$D$63,3,0),"")</f>
        <v/>
      </c>
      <c r="B345" s="40"/>
      <c r="C345" s="48" t="str">
        <f>IFERROR(VLOOKUP(B345,'equip ESPE'!$B$2:$D$63,2,0),"")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ESPE'!$B$2:$D$63,3,0),"")</f>
        <v/>
      </c>
      <c r="B346" s="40"/>
      <c r="C346" s="48" t="str">
        <f>IFERROR(VLOOKUP(B346,'equip ESPE'!$B$2:$D$63,2,0),"")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ESPE'!$B$2:$D$63,3,0),"")</f>
        <v/>
      </c>
      <c r="B347" s="40"/>
      <c r="C347" s="48" t="str">
        <f>IFERROR(VLOOKUP(B347,'equip ESPE'!$B$2:$D$63,2,0),"")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ESPE'!$B$2:$D$63,3,0),"")</f>
        <v/>
      </c>
      <c r="B348" s="40"/>
      <c r="C348" s="48" t="str">
        <f>IFERROR(VLOOKUP(B348,'equip ESPE'!$B$2:$D$63,2,0),"")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ESPE'!$B$2:$D$63,3,0),"")</f>
        <v/>
      </c>
      <c r="B349" s="40"/>
      <c r="C349" s="48" t="str">
        <f>IFERROR(VLOOKUP(B349,'equip ESPE'!$B$2:$D$63,2,0),"")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ESPE'!$B$2:$D$63,3,0),"")</f>
        <v/>
      </c>
      <c r="B350" s="40"/>
      <c r="C350" s="48" t="str">
        <f>IFERROR(VLOOKUP(B350,'equip ESPE'!$B$2:$D$63,2,0),"")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ESPE'!$B$2:$D$63,3,0),"")</f>
        <v/>
      </c>
      <c r="B351" s="40"/>
      <c r="C351" s="48" t="str">
        <f>IFERROR(VLOOKUP(B351,'equip ESPE'!$B$2:$D$63,2,0),"")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ESPE'!$B$2:$D$63,3,0),"")</f>
        <v/>
      </c>
      <c r="B352" s="40"/>
      <c r="C352" s="48" t="str">
        <f>IFERROR(VLOOKUP(B352,'equip ESPE'!$B$2:$D$63,2,0),"")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ESPE'!$B$2:$D$63,3,0),"")</f>
        <v/>
      </c>
      <c r="B353" s="40"/>
      <c r="C353" s="48" t="str">
        <f>IFERROR(VLOOKUP(B353,'equip ESPE'!$B$2:$D$63,2,0),"")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ESPE'!$B$2:$D$63,3,0),"")</f>
        <v/>
      </c>
      <c r="B354" s="40"/>
      <c r="C354" s="48" t="str">
        <f>IFERROR(VLOOKUP(B354,'equip ESPE'!$B$2:$D$63,2,0),"")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ESPE'!$B$2:$D$63,3,0),"")</f>
        <v/>
      </c>
      <c r="B355" s="40"/>
      <c r="C355" s="48" t="str">
        <f>IFERROR(VLOOKUP(B355,'equip ESPE'!$B$2:$D$63,2,0),"")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ESPE'!$B$2:$D$63,3,0),"")</f>
        <v/>
      </c>
      <c r="B356" s="40"/>
      <c r="C356" s="48" t="str">
        <f>IFERROR(VLOOKUP(B356,'equip ESPE'!$B$2:$D$63,2,0),"")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ESPE'!$B$2:$D$63,3,0),"")</f>
        <v/>
      </c>
      <c r="B357" s="40"/>
      <c r="C357" s="48" t="str">
        <f>IFERROR(VLOOKUP(B357,'equip ESPE'!$B$2:$D$63,2,0),"")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ESPE'!$B$2:$D$63,3,0),"")</f>
        <v/>
      </c>
      <c r="B358" s="40"/>
      <c r="C358" s="48" t="str">
        <f>IFERROR(VLOOKUP(B358,'equip ESPE'!$B$2:$D$63,2,0),"")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ESPE'!$B$2:$D$63,3,0),"")</f>
        <v/>
      </c>
      <c r="B359" s="40"/>
      <c r="C359" s="48" t="str">
        <f>IFERROR(VLOOKUP(B359,'equip ESPE'!$B$2:$D$63,2,0),"")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ESPE'!$B$2:$D$63,3,0),"")</f>
        <v/>
      </c>
      <c r="B360" s="40"/>
      <c r="C360" s="48" t="str">
        <f>IFERROR(VLOOKUP(B360,'equip ESPE'!$B$2:$D$63,2,0),"")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ESPE'!$B$2:$D$63,3,0),"")</f>
        <v/>
      </c>
      <c r="B361" s="40"/>
      <c r="C361" s="48" t="str">
        <f>IFERROR(VLOOKUP(B361,'equip ESPE'!$B$2:$D$63,2,0),"")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ESPE'!$B$2:$D$63,3,0),"")</f>
        <v/>
      </c>
      <c r="B362" s="40"/>
      <c r="C362" s="48" t="str">
        <f>IFERROR(VLOOKUP(B362,'equip ESPE'!$B$2:$D$63,2,0),"")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ESPE'!$B$2:$D$63,3,0),"")</f>
        <v/>
      </c>
      <c r="B363" s="40"/>
      <c r="C363" s="48" t="str">
        <f>IFERROR(VLOOKUP(B363,'equip ESPE'!$B$2:$D$63,2,0),"")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ESPE'!$B$2:$D$63,3,0),"")</f>
        <v/>
      </c>
      <c r="B364" s="40"/>
      <c r="C364" s="48" t="str">
        <f>IFERROR(VLOOKUP(B364,'equip ESPE'!$B$2:$D$63,2,0),"")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ESPE'!$B$2:$D$63,3,0),"")</f>
        <v/>
      </c>
      <c r="B365" s="40"/>
      <c r="C365" s="48" t="str">
        <f>IFERROR(VLOOKUP(B365,'equip ESPE'!$B$2:$D$63,2,0),"")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ESPE'!$B$2:$D$63,3,0),"")</f>
        <v/>
      </c>
      <c r="B366" s="40"/>
      <c r="C366" s="48" t="str">
        <f>IFERROR(VLOOKUP(B366,'equip ESPE'!$B$2:$D$63,2,0),"")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ESPE'!$B$2:$D$63,3,0),"")</f>
        <v/>
      </c>
      <c r="B367" s="40"/>
      <c r="C367" s="48" t="str">
        <f>IFERROR(VLOOKUP(B367,'equip ESPE'!$B$2:$D$63,2,0),"")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ESPE'!$B$2:$D$63,3,0),"")</f>
        <v/>
      </c>
      <c r="B368" s="40"/>
      <c r="C368" s="48" t="str">
        <f>IFERROR(VLOOKUP(B368,'equip ESPE'!$B$2:$D$63,2,0),"")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ESPE'!$B$2:$D$63,3,0),"")</f>
        <v/>
      </c>
      <c r="B369" s="40"/>
      <c r="C369" s="48" t="str">
        <f>IFERROR(VLOOKUP(B369,'equip ESPE'!$B$2:$D$63,2,0),"")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ESPE'!$B$2:$D$63,3,0),"")</f>
        <v/>
      </c>
      <c r="B370" s="40"/>
      <c r="C370" s="48" t="str">
        <f>IFERROR(VLOOKUP(B370,'equip ESPE'!$B$2:$D$63,2,0),"")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ESPE'!$B$2:$D$63,3,0),"")</f>
        <v/>
      </c>
      <c r="B371" s="40"/>
      <c r="C371" s="48" t="str">
        <f>IFERROR(VLOOKUP(B371,'equip ESPE'!$B$2:$D$63,2,0),"")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ESPE'!$B$2:$D$63,3,0),"")</f>
        <v/>
      </c>
      <c r="B372" s="40"/>
      <c r="C372" s="48" t="str">
        <f>IFERROR(VLOOKUP(B372,'equip ESPE'!$B$2:$D$63,2,0),"")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ESPE'!$B$2:$D$63,3,0),"")</f>
        <v/>
      </c>
      <c r="B373" s="40"/>
      <c r="C373" s="48" t="str">
        <f>IFERROR(VLOOKUP(B373,'equip ESPE'!$B$2:$D$63,2,0),"")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ESPE'!$B$2:$D$63,3,0),"")</f>
        <v/>
      </c>
      <c r="B374" s="40"/>
      <c r="C374" s="48" t="str">
        <f>IFERROR(VLOOKUP(B374,'equip ESPE'!$B$2:$D$63,2,0),"")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ESPE'!$B$2:$D$63,3,0),"")</f>
        <v/>
      </c>
      <c r="B375" s="40"/>
      <c r="C375" s="48" t="str">
        <f>IFERROR(VLOOKUP(B375,'equip ESPE'!$B$2:$D$63,2,0),"")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ESPE'!$B$2:$D$63,3,0),"")</f>
        <v/>
      </c>
      <c r="B376" s="40"/>
      <c r="C376" s="48" t="str">
        <f>IFERROR(VLOOKUP(B376,'equip ESPE'!$B$2:$D$63,2,0),"")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ESPE'!$B$2:$D$63,3,0),"")</f>
        <v/>
      </c>
      <c r="B377" s="40"/>
      <c r="C377" s="48" t="str">
        <f>IFERROR(VLOOKUP(B377,'equip ESPE'!$B$2:$D$63,2,0),"")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ESPE'!$B$2:$D$63,3,0),"")</f>
        <v/>
      </c>
      <c r="B378" s="40"/>
      <c r="C378" s="48" t="str">
        <f>IFERROR(VLOOKUP(B378,'equip ESPE'!$B$2:$D$63,2,0),"")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ESPE'!$B$2:$D$63,3,0),"")</f>
        <v/>
      </c>
      <c r="B379" s="40"/>
      <c r="C379" s="48" t="str">
        <f>IFERROR(VLOOKUP(B379,'equip ESPE'!$B$2:$D$63,2,0),"")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ESPE'!$B$2:$D$63,3,0),"")</f>
        <v/>
      </c>
      <c r="B380" s="40"/>
      <c r="C380" s="48" t="str">
        <f>IFERROR(VLOOKUP(B380,'equip ESPE'!$B$2:$D$63,2,0),"")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ESPE'!$B$2:$D$63,3,0),"")</f>
        <v/>
      </c>
      <c r="B381" s="40"/>
      <c r="C381" s="48" t="str">
        <f>IFERROR(VLOOKUP(B381,'equip ESPE'!$B$2:$D$63,2,0),"")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ESPE'!$B$2:$D$63,3,0),"")</f>
        <v/>
      </c>
      <c r="B382" s="40"/>
      <c r="C382" s="48" t="str">
        <f>IFERROR(VLOOKUP(B382,'equip ESPE'!$B$2:$D$63,2,0),"")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ESPE'!$B$2:$D$63,3,0),"")</f>
        <v/>
      </c>
      <c r="B383" s="40"/>
      <c r="C383" s="48" t="str">
        <f>IFERROR(VLOOKUP(B383,'equip ESPE'!$B$2:$D$63,2,0),"")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ESPE'!$B$2:$D$63,3,0),"")</f>
        <v/>
      </c>
      <c r="B384" s="40"/>
      <c r="C384" s="48" t="str">
        <f>IFERROR(VLOOKUP(B384,'equip ESPE'!$B$2:$D$63,2,0),"")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ESPE'!$B$2:$D$63,3,0),"")</f>
        <v/>
      </c>
      <c r="B385" s="40"/>
      <c r="C385" s="48" t="str">
        <f>IFERROR(VLOOKUP(B385,'equip ESPE'!$B$2:$D$63,2,0),"")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ESPE'!$B$2:$D$63,3,0),"")</f>
        <v/>
      </c>
      <c r="B386" s="40"/>
      <c r="C386" s="48" t="str">
        <f>IFERROR(VLOOKUP(B386,'equip ESPE'!$B$2:$D$63,2,0),"")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ESPE'!$B$2:$D$63,3,0),"")</f>
        <v/>
      </c>
      <c r="B387" s="40"/>
      <c r="C387" s="48" t="str">
        <f>IFERROR(VLOOKUP(B387,'equip ESPE'!$B$2:$D$63,2,0),"")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ESPE'!$B$2:$D$63,3,0),"")</f>
        <v/>
      </c>
      <c r="B388" s="40"/>
      <c r="C388" s="48" t="str">
        <f>IFERROR(VLOOKUP(B388,'equip ESPE'!$B$2:$D$63,2,0),"")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ESPE'!$B$2:$D$63,3,0),"")</f>
        <v/>
      </c>
      <c r="B389" s="40"/>
      <c r="C389" s="48" t="str">
        <f>IFERROR(VLOOKUP(B389,'equip ESPE'!$B$2:$D$63,2,0),"")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ESPE'!$B$2:$D$63,3,0),"")</f>
        <v/>
      </c>
      <c r="B390" s="40"/>
      <c r="C390" s="48" t="str">
        <f>IFERROR(VLOOKUP(B390,'equip ESPE'!$B$2:$D$63,2,0),"")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ESPE'!$B$2:$D$63,3,0),"")</f>
        <v/>
      </c>
      <c r="B391" s="40"/>
      <c r="C391" s="48" t="str">
        <f>IFERROR(VLOOKUP(B391,'equip ESPE'!$B$2:$D$63,2,0),"")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ESPE'!$B$2:$D$63,3,0),"")</f>
        <v/>
      </c>
      <c r="B392" s="40"/>
      <c r="C392" s="48" t="str">
        <f>IFERROR(VLOOKUP(B392,'equip ESPE'!$B$2:$D$63,2,0),"")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ESPE'!$B$2:$D$63,3,0),"")</f>
        <v/>
      </c>
      <c r="B393" s="40"/>
      <c r="C393" s="48" t="str">
        <f>IFERROR(VLOOKUP(B393,'equip ESPE'!$B$2:$D$63,2,0),"")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ESPE'!$B$2:$D$63,3,0),"")</f>
        <v/>
      </c>
      <c r="B394" s="40"/>
      <c r="C394" s="48" t="str">
        <f>IFERROR(VLOOKUP(B394,'equip ESPE'!$B$2:$D$63,2,0),"")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ESPE'!$B$2:$D$63,3,0),"")</f>
        <v/>
      </c>
      <c r="B395" s="40"/>
      <c r="C395" s="48" t="str">
        <f>IFERROR(VLOOKUP(B395,'equip ESPE'!$B$2:$D$63,2,0),"")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ESPE'!$B$2:$D$63,3,0),"")</f>
        <v/>
      </c>
      <c r="B396" s="40"/>
      <c r="C396" s="48" t="str">
        <f>IFERROR(VLOOKUP(B396,'equip ESPE'!$B$2:$D$63,2,0),"")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ESPE'!$B$2:$D$63,3,0),"")</f>
        <v/>
      </c>
      <c r="B397" s="40"/>
      <c r="C397" s="48" t="str">
        <f>IFERROR(VLOOKUP(B397,'equip ESPE'!$B$2:$D$63,2,0),"")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ESPE'!$B$2:$D$63,3,0),"")</f>
        <v/>
      </c>
      <c r="B398" s="40"/>
      <c r="C398" s="48" t="str">
        <f>IFERROR(VLOOKUP(B398,'equip ESPE'!$B$2:$D$63,2,0),"")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ESPE'!$B$2:$D$63,3,0),"")</f>
        <v/>
      </c>
      <c r="B399" s="40"/>
      <c r="C399" s="48" t="str">
        <f>IFERROR(VLOOKUP(B399,'equip ESPE'!$B$2:$D$63,2,0),"")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ESPE'!$B$2:$D$63,3,0),"")</f>
        <v/>
      </c>
      <c r="B400" s="40"/>
      <c r="C400" s="48" t="str">
        <f>IFERROR(VLOOKUP(B400,'equip ESPE'!$B$2:$D$63,2,0),"")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3o2lmDE7VA5qoJdAXJfnZD53zRPq8maKax1autkWpw5jR7QFtKpygjqxzZaAJ+p67knO77/MiGQ2pnK9RtU/oA==" saltValue="XPrM1BF+ssDW5VN+BofMh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A86E2580-F5FD-5249-9C12-946B51F570D1}">
          <x14:formula1>
            <xm:f>'equip ESPE'!$B$2:$B$63</xm:f>
          </x14:formula1>
          <xm:sqref>B73:B400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Matrícula_TRIPULACIÓN_DE_NAVES_MERCANTES_Y_ESPECIALES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TRIPULACIÓN_DE_NAV'!B3</f>
        <v>0</v>
      </c>
      <c r="C3" s="184" t="s">
        <v>27</v>
      </c>
      <c r="D3" s="184"/>
      <c r="E3" s="154" t="str">
        <f>'Especialidad TRIPULACIÓN_DE_NAV'!E3</f>
        <v>INGRESE RBD CORRECTO</v>
      </c>
      <c r="F3" s="184" t="s">
        <v>28</v>
      </c>
      <c r="G3" s="184"/>
      <c r="H3" s="155">
        <f>'Especialidad TRIPULACIÓN_DE_NAV'!I3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TRIPULACIÓN_DE_NAVES_MERCANTES_Y_ESPECIALES</v>
      </c>
      <c r="B5" s="105"/>
      <c r="C5" s="105"/>
      <c r="D5" s="105"/>
      <c r="E5" s="105"/>
      <c r="F5" s="105"/>
      <c r="G5" s="105"/>
      <c r="H5" s="105" t="str" cm="1">
        <f t="array" ref="H5:I5">'Especialidad TRIPULACIÓN_DE_NAV'!I8:J8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0" t="s">
        <v>1254</v>
      </c>
      <c r="M9" s="190"/>
      <c r="N9"/>
      <c r="O9"/>
      <c r="X9" s="47"/>
      <c r="AJ9" s="132"/>
      <c r="AK9" s="132"/>
    </row>
    <row r="10" spans="1:40" ht="51">
      <c r="A10" s="156" t="str" cm="1">
        <f t="array" aca="1" ref="A10:J871" ca="1">'Especialidad TRIPULACIÓN_DE_NAV'!A10:J871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>Cizalla punzadora</v>
      </c>
      <c r="C11" s="48" t="str">
        <f ca="1"/>
        <v>E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Cizalla punzadora</v>
      </c>
      <c r="W11" s="39" t="str">
        <f t="shared" ca="1" si="0"/>
        <v>E</v>
      </c>
      <c r="X11" s="39" cm="1">
        <f t="array" aca="1" ref="X11" ca="1">IFERROR(_xlfn.IFS(W11="E",1,W11="G/2",$I$3/2,W11="G/5",$I$3/5,W11="G/10",$I$3/10,W11="i",$I$3),"")</f>
        <v>1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1.5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 xml:space="preserve">Dobladora de tubos </v>
      </c>
      <c r="C12" s="48" t="str">
        <f ca="1"/>
        <v>E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 xml:space="preserve">Dobladora de tubos </v>
      </c>
      <c r="W12" s="38" t="str">
        <f t="shared" ca="1" si="0"/>
        <v>E</v>
      </c>
      <c r="X12" s="38" cm="1">
        <f t="array" aca="1" ref="X12" ca="1">IFERROR(_xlfn.IFS(W12="E",1,W12="G/2",$I$3/2,W12="G/5",$I$3/5,W12="G/10",$I$3/10,W12="i",$I$3),"")</f>
        <v>1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1.5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Equipo de soldar por punto</v>
      </c>
      <c r="C13" s="48" t="str">
        <f ca="1"/>
        <v>G/5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Equipo de soldar por punto</v>
      </c>
      <c r="W13" s="38" t="str">
        <f t="shared" ca="1" si="0"/>
        <v>G/5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 xml:space="preserve">Equipos de comunicación 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 xml:space="preserve">Equipos de comunicación 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1" t="s">
        <v>1271</v>
      </c>
      <c r="AG14" s="192"/>
      <c r="AH14" s="192"/>
      <c r="AI14" s="192"/>
      <c r="AJ14" s="192"/>
      <c r="AK14" s="143"/>
    </row>
    <row r="15" spans="1:40" ht="51">
      <c r="A15" s="48" t="str">
        <f ca="1"/>
        <v>MÁQUINAS Y EQUIPOS</v>
      </c>
      <c r="B15" s="48" t="str">
        <f ca="1"/>
        <v>Guillotina hidráulica de cortina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Guillotina hidráulica de cortina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6">
        <f t="shared" ca="1" si="3"/>
        <v>0</v>
      </c>
      <c r="Z15" s="48">
        <f t="shared" ca="1" si="4"/>
        <v>0</v>
      </c>
      <c r="AA15" s="110">
        <f t="shared" ca="1" si="1"/>
        <v>1.5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Kit pistola alta presión</v>
      </c>
      <c r="C16" s="48" t="str">
        <f ca="1"/>
        <v>E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Kit pistola alta presión</v>
      </c>
      <c r="W16" s="38" t="str">
        <f t="shared" ca="1" si="0"/>
        <v>E</v>
      </c>
      <c r="X16" s="38" cm="1">
        <f t="array" aca="1" ref="X16" ca="1">IFERROR(_xlfn.IFS(W16="E",1,W16="G/2",$I$3/2,W16="G/5",$I$3/5,W16="G/10",$I$3/10,W16="i",$I$3),"")</f>
        <v>1</v>
      </c>
      <c r="Y16" s="136">
        <f t="shared" ca="1" si="3"/>
        <v>0</v>
      </c>
      <c r="Z16" s="48">
        <f t="shared" ca="1" si="4"/>
        <v>0</v>
      </c>
      <c r="AA16" s="110">
        <f t="shared" ca="1" si="1"/>
        <v>1.5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 xml:space="preserve">Máquina  de corte </v>
      </c>
      <c r="C17" s="48" t="str">
        <f ca="1"/>
        <v>G/10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 xml:space="preserve">Máquina  de corte </v>
      </c>
      <c r="W17" s="38" t="str">
        <f t="shared" ca="1" si="0"/>
        <v>G/10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 xml:space="preserve">Máquina de soldar 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 xml:space="preserve">Máquina de soldar 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6">
        <f t="shared" ca="1" si="3"/>
        <v>0</v>
      </c>
      <c r="Z18" s="48">
        <f t="shared" ca="1" si="4"/>
        <v>0</v>
      </c>
      <c r="AA18" s="110">
        <f t="shared" ca="1" si="1"/>
        <v>0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 xml:space="preserve">Motor </v>
      </c>
      <c r="C19" s="48" t="str">
        <f ca="1"/>
        <v>E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 xml:space="preserve">Motor </v>
      </c>
      <c r="W19" s="38" t="str">
        <f t="shared" ca="1" si="0"/>
        <v>E</v>
      </c>
      <c r="X19" s="38" cm="1">
        <f t="array" aca="1" ref="X19" ca="1">IFERROR(_xlfn.IFS(W19="E",1,W19="G/2",$I$3/2,W19="G/5",$I$3/5,W19="G/10",$I$3/10,W19="i",$I$3),"")</f>
        <v>1</v>
      </c>
      <c r="Y19" s="136">
        <f t="shared" ca="1" si="3"/>
        <v>0</v>
      </c>
      <c r="Z19" s="48">
        <f t="shared" ca="1" si="4"/>
        <v>0</v>
      </c>
      <c r="AA19" s="110">
        <f ca="1">IFERROR(X19*1.5,"")</f>
        <v>1.5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 xml:space="preserve">Pantografo para corte </v>
      </c>
      <c r="C20" s="48" t="str">
        <f ca="1"/>
        <v>E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 xml:space="preserve">Pantografo para corte </v>
      </c>
      <c r="W20" s="38" t="str">
        <f t="shared" ca="1" si="0"/>
        <v>E</v>
      </c>
      <c r="X20" s="38" cm="1">
        <f t="array" aca="1" ref="X20" ca="1">IFERROR(_xlfn.IFS(W20="E",1,W20="G/2",$I$3/2,W20="G/5",$I$3/5,W20="G/10",$I$3/10,W20="i",$I$3),"")</f>
        <v>1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1.5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 xml:space="preserve">Remachadora </v>
      </c>
      <c r="C21" s="48" t="str">
        <f ca="1"/>
        <v>E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 xml:space="preserve">Remachadora </v>
      </c>
      <c r="W21" s="38" t="str">
        <f t="shared" ca="1" si="0"/>
        <v>E</v>
      </c>
      <c r="X21" s="38" cm="1">
        <f t="array" aca="1" ref="X21" ca="1">IFERROR(_xlfn.IFS(W21="E",1,W21="G/2",$I$3/2,W21="G/5",$I$3/5,W21="G/10",$I$3/10,W21="i",$I$3),"")</f>
        <v>1</v>
      </c>
      <c r="Y21" s="136">
        <f t="shared" ca="1" si="3"/>
        <v>0</v>
      </c>
      <c r="Z21" s="48">
        <f t="shared" ca="1" si="4"/>
        <v>0</v>
      </c>
      <c r="AA21" s="110">
        <f t="shared" ca="1" si="5"/>
        <v>1.5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 xml:space="preserve">Taladro 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 xml:space="preserve">Taladro 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6">
        <f t="shared" ca="1" si="3"/>
        <v>0</v>
      </c>
      <c r="Z22" s="48">
        <f t="shared" ca="1" si="4"/>
        <v>0</v>
      </c>
      <c r="AA22" s="110">
        <f t="shared" ca="1" si="5"/>
        <v>1.5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Torno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Torno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6">
        <f t="shared" ca="1" si="3"/>
        <v>0</v>
      </c>
      <c r="Z23" s="48">
        <f t="shared" ca="1" si="4"/>
        <v>0</v>
      </c>
      <c r="AA23" s="110">
        <f t="shared" ca="1" si="5"/>
        <v>1.5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INSTRUMENTOS</v>
      </c>
      <c r="B24" s="48" t="str">
        <f ca="1"/>
        <v>Compaces de punta seca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INSTRUMENTOS</v>
      </c>
      <c r="U24" s="39" t="str">
        <f t="shared" ca="1" si="0"/>
        <v>INSTRUMENTOS</v>
      </c>
      <c r="V24" s="38" t="str">
        <f t="shared" ca="1" si="0"/>
        <v>Compaces de punta seca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>Cuenta hilo</v>
      </c>
      <c r="C25" s="48" t="str">
        <f ca="1"/>
        <v>G/5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>Cuenta hilo</v>
      </c>
      <c r="W25" s="38" t="str">
        <f t="shared" ca="1" si="0"/>
        <v>G/5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>Durómetro</v>
      </c>
      <c r="C26" s="48" t="str">
        <f ca="1"/>
        <v>G/5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>Durómetro</v>
      </c>
      <c r="W26" s="38" t="str">
        <f t="shared" ca="1" si="0"/>
        <v>G/5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Escuadras graduadas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Escuadras graduadas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Nivel manguera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Nivel manguera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Niveles de tres aguas</v>
      </c>
      <c r="C29" s="48" t="str">
        <f ca="1"/>
        <v>G/5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Niveles de tres aguas</v>
      </c>
      <c r="W29" s="38" t="str">
        <f t="shared" ca="1" si="0"/>
        <v>G/5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Pie de metro</v>
      </c>
      <c r="C30" s="48" t="str">
        <f ca="1"/>
        <v>I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Pie de metro</v>
      </c>
      <c r="W30" s="38" t="str">
        <f t="shared" ca="1" si="0"/>
        <v>I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Plantilla afilado universal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Plantilla afilado universal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Plomada</v>
      </c>
      <c r="C32" s="48" t="str">
        <f ca="1"/>
        <v>G/5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Plomada</v>
      </c>
      <c r="W32" s="38" t="str">
        <f t="shared" ca="1" si="0"/>
        <v>G/5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Reglas paralelas</v>
      </c>
      <c r="C33" s="48" t="str">
        <f ca="1"/>
        <v>G/5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Reglas paralelas</v>
      </c>
      <c r="W33" s="38" t="str">
        <f t="shared" ca="1" si="0"/>
        <v>G/5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Reloj carátula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Reloj carátula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HERRAMIENTAS, IMPLEMENTOS Y UTENSILIOS</v>
      </c>
      <c r="B35" s="48" t="str">
        <f ca="1"/>
        <v>Alicates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HERRAMIENTAS, IMPLEMENTOS Y UTENSILIOS</v>
      </c>
      <c r="U35" s="39" t="str">
        <f t="shared" ca="1" si="0"/>
        <v>HERRAMIENTAS, IMPLEMENTOS Y UTENSILIOS</v>
      </c>
      <c r="V35" s="38" t="str">
        <f t="shared" ca="1" si="0"/>
        <v>Alicates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HERRAMIENTAS, IMPLEMENTOS Y UTENSILIOS</v>
      </c>
      <c r="B36" s="48" t="str">
        <f ca="1"/>
        <v>Arenero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HERRAMIENTAS, IMPLEMENTOS Y UTENSILIOS</v>
      </c>
      <c r="U36" s="39" t="str">
        <f t="shared" ca="1" si="0"/>
        <v>HERRAMIENTAS, IMPLEMENTOS Y UTENSILIOS</v>
      </c>
      <c r="V36" s="38" t="str">
        <f t="shared" ca="1" si="0"/>
        <v>Arenero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HERRAMIENTAS, IMPLEMENTOS Y UTENSILIOS</v>
      </c>
      <c r="B37" s="48" t="str">
        <f ca="1"/>
        <v>Botiquín de primeros auxilios</v>
      </c>
      <c r="C37" s="48" t="str">
        <f ca="1"/>
        <v>G/5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HERRAMIENTAS, IMPLEMENTOS Y UTENSILIOS</v>
      </c>
      <c r="U37" s="39" t="str">
        <f t="shared" ca="1" si="0"/>
        <v>HERRAMIENTAS, IMPLEMENTOS Y UTENSILIOS</v>
      </c>
      <c r="V37" s="38" t="str">
        <f t="shared" ca="1" si="0"/>
        <v>Botiquín de primeros auxilios</v>
      </c>
      <c r="W37" s="38" t="str">
        <f t="shared" ca="1" si="0"/>
        <v>G/5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HERRAMIENTAS, IMPLEMENTOS Y UTENSILIOS</v>
      </c>
      <c r="B38" s="48" t="str">
        <f ca="1"/>
        <v xml:space="preserve">Cinceles 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HERRAMIENTAS, IMPLEMENTOS Y UTENSILIOS</v>
      </c>
      <c r="U38" s="39" t="str">
        <f t="shared" ca="1" si="0"/>
        <v>HERRAMIENTAS, IMPLEMENTOS Y UTENSILIOS</v>
      </c>
      <c r="V38" s="38" t="str">
        <f t="shared" ca="1" si="0"/>
        <v xml:space="preserve">Cinceles 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>Combo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>Combo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Elementos de proteccion personal, EPP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Elementos de proteccion personal, EPP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 xml:space="preserve">Escobilla de acero 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 xml:space="preserve">Escobilla de acero 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 xml:space="preserve">Esmeril angular 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 xml:space="preserve">Esmeril angular 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 xml:space="preserve">Estanque </v>
      </c>
      <c r="C43" s="48" t="str">
        <f ca="1"/>
        <v>E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 xml:space="preserve">Estanque </v>
      </c>
      <c r="W43" s="38" t="str">
        <f t="shared" ca="1" si="0"/>
        <v>E</v>
      </c>
      <c r="X43" s="38" cm="1">
        <f t="array" aca="1" ref="X43" ca="1">IFERROR(_xlfn.IFS(W43="E",1,W43="G/2",$I$3/2,W43="G/5",$I$3/5,W43="G/10",$I$3/10,W43="i",$I$3),"")</f>
        <v>1</v>
      </c>
      <c r="Y43" s="136">
        <f t="shared" ca="1" si="3"/>
        <v>0</v>
      </c>
      <c r="Z43" s="48">
        <f t="shared" ca="1" si="4"/>
        <v>0</v>
      </c>
      <c r="AA43" s="110">
        <f t="shared" ca="1" si="5"/>
        <v>1.5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 xml:space="preserve">Juego de brocas 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 xml:space="preserve">Juego de brocas 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 xml:space="preserve">Juego de destornilladores </v>
      </c>
      <c r="C45" s="48" t="str">
        <f ca="1"/>
        <v>G/5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 xml:space="preserve">Juego de destornilladores </v>
      </c>
      <c r="W45" s="38" t="str">
        <f t="shared" ca="1" si="0"/>
        <v>G/5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Juego de letras de golpe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Juego de letras de golpe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6">
        <f t="shared" ca="1" si="3"/>
        <v>0</v>
      </c>
      <c r="Z46" s="48">
        <f t="shared" ca="1" si="4"/>
        <v>0</v>
      </c>
      <c r="AA46" s="110">
        <f t="shared" ca="1" si="5"/>
        <v>0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 xml:space="preserve">Juego de llaves </v>
      </c>
      <c r="C47" s="48" t="str">
        <f ca="1"/>
        <v>G/5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 xml:space="preserve">Juego de llaves </v>
      </c>
      <c r="W47" s="38" t="str">
        <f t="shared" ca="1" si="0"/>
        <v>G/5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 xml:space="preserve">Maceta </v>
      </c>
      <c r="C48" s="48" t="str">
        <f ca="1"/>
        <v>G/5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 xml:space="preserve">Maceta </v>
      </c>
      <c r="W48" s="38" t="str">
        <f t="shared" ca="1" si="0"/>
        <v>G/5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Marco de sierra</v>
      </c>
      <c r="C49" s="48" t="str">
        <f ca="1"/>
        <v>G/5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Marco de sierra</v>
      </c>
      <c r="W49" s="38" t="str">
        <f t="shared" ca="1" si="0"/>
        <v>G/5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Martillos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Martillos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 xml:space="preserve">Pistola pintura 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 xml:space="preserve">Pistola pintura 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Prensa cañería 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Prensa cañería 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Publicaciones náuticas  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Publicaciones náuticas  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 xml:space="preserve">Reglilla metálica 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 xml:space="preserve">Reglilla metálica 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Set disco goma 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Set disco goma 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Taladro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Taladro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Tijeras hojalateras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Tijeras hojalateras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 xml:space="preserve">Trazador de perfiles </v>
      </c>
      <c r="C58" s="48" t="str">
        <f ca="1"/>
        <v>G/5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 xml:space="preserve">Trazador de perfiles </v>
      </c>
      <c r="W58" s="38" t="str">
        <f t="shared" ca="1" si="0"/>
        <v>G/5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MATERIAL INTERACTIVO (DIDÁCTICO)</v>
      </c>
      <c r="B59" s="48" t="str">
        <f ca="1"/>
        <v>Consola control máquina</v>
      </c>
      <c r="C59" s="48" t="str">
        <f ca="1"/>
        <v>G/5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MATERIAL INTERACTIVO (DIDÁCTICO)</v>
      </c>
      <c r="U59" s="39" t="str">
        <f t="shared" ca="1" si="0"/>
        <v>MATERIAL INTERACTIVO (DIDÁCTICO)</v>
      </c>
      <c r="V59" s="38" t="str">
        <f t="shared" ca="1" si="0"/>
        <v>Consola control máquina</v>
      </c>
      <c r="W59" s="38" t="str">
        <f t="shared" ca="1" si="0"/>
        <v>G/5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MATERIAL INTERACTIVO (DIDÁCTICO)</v>
      </c>
      <c r="B60" s="48" t="str">
        <f ca="1"/>
        <v>Equipo carta electrónica de buque</v>
      </c>
      <c r="C60" s="48" t="str">
        <f ca="1"/>
        <v>G/2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MATERIAL INTERACTIVO (DIDÁCTICO)</v>
      </c>
      <c r="U60" s="39" t="str">
        <f t="shared" ca="1" si="0"/>
        <v>MATERIAL INTERACTIVO (DIDÁCTICO)</v>
      </c>
      <c r="V60" s="38" t="str">
        <f t="shared" ca="1" si="0"/>
        <v>Equipo carta electrónica de buque</v>
      </c>
      <c r="W60" s="38" t="str">
        <f t="shared" ca="1" si="0"/>
        <v>G/2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MATERIAL INTERACTIVO (DIDÁCTICO)</v>
      </c>
      <c r="B61" s="48" t="str">
        <f ca="1"/>
        <v>Equipo control de buque</v>
      </c>
      <c r="C61" s="48" t="str">
        <f ca="1"/>
        <v>G/2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MATERIAL INTERACTIVO (DIDÁCTICO)</v>
      </c>
      <c r="U61" s="39" t="str">
        <f t="shared" ca="1" si="0"/>
        <v>MATERIAL INTERACTIVO (DIDÁCTICO)</v>
      </c>
      <c r="V61" s="38" t="str">
        <f t="shared" ca="1" si="0"/>
        <v>Equipo control de buque</v>
      </c>
      <c r="W61" s="38" t="str">
        <f t="shared" ca="1" si="0"/>
        <v>G/2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MATERIAL INTERACTIVO (DIDÁCTICO)</v>
      </c>
      <c r="B62" s="48" t="str">
        <f ca="1"/>
        <v>Equipo control de luces buque</v>
      </c>
      <c r="C62" s="48" t="str">
        <f ca="1"/>
        <v>G/2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MATERIAL INTERACTIVO (DIDÁCTICO)</v>
      </c>
      <c r="U62" s="39" t="str">
        <f t="shared" ca="1" si="0"/>
        <v>MATERIAL INTERACTIVO (DIDÁCTICO)</v>
      </c>
      <c r="V62" s="38" t="str">
        <f t="shared" ca="1" si="0"/>
        <v>Equipo control de luces buque</v>
      </c>
      <c r="W62" s="38" t="str">
        <f t="shared" ca="1" si="0"/>
        <v>G/2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MATERIAL INTERACTIVO (DIDÁCTICO)</v>
      </c>
      <c r="B63" s="48" t="str">
        <f ca="1"/>
        <v>Equipo control velocidad de buque</v>
      </c>
      <c r="C63" s="48" t="str">
        <f ca="1"/>
        <v>G/2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MATERIAL INTERACTIVO (DIDÁCTICO)</v>
      </c>
      <c r="U63" s="39" t="str">
        <f t="shared" ca="1" si="0"/>
        <v>MATERIAL INTERACTIVO (DIDÁCTICO)</v>
      </c>
      <c r="V63" s="38" t="str">
        <f t="shared" ca="1" si="0"/>
        <v>Equipo control velocidad de buque</v>
      </c>
      <c r="W63" s="38" t="str">
        <f t="shared" ca="1" si="0"/>
        <v>G/2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MATERIAL INTERACTIVO (DIDÁCTICO)</v>
      </c>
      <c r="B64" s="48" t="str">
        <f ca="1"/>
        <v>Fantoma adulto</v>
      </c>
      <c r="C64" s="48" t="str">
        <f ca="1"/>
        <v>E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MATERIAL INTERACTIVO (DIDÁCTICO)</v>
      </c>
      <c r="U64" s="39" t="str">
        <f t="shared" ca="1" si="0"/>
        <v>MATERIAL INTERACTIVO (DIDÁCTICO)</v>
      </c>
      <c r="V64" s="38" t="str">
        <f t="shared" ca="1" si="0"/>
        <v>Fantoma adulto</v>
      </c>
      <c r="W64" s="38" t="str">
        <f t="shared" ca="1" si="0"/>
        <v>E</v>
      </c>
      <c r="X64" s="38" cm="1">
        <f t="array" aca="1" ref="X64" ca="1">IFERROR(_xlfn.IFS(W64="E",1,W64="G/2",$I$3/2,W64="G/5",$I$3/5,W64="G/10",$I$3/10,W64="i",$I$3),"")</f>
        <v>1</v>
      </c>
      <c r="Y64" s="136">
        <f t="shared" ca="1" si="3"/>
        <v>0</v>
      </c>
      <c r="Z64" s="48">
        <f t="shared" ca="1" si="4"/>
        <v>0</v>
      </c>
      <c r="AA64" s="110">
        <f t="shared" ca="1" si="5"/>
        <v>1.5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MATERIAL INTERACTIVO (DIDÁCTICO)</v>
      </c>
      <c r="B65" s="48" t="str">
        <f ca="1"/>
        <v>Set de banderas de navegación</v>
      </c>
      <c r="C65" s="48" t="str">
        <f ca="1"/>
        <v>G/2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MATERIAL INTERACTIVO (DIDÁCTICO)</v>
      </c>
      <c r="U65" s="39" t="str">
        <f t="shared" ca="1" si="0"/>
        <v>MATERIAL INTERACTIVO (DIDÁCTICO)</v>
      </c>
      <c r="V65" s="38" t="str">
        <f t="shared" ca="1" si="0"/>
        <v>Set de banderas de navegación</v>
      </c>
      <c r="W65" s="38" t="str">
        <f t="shared" ca="1" si="0"/>
        <v>G/2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MATERIAL INTERACTIVO (DIDÁCTICO)</v>
      </c>
      <c r="B66" s="48" t="str">
        <f ca="1"/>
        <v>Simulador puente de mando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MATERIAL INTERACTIVO (DIDÁCTICO)</v>
      </c>
      <c r="U66" s="39" t="str">
        <f t="shared" ca="1" si="0"/>
        <v>MATERIAL INTERACTIVO (DIDÁCTICO)</v>
      </c>
      <c r="V66" s="38" t="str">
        <f t="shared" ca="1" si="0"/>
        <v>Simulador puente de mando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MATERIAL INTERACTIVO (DIDÁCTICO)</v>
      </c>
      <c r="B67" s="48" t="str">
        <f ca="1"/>
        <v>Sistemas de gobierno</v>
      </c>
      <c r="C67" s="48" t="str">
        <f ca="1"/>
        <v>G/5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MATERIAL INTERACTIVO (DIDÁCTICO)</v>
      </c>
      <c r="U67" s="39" t="str">
        <f t="shared" ca="1" si="0"/>
        <v>MATERIAL INTERACTIVO (DIDÁCTICO)</v>
      </c>
      <c r="V67" s="38" t="str">
        <f t="shared" ca="1" si="0"/>
        <v>Sistemas de gobierno</v>
      </c>
      <c r="W67" s="38" t="str">
        <f t="shared" ca="1" si="0"/>
        <v>G/5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SOFTWARE</v>
      </c>
      <c r="B68" s="48" t="str">
        <f ca="1"/>
        <v>Plataforma virtual FRONTER</v>
      </c>
      <c r="C68" s="48" t="str">
        <f ca="1"/>
        <v>E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SOFTWARE</v>
      </c>
      <c r="U68" s="39" t="str">
        <f t="shared" ca="1" si="0"/>
        <v>SOFTWARE</v>
      </c>
      <c r="V68" s="38" t="str">
        <f t="shared" ca="1" si="0"/>
        <v>Plataforma virtual FRONTER</v>
      </c>
      <c r="W68" s="38" t="str">
        <f t="shared" ca="1" si="0"/>
        <v>E</v>
      </c>
      <c r="X68" s="38" cm="1">
        <f t="array" aca="1" ref="X68" ca="1">IFERROR(_xlfn.IFS(W68="E",1,W68="G/2",$I$3/2,W68="G/5",$I$3/5,W68="G/10",$I$3/10,W68="i",$I$3),"")</f>
        <v>1</v>
      </c>
      <c r="Y68" s="136">
        <f t="shared" ca="1" si="3"/>
        <v>0</v>
      </c>
      <c r="Z68" s="48">
        <f t="shared" ca="1" si="4"/>
        <v>0</v>
      </c>
      <c r="AA68" s="110">
        <f t="shared" ca="1" si="5"/>
        <v>1.5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SOFTWARE</v>
      </c>
      <c r="B69" s="48" t="str">
        <f ca="1"/>
        <v>Software simulador ARPA</v>
      </c>
      <c r="C69" s="48" t="str">
        <f ca="1"/>
        <v>E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SOFTWARE</v>
      </c>
      <c r="U69" s="39" t="str">
        <f t="shared" ca="1" si="0"/>
        <v>SOFTWARE</v>
      </c>
      <c r="V69" s="38" t="str">
        <f t="shared" ca="1" si="0"/>
        <v>Software simulador ARPA</v>
      </c>
      <c r="W69" s="38" t="str">
        <f t="shared" ca="1" si="0"/>
        <v>E</v>
      </c>
      <c r="X69" s="38" cm="1">
        <f t="array" aca="1" ref="X69" ca="1">IFERROR(_xlfn.IFS(W69="E",1,W69="G/2",$I$3/2,W69="G/5",$I$3/5,W69="G/10",$I$3/10,W69="i",$I$3),"")</f>
        <v>1</v>
      </c>
      <c r="Y69" s="136">
        <f t="shared" ca="1" si="3"/>
        <v>0</v>
      </c>
      <c r="Z69" s="48">
        <f t="shared" ca="1" si="4"/>
        <v>0</v>
      </c>
      <c r="AA69" s="110">
        <f t="shared" ca="1" si="5"/>
        <v>1.5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SOFTWARE</v>
      </c>
      <c r="B70" s="48" t="str">
        <f ca="1"/>
        <v>Software simulador GPS</v>
      </c>
      <c r="C70" s="48" t="str">
        <f ca="1"/>
        <v>E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SOFTWARE</v>
      </c>
      <c r="U70" s="39" t="str">
        <f t="shared" ca="1" si="0"/>
        <v>SOFTWARE</v>
      </c>
      <c r="V70" s="38" t="str">
        <f t="shared" ca="1" si="0"/>
        <v>Software simulador GPS</v>
      </c>
      <c r="W70" s="38" t="str">
        <f t="shared" ca="1" si="0"/>
        <v>E</v>
      </c>
      <c r="X70" s="38" cm="1">
        <f t="array" aca="1" ref="X70" ca="1">IFERROR(_xlfn.IFS(W70="E",1,W70="G/2",$I$3/2,W70="G/5",$I$3/5,W70="G/10",$I$3/10,W70="i",$I$3),"")</f>
        <v>1</v>
      </c>
      <c r="Y70" s="136">
        <f t="shared" ca="1" si="3"/>
        <v>0</v>
      </c>
      <c r="Z70" s="48">
        <f t="shared" ca="1" si="4"/>
        <v>0</v>
      </c>
      <c r="AA70" s="110">
        <f t="shared" ca="1" si="5"/>
        <v>1.5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>SOFTWARE</v>
      </c>
      <c r="B71" s="48" t="str">
        <f ca="1"/>
        <v>Software simulador RADAR</v>
      </c>
      <c r="C71" s="48" t="str">
        <f ca="1"/>
        <v>E</v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>SOFTWARE</v>
      </c>
      <c r="U71" s="39" t="str">
        <f t="shared" ca="1" si="0"/>
        <v>SOFTWARE</v>
      </c>
      <c r="V71" s="38" t="str">
        <f t="shared" ca="1" si="0"/>
        <v>Software simulador RADAR</v>
      </c>
      <c r="W71" s="38" t="str">
        <f t="shared" ca="1" si="0"/>
        <v>E</v>
      </c>
      <c r="X71" s="38" cm="1">
        <f t="array" aca="1" ref="X71" ca="1">IFERROR(_xlfn.IFS(W71="E",1,W71="G/2",$I$3/2,W71="G/5",$I$3/5,W71="G/10",$I$3/10,W71="i",$I$3),"")</f>
        <v>1</v>
      </c>
      <c r="Y71" s="136">
        <f t="shared" ca="1" si="3"/>
        <v>0</v>
      </c>
      <c r="Z71" s="48">
        <f t="shared" ca="1" si="4"/>
        <v>0</v>
      </c>
      <c r="AA71" s="110">
        <f t="shared" ca="1" si="5"/>
        <v>1.5</v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>SOFTWARE</v>
      </c>
      <c r="B72" s="48" t="str">
        <f ca="1"/>
        <v>Software simulador RIPA</v>
      </c>
      <c r="C72" s="48" t="str">
        <f ca="1"/>
        <v>E</v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>SOFTWARE</v>
      </c>
      <c r="U72" s="39" t="str">
        <f t="shared" ca="1" si="0"/>
        <v>SOFTWARE</v>
      </c>
      <c r="V72" s="38" t="str">
        <f t="shared" ca="1" si="0"/>
        <v>Software simulador RIPA</v>
      </c>
      <c r="W72" s="38" t="str">
        <f t="shared" ca="1" si="0"/>
        <v>E</v>
      </c>
      <c r="X72" s="38" cm="1">
        <f t="array" aca="1" ref="X72" ca="1">IFERROR(_xlfn.IFS(W72="E",1,W72="G/2",$I$3/2,W72="G/5",$I$3/5,W72="G/10",$I$3/10,W72="i",$I$3),"")</f>
        <v>1</v>
      </c>
      <c r="Y72" s="136">
        <f t="shared" ca="1" si="3"/>
        <v>0</v>
      </c>
      <c r="Z72" s="48">
        <f t="shared" ca="1" si="4"/>
        <v>0</v>
      </c>
      <c r="AA72" s="110">
        <f t="shared" ca="1" si="5"/>
        <v>1.5</v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TRIPULACIÓN_DE_NAV'!A2</f>
        <v>ESTABLECIMIENTO</v>
      </c>
      <c r="B1" s="195" t="str">
        <f>'Especialidad TRIPULACIÓN_DE_NAV'!B2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100" t="str">
        <f>'Especialidad TRIPULACIÓN_DE_NAV'!A3</f>
        <v>RBD</v>
      </c>
      <c r="B2" s="101">
        <f>'Especialidad TRIPULACIÓN_DE_NAV'!B3</f>
        <v>0</v>
      </c>
      <c r="C2" s="198" t="str">
        <f>'Especialidad TRIPULACIÓN_DE_NAV'!C3</f>
        <v xml:space="preserve">MATRÍCULA INFORMADA 2023 ESPECIALIDAD 
(incluye todas sus menciones): </v>
      </c>
      <c r="D2" s="199"/>
      <c r="E2" s="103" t="str">
        <f>'Especialidad TRIPULACIÓN_DE_NAV'!E3</f>
        <v>INGRESE RBD CORRECTO</v>
      </c>
      <c r="F2" s="200" t="s">
        <v>28</v>
      </c>
      <c r="G2" s="200"/>
      <c r="H2" s="198">
        <f>'Especialidad TRIPULACIÓN_DE_NAV'!I3</f>
        <v>0</v>
      </c>
      <c r="I2" s="201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8" t="s">
        <v>1279</v>
      </c>
      <c r="C4" s="236"/>
      <c r="D4" s="236"/>
      <c r="E4" s="236"/>
      <c r="F4" s="236"/>
      <c r="G4" s="236"/>
      <c r="H4" s="236"/>
      <c r="I4" s="237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235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Zjj5tthFdZ9sQ25LtGDDcsisoDa4EokpHhVnhdXpPqqGwUmZZohRdayxezrZ2WFZfpQpjaluHkKQo8RYUthSTw==" saltValue="k/M+J+9pmlx6ihE+VgMYr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5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8" t="s">
        <v>26</v>
      </c>
      <c r="B3" s="153">
        <f>'Especialidad TRIPULACIÓN_DE_NAV'!B3</f>
        <v>0</v>
      </c>
      <c r="C3" s="184" t="s">
        <v>27</v>
      </c>
      <c r="D3" s="184"/>
      <c r="E3" s="154" t="str">
        <f>'Especialidad TRIPULACIÓN_DE_NAV'!E3</f>
        <v>INGRESE RBD CORRECTO</v>
      </c>
      <c r="F3" s="184" t="s">
        <v>28</v>
      </c>
      <c r="G3" s="184"/>
      <c r="H3" s="155">
        <f>'Especialidad TRIPULACIÓN_DE_NAV'!I3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5" t="str">
        <f>'Innovacion TRIPULACIÓN_DE_NAVES'!A6</f>
        <v>TRIPULACIÓN_DE_NAVES_MERCANTES_Y_ESPECIALES</v>
      </c>
      <c r="B9" s="205"/>
      <c r="C9" s="205"/>
      <c r="D9" s="205"/>
      <c r="E9" s="205"/>
      <c r="F9" s="205"/>
      <c r="G9" s="205"/>
      <c r="H9" s="205"/>
      <c r="L9" s="2"/>
      <c r="N9" s="202" t="s">
        <v>1287</v>
      </c>
      <c r="O9" s="202"/>
      <c r="P9" s="202"/>
    </row>
    <row r="10" spans="1:18" ht="95.1">
      <c r="A10" s="167" t="str" cm="1">
        <f t="array" ref="A10:I105">'Innovacion TRIPULACIÓN_DE_NAVES'!A10:I105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TRIPULACIÓN_DE_NAV'!A2</f>
        <v>ESTABLECIMIENTO</v>
      </c>
      <c r="B1" s="212" t="str">
        <f>'Especialidad TRIPULACIÓN_DE_NAV'!B2</f>
        <v>INGRESE RBD CORRECTO</v>
      </c>
      <c r="C1" s="213"/>
      <c r="D1" s="213"/>
      <c r="E1" s="213"/>
      <c r="F1" s="213"/>
      <c r="G1" s="214"/>
    </row>
    <row r="2" spans="1:7" ht="75" customHeight="1">
      <c r="A2" s="100" t="str">
        <f>'Especialidad TRIPULACIÓN_DE_NAV'!A3</f>
        <v>RBD</v>
      </c>
      <c r="B2" s="101">
        <f>'Especialidad TRIPULACIÓN_DE_NAV'!B3</f>
        <v>0</v>
      </c>
      <c r="C2" s="102" t="str">
        <f>'Especialidad TRIPULACIÓN_DE_NAV'!C3</f>
        <v xml:space="preserve">MATRÍCULA INFORMADA 2023 ESPECIALIDAD 
(incluye todas sus menciones): </v>
      </c>
      <c r="D2" s="103" t="str">
        <f>'Especialidad TRIPULACIÓN_DE_NAV'!E3</f>
        <v>INGRESE RBD CORRECTO</v>
      </c>
      <c r="E2" s="90" t="s">
        <v>28</v>
      </c>
      <c r="F2" s="198">
        <f>'Especialidad TRIPULACIÓN_DE_NAV'!I3</f>
        <v>0</v>
      </c>
      <c r="G2" s="201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2" t="s">
        <v>29</v>
      </c>
      <c r="B4" s="239" t="s">
        <v>1292</v>
      </c>
      <c r="C4" s="206"/>
      <c r="D4" s="206"/>
      <c r="E4" s="206"/>
      <c r="F4" s="206"/>
      <c r="G4" s="207"/>
    </row>
    <row r="5" spans="1:7" ht="249.95" customHeight="1">
      <c r="A5" s="182"/>
      <c r="B5" s="208"/>
      <c r="C5" s="209"/>
      <c r="D5" s="209"/>
      <c r="E5" s="209"/>
      <c r="F5" s="209"/>
      <c r="G5" s="210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1" t="s">
        <v>1293</v>
      </c>
      <c r="B7" s="211"/>
      <c r="C7" s="211"/>
      <c r="D7" s="211"/>
      <c r="E7" s="211"/>
      <c r="F7" s="211"/>
      <c r="G7" s="211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16" t="s">
        <v>1294</v>
      </c>
      <c r="D9" s="216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15"/>
      <c r="D10" s="215"/>
      <c r="E10" s="96"/>
      <c r="F10" s="88"/>
      <c r="G10" s="91"/>
    </row>
    <row r="11" spans="1:7" ht="18">
      <c r="A11" s="89">
        <v>2</v>
      </c>
      <c r="B11" s="88"/>
      <c r="C11" s="215"/>
      <c r="D11" s="215"/>
      <c r="E11" s="96"/>
      <c r="F11" s="88"/>
      <c r="G11" s="91"/>
    </row>
    <row r="12" spans="1:7" ht="18">
      <c r="A12" s="89">
        <v>3</v>
      </c>
      <c r="B12" s="88"/>
      <c r="C12" s="215"/>
      <c r="D12" s="215"/>
      <c r="E12" s="96"/>
      <c r="F12" s="88"/>
      <c r="G12" s="91"/>
    </row>
    <row r="13" spans="1:7" ht="18">
      <c r="A13" s="89">
        <v>4</v>
      </c>
      <c r="B13" s="88"/>
      <c r="C13" s="215"/>
      <c r="D13" s="215"/>
      <c r="E13" s="96"/>
      <c r="F13" s="88"/>
      <c r="G13" s="91"/>
    </row>
    <row r="14" spans="1:7" ht="18">
      <c r="A14" s="89">
        <v>5</v>
      </c>
      <c r="B14" s="88"/>
      <c r="C14" s="215"/>
      <c r="D14" s="215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TRIPULACIÓN_DE_NAV'!A2</f>
        <v>ESTABLECIMIENTO</v>
      </c>
      <c r="B1" s="212" t="str">
        <f>'Especialidad TRIPULACIÓN_DE_NAV'!B2</f>
        <v>INGRESE RBD CORRECTO</v>
      </c>
      <c r="C1" s="213"/>
      <c r="D1" s="213"/>
      <c r="E1" s="213"/>
      <c r="F1" s="213"/>
      <c r="G1" s="214"/>
    </row>
    <row r="2" spans="1:7" ht="95.1">
      <c r="A2" s="100" t="str">
        <f>'Especialidad TRIPULACIÓN_DE_NAV'!A3</f>
        <v>RBD</v>
      </c>
      <c r="B2" s="101">
        <f>'Especialidad TRIPULACIÓN_DE_NAV'!B3</f>
        <v>0</v>
      </c>
      <c r="C2" s="102" t="str">
        <f>'Especialidad TRIPULACIÓN_DE_NAV'!C3</f>
        <v xml:space="preserve">MATRÍCULA INFORMADA 2023 ESPECIALIDAD 
(incluye todas sus menciones): </v>
      </c>
      <c r="D2" s="103" t="str">
        <f>'Especialidad TRIPULACIÓN_DE_NAV'!E3</f>
        <v>INGRESE RBD CORRECTO</v>
      </c>
      <c r="E2" s="90" t="s">
        <v>28</v>
      </c>
      <c r="F2" s="198">
        <f>'Especialidad TRIPULACIÓN_DE_NAV'!I3</f>
        <v>0</v>
      </c>
      <c r="G2" s="201"/>
    </row>
    <row r="4" spans="1:7" ht="18.95" customHeight="1">
      <c r="A4" s="218" t="s">
        <v>1299</v>
      </c>
      <c r="B4" s="219"/>
      <c r="C4" s="220"/>
      <c r="D4" s="216" t="s">
        <v>1300</v>
      </c>
      <c r="E4" s="216"/>
      <c r="F4" s="216" t="s">
        <v>1301</v>
      </c>
      <c r="G4" s="216"/>
    </row>
    <row r="5" spans="1:7" ht="18.95">
      <c r="A5" s="221" t="s">
        <v>1302</v>
      </c>
      <c r="B5" s="222"/>
      <c r="C5" s="223"/>
      <c r="D5" s="217">
        <f>'Especialidad TRIPULACIÓN_DE_NAV'!J8</f>
        <v>0</v>
      </c>
      <c r="E5" s="217"/>
      <c r="F5" s="233" t="str">
        <f>IFERROR(D5/$F$8,"")</f>
        <v/>
      </c>
      <c r="G5" s="233"/>
    </row>
    <row r="6" spans="1:7" ht="18.95">
      <c r="A6" s="221" t="s">
        <v>1303</v>
      </c>
      <c r="B6" s="222"/>
      <c r="C6" s="223"/>
      <c r="D6" s="217">
        <f>'Innovacion TRIPULACIÓN_DE_NAVES'!I8</f>
        <v>0</v>
      </c>
      <c r="E6" s="217"/>
      <c r="F6" s="233" t="str">
        <f>IFERROR(D6/$F$8,"")</f>
        <v/>
      </c>
      <c r="G6" s="233"/>
    </row>
    <row r="7" spans="1:7" ht="20.100000000000001" thickBot="1">
      <c r="A7" s="224" t="s">
        <v>1304</v>
      </c>
      <c r="B7" s="225"/>
      <c r="C7" s="226"/>
      <c r="D7" s="230">
        <f>'Propuesta habilitación'!E15</f>
        <v>0</v>
      </c>
      <c r="E7" s="230"/>
      <c r="F7" s="234" t="str">
        <f>IFERROR(D7/$F$8,"")</f>
        <v/>
      </c>
      <c r="G7" s="234"/>
    </row>
    <row r="8" spans="1:7" ht="33" customHeight="1" thickBot="1">
      <c r="A8" s="227" t="s">
        <v>1305</v>
      </c>
      <c r="B8" s="228"/>
      <c r="C8" s="228"/>
      <c r="D8" s="228"/>
      <c r="E8" s="229"/>
      <c r="F8" s="231">
        <f>SUM(D5:E7)</f>
        <v>0</v>
      </c>
      <c r="G8" s="232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63"/>
  <sheetViews>
    <sheetView zoomScale="75" workbookViewId="0">
      <selection activeCell="G18" sqref="G18"/>
    </sheetView>
  </sheetViews>
  <sheetFormatPr defaultColWidth="10.875" defaultRowHeight="12.95"/>
  <cols>
    <col min="1" max="1" width="26.875" style="8" customWidth="1"/>
    <col min="2" max="2" width="29.625" style="4" customWidth="1"/>
    <col min="3" max="3" width="5" style="4" bestFit="1" customWidth="1"/>
    <col min="4" max="4" width="26.875" style="8" customWidth="1"/>
    <col min="5" max="16384" width="10.875" style="8"/>
  </cols>
  <sheetData>
    <row r="1" spans="1:4" ht="15.95">
      <c r="A1" s="171" t="s">
        <v>31</v>
      </c>
      <c r="D1" s="171" t="s">
        <v>31</v>
      </c>
    </row>
    <row r="2" spans="1:4">
      <c r="A2" s="8" t="s">
        <v>1370</v>
      </c>
      <c r="B2" s="4" t="s">
        <v>1371</v>
      </c>
      <c r="C2" s="4" t="s">
        <v>1372</v>
      </c>
      <c r="D2" s="8" t="s">
        <v>1370</v>
      </c>
    </row>
    <row r="3" spans="1:4">
      <c r="A3" s="8" t="s">
        <v>1370</v>
      </c>
      <c r="B3" s="4" t="s">
        <v>1373</v>
      </c>
      <c r="C3" s="4" t="s">
        <v>1372</v>
      </c>
      <c r="D3" s="8" t="s">
        <v>1370</v>
      </c>
    </row>
    <row r="4" spans="1:4">
      <c r="A4" s="8" t="s">
        <v>1370</v>
      </c>
      <c r="B4" s="4" t="s">
        <v>1374</v>
      </c>
      <c r="C4" s="4" t="s">
        <v>1375</v>
      </c>
      <c r="D4" s="8" t="s">
        <v>1370</v>
      </c>
    </row>
    <row r="5" spans="1:4">
      <c r="A5" s="8" t="s">
        <v>1370</v>
      </c>
      <c r="B5" s="4" t="s">
        <v>1376</v>
      </c>
      <c r="C5" s="4" t="s">
        <v>1375</v>
      </c>
      <c r="D5" s="8" t="s">
        <v>1370</v>
      </c>
    </row>
    <row r="6" spans="1:4">
      <c r="A6" s="8" t="s">
        <v>1370</v>
      </c>
      <c r="B6" s="4" t="s">
        <v>1377</v>
      </c>
      <c r="C6" s="4" t="s">
        <v>1372</v>
      </c>
      <c r="D6" s="8" t="s">
        <v>1370</v>
      </c>
    </row>
    <row r="7" spans="1:4">
      <c r="A7" s="8" t="s">
        <v>1370</v>
      </c>
      <c r="B7" s="4" t="s">
        <v>1378</v>
      </c>
      <c r="C7" s="4" t="s">
        <v>1372</v>
      </c>
      <c r="D7" s="8" t="s">
        <v>1370</v>
      </c>
    </row>
    <row r="8" spans="1:4">
      <c r="A8" s="8" t="s">
        <v>1370</v>
      </c>
      <c r="B8" s="4" t="s">
        <v>1379</v>
      </c>
      <c r="C8" s="4" t="s">
        <v>1380</v>
      </c>
      <c r="D8" s="8" t="s">
        <v>1370</v>
      </c>
    </row>
    <row r="9" spans="1:4">
      <c r="A9" s="8" t="s">
        <v>1370</v>
      </c>
      <c r="B9" s="4" t="s">
        <v>1381</v>
      </c>
      <c r="C9" s="4" t="s">
        <v>1380</v>
      </c>
      <c r="D9" s="8" t="s">
        <v>1370</v>
      </c>
    </row>
    <row r="10" spans="1:4">
      <c r="A10" s="8" t="s">
        <v>1370</v>
      </c>
      <c r="B10" s="4" t="s">
        <v>1382</v>
      </c>
      <c r="C10" s="4" t="s">
        <v>1372</v>
      </c>
      <c r="D10" s="8" t="s">
        <v>1370</v>
      </c>
    </row>
    <row r="11" spans="1:4">
      <c r="A11" s="8" t="s">
        <v>1370</v>
      </c>
      <c r="B11" s="4" t="s">
        <v>1383</v>
      </c>
      <c r="C11" s="4" t="s">
        <v>1372</v>
      </c>
      <c r="D11" s="8" t="s">
        <v>1370</v>
      </c>
    </row>
    <row r="12" spans="1:4">
      <c r="A12" s="8" t="s">
        <v>1370</v>
      </c>
      <c r="B12" s="4" t="s">
        <v>1384</v>
      </c>
      <c r="C12" s="4" t="s">
        <v>1372</v>
      </c>
      <c r="D12" s="8" t="s">
        <v>1370</v>
      </c>
    </row>
    <row r="13" spans="1:4">
      <c r="A13" s="8" t="s">
        <v>1370</v>
      </c>
      <c r="B13" s="4" t="s">
        <v>1385</v>
      </c>
      <c r="C13" s="4" t="s">
        <v>1372</v>
      </c>
      <c r="D13" s="8" t="s">
        <v>1370</v>
      </c>
    </row>
    <row r="14" spans="1:4">
      <c r="A14" s="8" t="s">
        <v>1370</v>
      </c>
      <c r="B14" s="4" t="s">
        <v>1386</v>
      </c>
      <c r="C14" s="4" t="s">
        <v>1372</v>
      </c>
      <c r="D14" s="8" t="s">
        <v>1370</v>
      </c>
    </row>
    <row r="15" spans="1:4">
      <c r="A15" s="8" t="s">
        <v>1387</v>
      </c>
      <c r="B15" s="4" t="s">
        <v>1388</v>
      </c>
      <c r="C15" s="4" t="s">
        <v>1375</v>
      </c>
      <c r="D15" s="8" t="s">
        <v>1387</v>
      </c>
    </row>
    <row r="16" spans="1:4">
      <c r="A16" s="8" t="s">
        <v>1387</v>
      </c>
      <c r="B16" s="4" t="s">
        <v>1389</v>
      </c>
      <c r="C16" s="4" t="s">
        <v>1375</v>
      </c>
      <c r="D16" s="8" t="s">
        <v>1387</v>
      </c>
    </row>
    <row r="17" spans="1:4">
      <c r="A17" s="8" t="s">
        <v>1387</v>
      </c>
      <c r="B17" s="4" t="s">
        <v>1390</v>
      </c>
      <c r="C17" s="4" t="s">
        <v>1375</v>
      </c>
      <c r="D17" s="8" t="s">
        <v>1387</v>
      </c>
    </row>
    <row r="18" spans="1:4">
      <c r="A18" s="8" t="s">
        <v>1387</v>
      </c>
      <c r="B18" s="4" t="s">
        <v>1391</v>
      </c>
      <c r="C18" s="4" t="s">
        <v>1375</v>
      </c>
      <c r="D18" s="8" t="s">
        <v>1387</v>
      </c>
    </row>
    <row r="19" spans="1:4">
      <c r="A19" s="8" t="s">
        <v>1387</v>
      </c>
      <c r="B19" s="4" t="s">
        <v>1392</v>
      </c>
      <c r="C19" s="4" t="s">
        <v>1375</v>
      </c>
      <c r="D19" s="8" t="s">
        <v>1387</v>
      </c>
    </row>
    <row r="20" spans="1:4">
      <c r="A20" s="8" t="s">
        <v>1387</v>
      </c>
      <c r="B20" s="4" t="s">
        <v>1393</v>
      </c>
      <c r="C20" s="4" t="s">
        <v>1375</v>
      </c>
      <c r="D20" s="8" t="s">
        <v>1387</v>
      </c>
    </row>
    <row r="21" spans="1:4">
      <c r="A21" s="8" t="s">
        <v>1387</v>
      </c>
      <c r="B21" s="4" t="s">
        <v>1394</v>
      </c>
      <c r="C21" s="4" t="s">
        <v>1395</v>
      </c>
      <c r="D21" s="8" t="s">
        <v>1387</v>
      </c>
    </row>
    <row r="22" spans="1:4">
      <c r="A22" s="8" t="s">
        <v>1387</v>
      </c>
      <c r="B22" s="4" t="s">
        <v>1396</v>
      </c>
      <c r="C22" s="4" t="s">
        <v>1395</v>
      </c>
      <c r="D22" s="8" t="s">
        <v>1387</v>
      </c>
    </row>
    <row r="23" spans="1:4">
      <c r="A23" s="8" t="s">
        <v>1387</v>
      </c>
      <c r="B23" s="4" t="s">
        <v>1397</v>
      </c>
      <c r="C23" s="4" t="s">
        <v>1375</v>
      </c>
      <c r="D23" s="8" t="s">
        <v>1387</v>
      </c>
    </row>
    <row r="24" spans="1:4">
      <c r="A24" s="8" t="s">
        <v>1387</v>
      </c>
      <c r="B24" s="4" t="s">
        <v>1398</v>
      </c>
      <c r="C24" s="4" t="s">
        <v>1375</v>
      </c>
      <c r="D24" s="8" t="s">
        <v>1387</v>
      </c>
    </row>
    <row r="25" spans="1:4">
      <c r="A25" s="8" t="s">
        <v>1387</v>
      </c>
      <c r="B25" s="4" t="s">
        <v>1399</v>
      </c>
      <c r="C25" s="4" t="s">
        <v>1375</v>
      </c>
      <c r="D25" s="8" t="s">
        <v>1387</v>
      </c>
    </row>
    <row r="26" spans="1:4">
      <c r="A26" s="8" t="s">
        <v>1400</v>
      </c>
      <c r="B26" s="4" t="s">
        <v>1401</v>
      </c>
      <c r="C26" s="4" t="s">
        <v>1375</v>
      </c>
      <c r="D26" s="8" t="s">
        <v>1400</v>
      </c>
    </row>
    <row r="27" spans="1:4">
      <c r="A27" s="8" t="s">
        <v>1400</v>
      </c>
      <c r="B27" s="4" t="s">
        <v>1402</v>
      </c>
      <c r="C27" s="4" t="s">
        <v>1375</v>
      </c>
      <c r="D27" s="8" t="s">
        <v>1400</v>
      </c>
    </row>
    <row r="28" spans="1:4">
      <c r="A28" s="8" t="s">
        <v>1400</v>
      </c>
      <c r="B28" s="4" t="s">
        <v>1403</v>
      </c>
      <c r="C28" s="4" t="s">
        <v>1375</v>
      </c>
      <c r="D28" s="8" t="s">
        <v>1400</v>
      </c>
    </row>
    <row r="29" spans="1:4">
      <c r="A29" s="8" t="s">
        <v>1400</v>
      </c>
      <c r="B29" s="4" t="s">
        <v>1404</v>
      </c>
      <c r="C29" s="4" t="s">
        <v>1375</v>
      </c>
      <c r="D29" s="8" t="s">
        <v>1400</v>
      </c>
    </row>
    <row r="30" spans="1:4">
      <c r="A30" s="8" t="s">
        <v>1400</v>
      </c>
      <c r="B30" s="4" t="s">
        <v>1405</v>
      </c>
      <c r="C30" s="4" t="s">
        <v>1375</v>
      </c>
      <c r="D30" s="8" t="s">
        <v>1400</v>
      </c>
    </row>
    <row r="31" spans="1:4">
      <c r="A31" s="8" t="s">
        <v>1400</v>
      </c>
      <c r="B31" s="4" t="s">
        <v>1406</v>
      </c>
      <c r="C31" s="4" t="s">
        <v>1375</v>
      </c>
      <c r="D31" s="8" t="s">
        <v>1400</v>
      </c>
    </row>
    <row r="32" spans="1:4">
      <c r="A32" s="8" t="s">
        <v>1400</v>
      </c>
      <c r="B32" s="4" t="s">
        <v>1407</v>
      </c>
      <c r="C32" s="4" t="s">
        <v>1375</v>
      </c>
      <c r="D32" s="8" t="s">
        <v>1400</v>
      </c>
    </row>
    <row r="33" spans="1:4">
      <c r="A33" s="8" t="s">
        <v>1400</v>
      </c>
      <c r="B33" s="4" t="s">
        <v>1408</v>
      </c>
      <c r="C33" s="4" t="s">
        <v>1375</v>
      </c>
      <c r="D33" s="8" t="s">
        <v>1400</v>
      </c>
    </row>
    <row r="34" spans="1:4">
      <c r="A34" s="8" t="s">
        <v>1400</v>
      </c>
      <c r="B34" s="4" t="s">
        <v>1409</v>
      </c>
      <c r="C34" s="4" t="s">
        <v>1372</v>
      </c>
      <c r="D34" s="8" t="s">
        <v>1400</v>
      </c>
    </row>
    <row r="35" spans="1:4">
      <c r="A35" s="8" t="s">
        <v>1400</v>
      </c>
      <c r="B35" s="4" t="s">
        <v>1410</v>
      </c>
      <c r="C35" s="4" t="s">
        <v>1375</v>
      </c>
      <c r="D35" s="8" t="s">
        <v>1400</v>
      </c>
    </row>
    <row r="36" spans="1:4">
      <c r="A36" s="8" t="s">
        <v>1400</v>
      </c>
      <c r="B36" s="4" t="s">
        <v>1411</v>
      </c>
      <c r="C36" s="4" t="s">
        <v>1375</v>
      </c>
      <c r="D36" s="8" t="s">
        <v>1400</v>
      </c>
    </row>
    <row r="37" spans="1:4">
      <c r="A37" s="8" t="s">
        <v>1400</v>
      </c>
      <c r="B37" s="4" t="s">
        <v>1412</v>
      </c>
      <c r="C37" s="4" t="s">
        <v>1375</v>
      </c>
      <c r="D37" s="8" t="s">
        <v>1400</v>
      </c>
    </row>
    <row r="38" spans="1:4">
      <c r="A38" s="8" t="s">
        <v>1400</v>
      </c>
      <c r="B38" s="4" t="s">
        <v>1413</v>
      </c>
      <c r="C38" s="4" t="s">
        <v>1375</v>
      </c>
      <c r="D38" s="8" t="s">
        <v>1400</v>
      </c>
    </row>
    <row r="39" spans="1:4">
      <c r="A39" s="8" t="s">
        <v>1400</v>
      </c>
      <c r="B39" s="4" t="s">
        <v>1414</v>
      </c>
      <c r="C39" s="4" t="s">
        <v>1375</v>
      </c>
      <c r="D39" s="8" t="s">
        <v>1400</v>
      </c>
    </row>
    <row r="40" spans="1:4">
      <c r="A40" s="8" t="s">
        <v>1400</v>
      </c>
      <c r="B40" s="4" t="s">
        <v>1415</v>
      </c>
      <c r="C40" s="4" t="s">
        <v>1375</v>
      </c>
      <c r="D40" s="8" t="s">
        <v>1400</v>
      </c>
    </row>
    <row r="41" spans="1:4">
      <c r="A41" s="8" t="s">
        <v>1400</v>
      </c>
      <c r="B41" s="4" t="s">
        <v>1416</v>
      </c>
      <c r="C41" s="4" t="s">
        <v>1375</v>
      </c>
      <c r="D41" s="8" t="s">
        <v>1400</v>
      </c>
    </row>
    <row r="42" spans="1:4">
      <c r="A42" s="8" t="s">
        <v>1400</v>
      </c>
      <c r="B42" s="4" t="s">
        <v>1417</v>
      </c>
      <c r="C42" s="4" t="s">
        <v>1375</v>
      </c>
      <c r="D42" s="8" t="s">
        <v>1400</v>
      </c>
    </row>
    <row r="43" spans="1:4">
      <c r="A43" s="8" t="s">
        <v>1400</v>
      </c>
      <c r="B43" s="4" t="s">
        <v>1418</v>
      </c>
      <c r="C43" s="4" t="s">
        <v>1375</v>
      </c>
      <c r="D43" s="8" t="s">
        <v>1400</v>
      </c>
    </row>
    <row r="44" spans="1:4">
      <c r="A44" s="8" t="s">
        <v>1400</v>
      </c>
      <c r="B44" s="4" t="s">
        <v>1419</v>
      </c>
      <c r="C44" s="4" t="s">
        <v>1375</v>
      </c>
      <c r="D44" s="8" t="s">
        <v>1400</v>
      </c>
    </row>
    <row r="45" spans="1:4">
      <c r="A45" s="8" t="s">
        <v>1400</v>
      </c>
      <c r="B45" s="4" t="s">
        <v>1420</v>
      </c>
      <c r="C45" s="4" t="s">
        <v>1375</v>
      </c>
      <c r="D45" s="8" t="s">
        <v>1400</v>
      </c>
    </row>
    <row r="46" spans="1:4">
      <c r="A46" s="8" t="s">
        <v>1400</v>
      </c>
      <c r="B46" s="4" t="s">
        <v>1421</v>
      </c>
      <c r="C46" s="4" t="s">
        <v>1375</v>
      </c>
      <c r="D46" s="8" t="s">
        <v>1400</v>
      </c>
    </row>
    <row r="47" spans="1:4">
      <c r="A47" s="8" t="s">
        <v>1400</v>
      </c>
      <c r="B47" s="4" t="s">
        <v>1422</v>
      </c>
      <c r="C47" s="4" t="s">
        <v>1375</v>
      </c>
      <c r="D47" s="8" t="s">
        <v>1400</v>
      </c>
    </row>
    <row r="48" spans="1:4">
      <c r="A48" s="8" t="s">
        <v>1400</v>
      </c>
      <c r="B48" s="4" t="s">
        <v>1423</v>
      </c>
      <c r="C48" s="4" t="s">
        <v>1375</v>
      </c>
      <c r="D48" s="8" t="s">
        <v>1400</v>
      </c>
    </row>
    <row r="49" spans="1:4">
      <c r="A49" s="8" t="s">
        <v>1400</v>
      </c>
      <c r="B49" s="4" t="s">
        <v>1424</v>
      </c>
      <c r="C49" s="4" t="s">
        <v>1375</v>
      </c>
      <c r="D49" s="8" t="s">
        <v>1400</v>
      </c>
    </row>
    <row r="50" spans="1:4">
      <c r="A50" s="8" t="s">
        <v>1425</v>
      </c>
      <c r="B50" s="4" t="s">
        <v>1426</v>
      </c>
      <c r="C50" s="4" t="s">
        <v>1375</v>
      </c>
      <c r="D50" s="8" t="s">
        <v>1425</v>
      </c>
    </row>
    <row r="51" spans="1:4">
      <c r="A51" s="8" t="s">
        <v>1425</v>
      </c>
      <c r="B51" s="4" t="s">
        <v>1427</v>
      </c>
      <c r="C51" s="4" t="s">
        <v>1428</v>
      </c>
      <c r="D51" s="8" t="s">
        <v>1425</v>
      </c>
    </row>
    <row r="52" spans="1:4">
      <c r="A52" s="8" t="s">
        <v>1425</v>
      </c>
      <c r="B52" s="4" t="s">
        <v>1429</v>
      </c>
      <c r="C52" s="4" t="s">
        <v>1428</v>
      </c>
      <c r="D52" s="8" t="s">
        <v>1425</v>
      </c>
    </row>
    <row r="53" spans="1:4">
      <c r="A53" s="8" t="s">
        <v>1425</v>
      </c>
      <c r="B53" s="4" t="s">
        <v>1430</v>
      </c>
      <c r="C53" s="4" t="s">
        <v>1428</v>
      </c>
      <c r="D53" s="8" t="s">
        <v>1425</v>
      </c>
    </row>
    <row r="54" spans="1:4">
      <c r="A54" s="8" t="s">
        <v>1425</v>
      </c>
      <c r="B54" s="4" t="s">
        <v>1431</v>
      </c>
      <c r="C54" s="4" t="s">
        <v>1428</v>
      </c>
      <c r="D54" s="8" t="s">
        <v>1425</v>
      </c>
    </row>
    <row r="55" spans="1:4">
      <c r="A55" s="8" t="s">
        <v>1425</v>
      </c>
      <c r="B55" s="4" t="s">
        <v>1432</v>
      </c>
      <c r="C55" s="4" t="s">
        <v>1372</v>
      </c>
      <c r="D55" s="8" t="s">
        <v>1425</v>
      </c>
    </row>
    <row r="56" spans="1:4">
      <c r="A56" s="8" t="s">
        <v>1425</v>
      </c>
      <c r="B56" s="4" t="s">
        <v>1433</v>
      </c>
      <c r="C56" s="4" t="s">
        <v>1428</v>
      </c>
      <c r="D56" s="8" t="s">
        <v>1425</v>
      </c>
    </row>
    <row r="57" spans="1:4">
      <c r="A57" s="8" t="s">
        <v>1425</v>
      </c>
      <c r="B57" s="4" t="s">
        <v>1434</v>
      </c>
      <c r="C57" s="4" t="s">
        <v>1375</v>
      </c>
      <c r="D57" s="8" t="s">
        <v>1425</v>
      </c>
    </row>
    <row r="58" spans="1:4">
      <c r="A58" s="8" t="s">
        <v>1425</v>
      </c>
      <c r="B58" s="4" t="s">
        <v>1435</v>
      </c>
      <c r="C58" s="4" t="s">
        <v>1375</v>
      </c>
      <c r="D58" s="8" t="s">
        <v>1425</v>
      </c>
    </row>
    <row r="59" spans="1:4">
      <c r="A59" s="8" t="s">
        <v>1436</v>
      </c>
      <c r="B59" s="4" t="s">
        <v>1437</v>
      </c>
      <c r="C59" s="4" t="s">
        <v>1372</v>
      </c>
      <c r="D59" s="8" t="s">
        <v>1436</v>
      </c>
    </row>
    <row r="60" spans="1:4">
      <c r="A60" s="8" t="s">
        <v>1436</v>
      </c>
      <c r="B60" s="4" t="s">
        <v>1438</v>
      </c>
      <c r="C60" s="4" t="s">
        <v>1372</v>
      </c>
      <c r="D60" s="8" t="s">
        <v>1436</v>
      </c>
    </row>
    <row r="61" spans="1:4">
      <c r="A61" s="8" t="s">
        <v>1436</v>
      </c>
      <c r="B61" s="4" t="s">
        <v>1439</v>
      </c>
      <c r="C61" s="4" t="s">
        <v>1372</v>
      </c>
      <c r="D61" s="8" t="s">
        <v>1436</v>
      </c>
    </row>
    <row r="62" spans="1:4">
      <c r="A62" s="8" t="s">
        <v>1436</v>
      </c>
      <c r="B62" s="4" t="s">
        <v>1440</v>
      </c>
      <c r="C62" s="4" t="s">
        <v>1372</v>
      </c>
      <c r="D62" s="8" t="s">
        <v>1436</v>
      </c>
    </row>
    <row r="63" spans="1:4">
      <c r="A63" s="8" t="s">
        <v>1436</v>
      </c>
      <c r="B63" s="4" t="s">
        <v>1441</v>
      </c>
      <c r="C63" s="4" t="s">
        <v>1372</v>
      </c>
      <c r="D63" s="8" t="s">
        <v>1436</v>
      </c>
    </row>
  </sheetData>
  <sheetProtection algorithmName="SHA-512" hashValue="4+QmDsJHOUNIGhFR/6c/c4qDv5gOvtFNatJhfxuLdObIoao7EOSEB8Fax5pq/W1A9UrvMPnQGTZmZOhKxoYjSg==" saltValue="srGykXI0FEfFlryT4/ABcw==" spinCount="100000" sheet="1" objects="1" scenarios="1"/>
  <conditionalFormatting sqref="B2 A3:B63">
    <cfRule type="containsText" dxfId="6" priority="49" operator="containsText" text="no requiere">
      <formula>NOT(ISERROR(SEARCH("no requiere",A2)))</formula>
    </cfRule>
  </conditionalFormatting>
  <conditionalFormatting sqref="B1:C1 E1:XFD1048576 A64:D1048576">
    <cfRule type="containsText" dxfId="5" priority="47" operator="containsText" text="no requiere">
      <formula>NOT(ISERROR(SEARCH("no requiere",A1)))</formula>
    </cfRule>
  </conditionalFormatting>
  <conditionalFormatting sqref="C2:C63">
    <cfRule type="containsText" dxfId="4" priority="32" operator="containsText" text="no requiere">
      <formula>NOT(ISERROR(SEARCH("no requiere",C2)))</formula>
    </cfRule>
  </conditionalFormatting>
  <conditionalFormatting sqref="D3:D63">
    <cfRule type="containsText" dxfId="3" priority="1" operator="containsText" text="no requiere">
      <formula>NOT(ISERROR(SEARCH("no requiere",D3)))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1" sqref="J11:J1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1442</v>
      </c>
      <c r="F1" s="66" t="s">
        <v>1443</v>
      </c>
      <c r="G1" s="66" t="s">
        <v>1444</v>
      </c>
      <c r="J1" s="63" t="s">
        <v>1445</v>
      </c>
    </row>
    <row r="2" spans="1:10">
      <c r="A2" s="172" t="s">
        <v>1446</v>
      </c>
      <c r="E2" s="1" t="s">
        <v>1253</v>
      </c>
      <c r="F2" s="66" t="s">
        <v>1447</v>
      </c>
      <c r="G2" s="66" t="s">
        <v>1448</v>
      </c>
      <c r="H2" s="66" t="s">
        <v>1449</v>
      </c>
      <c r="J2" s="62" t="s">
        <v>1450</v>
      </c>
    </row>
    <row r="3" spans="1:10">
      <c r="A3" s="6" t="s">
        <v>1451</v>
      </c>
      <c r="G3" s="66" t="s">
        <v>1452</v>
      </c>
      <c r="H3" s="66" t="s">
        <v>1453</v>
      </c>
      <c r="J3" s="62" t="s">
        <v>1454</v>
      </c>
    </row>
    <row r="4" spans="1:10">
      <c r="A4" s="24" t="s">
        <v>1455</v>
      </c>
      <c r="G4" s="66" t="s">
        <v>1456</v>
      </c>
      <c r="H4" s="66"/>
      <c r="J4" s="62" t="s">
        <v>1457</v>
      </c>
    </row>
    <row r="5" spans="1:10">
      <c r="A5" s="24" t="s">
        <v>1458</v>
      </c>
      <c r="J5" s="62" t="s">
        <v>1459</v>
      </c>
    </row>
    <row r="6" spans="1:10">
      <c r="A6" s="24" t="s">
        <v>1460</v>
      </c>
      <c r="J6" s="62" t="s">
        <v>1461</v>
      </c>
    </row>
    <row r="7" spans="1:10">
      <c r="A7" s="24" t="s">
        <v>1462</v>
      </c>
      <c r="J7" s="62" t="s">
        <v>1463</v>
      </c>
    </row>
    <row r="8" spans="1:10">
      <c r="A8" s="24" t="s">
        <v>1464</v>
      </c>
      <c r="J8" s="62" t="s">
        <v>1465</v>
      </c>
    </row>
    <row r="9" spans="1:10">
      <c r="A9" s="8" t="s">
        <v>1466</v>
      </c>
      <c r="E9" s="9" t="s">
        <v>1370</v>
      </c>
      <c r="J9" s="62" t="s">
        <v>1467</v>
      </c>
    </row>
    <row r="10" spans="1:10">
      <c r="A10" s="171" t="s">
        <v>1468</v>
      </c>
      <c r="E10" s="9" t="s">
        <v>1387</v>
      </c>
      <c r="J10" s="62" t="s">
        <v>1469</v>
      </c>
    </row>
    <row r="11" spans="1:10">
      <c r="A11" s="173" t="s">
        <v>1470</v>
      </c>
      <c r="E11" s="9" t="s">
        <v>1400</v>
      </c>
      <c r="J11" s="62"/>
    </row>
    <row r="12" spans="1:10">
      <c r="A12" s="170" t="s">
        <v>1471</v>
      </c>
      <c r="E12" s="9" t="s">
        <v>1425</v>
      </c>
      <c r="J12" s="62"/>
    </row>
    <row r="13" spans="1:10">
      <c r="A13" s="171" t="s">
        <v>1472</v>
      </c>
      <c r="E13" s="9" t="s">
        <v>1436</v>
      </c>
    </row>
    <row r="14" spans="1:10">
      <c r="A14" s="170" t="s">
        <v>1473</v>
      </c>
    </row>
    <row r="15" spans="1:10">
      <c r="A15" s="170" t="s">
        <v>1474</v>
      </c>
    </row>
    <row r="16" spans="1:10">
      <c r="A16" s="170" t="s">
        <v>1475</v>
      </c>
      <c r="G16" s="174">
        <v>0</v>
      </c>
    </row>
    <row r="17" spans="1:10">
      <c r="A17" s="171" t="s">
        <v>1476</v>
      </c>
      <c r="G17" s="174">
        <v>0.25</v>
      </c>
    </row>
    <row r="18" spans="1:10">
      <c r="A18" s="6" t="s">
        <v>1477</v>
      </c>
      <c r="G18" s="174">
        <v>0.5</v>
      </c>
      <c r="J18" s="66"/>
    </row>
    <row r="19" spans="1:10">
      <c r="A19" s="171" t="s">
        <v>1478</v>
      </c>
      <c r="G19" s="174">
        <v>0.75</v>
      </c>
      <c r="J19" s="64"/>
    </row>
    <row r="20" spans="1:10">
      <c r="A20" s="171" t="s">
        <v>1479</v>
      </c>
      <c r="G20" s="174">
        <v>1</v>
      </c>
      <c r="J20" s="65"/>
    </row>
    <row r="21" spans="1:10">
      <c r="A21" s="6" t="s">
        <v>1480</v>
      </c>
    </row>
    <row r="22" spans="1:10">
      <c r="A22" s="6" t="s">
        <v>1481</v>
      </c>
    </row>
    <row r="23" spans="1:10">
      <c r="A23" s="171" t="s">
        <v>1482</v>
      </c>
    </row>
    <row r="24" spans="1:10">
      <c r="A24" s="7" t="s">
        <v>1483</v>
      </c>
    </row>
    <row r="25" spans="1:10">
      <c r="A25" s="170" t="s">
        <v>1484</v>
      </c>
    </row>
    <row r="26" spans="1:10">
      <c r="A26" s="170" t="s">
        <v>1485</v>
      </c>
    </row>
    <row r="27" spans="1:10">
      <c r="A27" s="7" t="s">
        <v>1486</v>
      </c>
    </row>
    <row r="28" spans="1:10">
      <c r="A28" s="6" t="s">
        <v>1487</v>
      </c>
    </row>
    <row r="29" spans="1:10">
      <c r="A29" s="171" t="s">
        <v>1488</v>
      </c>
    </row>
    <row r="30" spans="1:10">
      <c r="A30" s="170" t="s">
        <v>1489</v>
      </c>
    </row>
    <row r="31" spans="1:10">
      <c r="A31" s="170" t="s">
        <v>1490</v>
      </c>
    </row>
    <row r="32" spans="1:10">
      <c r="A32" s="170" t="s">
        <v>1491</v>
      </c>
    </row>
    <row r="33" spans="1:1">
      <c r="A33" s="171" t="s">
        <v>1492</v>
      </c>
    </row>
    <row r="34" spans="1:1">
      <c r="A34" s="171" t="s">
        <v>1493</v>
      </c>
    </row>
    <row r="35" spans="1:1">
      <c r="A35" s="6" t="s">
        <v>1494</v>
      </c>
    </row>
    <row r="36" spans="1:1">
      <c r="A36" s="6" t="s">
        <v>1495</v>
      </c>
    </row>
    <row r="37" spans="1:1">
      <c r="A37" s="7" t="s">
        <v>1496</v>
      </c>
    </row>
    <row r="38" spans="1:1">
      <c r="A38" s="6" t="s">
        <v>1497</v>
      </c>
    </row>
    <row r="39" spans="1:1">
      <c r="A39" s="6" t="s">
        <v>1498</v>
      </c>
    </row>
    <row r="40" spans="1:1">
      <c r="A40" s="170" t="s">
        <v>1499</v>
      </c>
    </row>
    <row r="41" spans="1:1">
      <c r="A41" s="170" t="s">
        <v>1500</v>
      </c>
    </row>
    <row r="42" spans="1:1">
      <c r="A42" s="7" t="s">
        <v>1501</v>
      </c>
    </row>
    <row r="43" spans="1:1">
      <c r="A43" s="6" t="s">
        <v>1502</v>
      </c>
    </row>
    <row r="44" spans="1:1">
      <c r="A44" s="7" t="s">
        <v>1503</v>
      </c>
    </row>
    <row r="45" spans="1:1">
      <c r="A45" s="6" t="s">
        <v>1504</v>
      </c>
    </row>
    <row r="46" spans="1:1">
      <c r="A46" s="171" t="s">
        <v>31</v>
      </c>
    </row>
    <row r="47" spans="1:1">
      <c r="A47" s="6" t="s">
        <v>1505</v>
      </c>
    </row>
  </sheetData>
  <sheetProtection algorithmName="SHA-512" hashValue="FJfbJQ4PlpoExIOXSillpd6lqXM0OEh6m5P4yi8KLU342Ksn9GqtIUzA+Gvj9m072gKwBKrmdaUJR1xteA+lkg==" saltValue="I5TRTxxYNi4oQwKWebHjRQ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1506</v>
      </c>
    </row>
    <row r="2" spans="1:9">
      <c r="A2" s="35">
        <v>97</v>
      </c>
      <c r="B2" s="33" t="s">
        <v>1507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1508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1509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1510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1511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1512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1513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1514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1515</v>
      </c>
      <c r="D18" s="34" t="s">
        <v>1515</v>
      </c>
    </row>
    <row r="19" spans="1:7">
      <c r="A19" s="35">
        <v>1996</v>
      </c>
      <c r="B19" s="33" t="s">
        <v>1516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1517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1518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1519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1520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1521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1520</v>
      </c>
      <c r="D36" s="34" t="s">
        <v>92</v>
      </c>
      <c r="E36" s="34" t="s">
        <v>60</v>
      </c>
    </row>
    <row r="37" spans="1:6">
      <c r="A37" s="35">
        <v>3642</v>
      </c>
      <c r="B37" s="33" t="s">
        <v>1522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1523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1524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1525</v>
      </c>
      <c r="D49" s="34" t="s">
        <v>45</v>
      </c>
      <c r="E49" s="34" t="s">
        <v>49</v>
      </c>
    </row>
    <row r="50" spans="1:7">
      <c r="A50" s="35">
        <v>4533</v>
      </c>
      <c r="B50" s="33" t="s">
        <v>1526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1527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1528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1512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1526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1529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1530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1531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1532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1533</v>
      </c>
      <c r="D61" s="34" t="s">
        <v>50</v>
      </c>
      <c r="E61" s="34" t="s">
        <v>71</v>
      </c>
    </row>
    <row r="62" spans="1:7">
      <c r="A62" s="35">
        <v>5703</v>
      </c>
      <c r="B62" s="33" t="s">
        <v>1534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1535</v>
      </c>
      <c r="D63" s="34" t="s">
        <v>77</v>
      </c>
      <c r="E63" s="34" t="s">
        <v>73</v>
      </c>
    </row>
    <row r="64" spans="1:7">
      <c r="A64" s="35">
        <v>5921</v>
      </c>
      <c r="B64" s="33" t="s">
        <v>1536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1537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1538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1517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1539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1540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1541</v>
      </c>
      <c r="D73" s="34" t="s">
        <v>170</v>
      </c>
      <c r="E73" s="34" t="s">
        <v>73</v>
      </c>
    </row>
    <row r="74" spans="1:7">
      <c r="A74" s="35">
        <v>8001</v>
      </c>
      <c r="B74" s="33" t="s">
        <v>1542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1543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1511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1544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1545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1546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1547</v>
      </c>
      <c r="D89" s="34" t="s">
        <v>56</v>
      </c>
      <c r="E89" s="34" t="s">
        <v>64</v>
      </c>
    </row>
    <row r="90" spans="1:14">
      <c r="A90" s="35">
        <v>10073</v>
      </c>
      <c r="B90" s="33" t="s">
        <v>1513</v>
      </c>
      <c r="D90" s="34" t="s">
        <v>49</v>
      </c>
      <c r="E90" s="34" t="s">
        <v>47</v>
      </c>
    </row>
    <row r="91" spans="1:14">
      <c r="A91" s="35">
        <v>10196</v>
      </c>
      <c r="B91" s="33" t="s">
        <v>1548</v>
      </c>
      <c r="D91" s="34" t="s">
        <v>46</v>
      </c>
      <c r="E91" s="34" t="s">
        <v>71</v>
      </c>
    </row>
    <row r="92" spans="1:14">
      <c r="A92" s="35">
        <v>10248</v>
      </c>
      <c r="B92" s="33" t="s">
        <v>1549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1550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1527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1551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1552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1511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1553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1554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1555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1556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1557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1558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1559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1560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1561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1511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1562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1563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1564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1565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1566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2024-09-06T19:37:30Z</dcterms:modified>
  <cp:category/>
  <cp:contentStatus/>
</cp:coreProperties>
</file>